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9040" windowHeight="1644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процедур'!$A$1:$AY$426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09" i="5"/>
  <c r="AQ309"/>
  <c r="AS309" s="1"/>
  <c r="AR308"/>
  <c r="AQ308"/>
  <c r="AS308" s="1"/>
  <c r="AR307"/>
  <c r="AQ307"/>
  <c r="AS307" l="1"/>
  <c r="AQ412"/>
  <c r="AQ413"/>
  <c r="AQ414"/>
  <c r="AQ415"/>
  <c r="AQ416"/>
  <c r="AQ417"/>
  <c r="AQ418"/>
  <c r="AQ419"/>
  <c r="AQ420"/>
  <c r="AQ421"/>
  <c r="AQ422"/>
  <c r="AQ423"/>
  <c r="AQ424"/>
  <c r="AQ425"/>
  <c r="AQ411"/>
  <c r="AR53"/>
  <c r="AR54"/>
  <c r="AQ391"/>
  <c r="AQ392"/>
  <c r="AQ393"/>
  <c r="AQ394"/>
  <c r="AQ395"/>
  <c r="AQ396"/>
  <c r="AQ397"/>
  <c r="AQ398"/>
  <c r="AQ399"/>
  <c r="AQ400"/>
  <c r="AQ401"/>
  <c r="AQ402"/>
  <c r="AQ403"/>
  <c r="AQ404"/>
  <c r="AQ405"/>
  <c r="AQ390"/>
  <c r="AQ385"/>
  <c r="AQ384"/>
  <c r="AQ383"/>
  <c r="AQ382"/>
  <c r="AQ381"/>
  <c r="AQ380"/>
  <c r="AQ379"/>
  <c r="AQ378"/>
  <c r="AQ377"/>
  <c r="AQ376"/>
  <c r="AQ375"/>
  <c r="AQ374"/>
  <c r="AQ373"/>
  <c r="AQ372"/>
  <c r="AQ371"/>
  <c r="AQ370"/>
  <c r="AQ369"/>
  <c r="AQ368"/>
  <c r="AQ367"/>
  <c r="AQ366"/>
  <c r="AQ365"/>
  <c r="AQ364"/>
  <c r="AQ363"/>
  <c r="AQ362"/>
  <c r="AQ361"/>
  <c r="AQ360"/>
  <c r="AQ359"/>
  <c r="AQ358"/>
  <c r="AQ357"/>
  <c r="AQ356"/>
  <c r="AQ355"/>
  <c r="AQ354"/>
  <c r="AQ353"/>
  <c r="AQ352"/>
  <c r="AQ351"/>
  <c r="AQ350"/>
  <c r="AQ349"/>
  <c r="AQ348"/>
  <c r="AQ347"/>
  <c r="AQ346"/>
  <c r="AQ345"/>
  <c r="AQ344"/>
  <c r="AQ343"/>
  <c r="AQ342"/>
  <c r="AQ341"/>
  <c r="AQ340"/>
  <c r="AQ339"/>
  <c r="AQ338"/>
  <c r="AQ333"/>
  <c r="AQ332"/>
  <c r="AQ331"/>
  <c r="AQ330"/>
  <c r="AQ329"/>
  <c r="AQ328"/>
  <c r="AQ327"/>
  <c r="AQ326"/>
  <c r="AQ325"/>
  <c r="AQ324"/>
  <c r="AQ323"/>
  <c r="AQ322"/>
  <c r="AQ321"/>
  <c r="AQ320"/>
  <c r="AQ319"/>
  <c r="AQ318"/>
  <c r="AQ317"/>
  <c r="AQ316"/>
  <c r="AQ315"/>
  <c r="AQ314"/>
  <c r="AQ313"/>
  <c r="AQ312"/>
  <c r="AQ311"/>
  <c r="AQ310"/>
  <c r="AQ306"/>
  <c r="AQ305"/>
  <c r="AQ304"/>
  <c r="AQ303"/>
  <c r="AQ302"/>
  <c r="AQ301"/>
  <c r="AQ300"/>
  <c r="AQ299"/>
  <c r="AQ298"/>
  <c r="AQ297"/>
  <c r="AQ296"/>
  <c r="AQ295"/>
  <c r="AQ294"/>
  <c r="AQ293"/>
  <c r="AQ292"/>
  <c r="AQ291"/>
  <c r="AQ290"/>
  <c r="AQ289"/>
  <c r="AQ288"/>
  <c r="AQ287"/>
  <c r="AQ286"/>
  <c r="AQ285"/>
  <c r="AQ284"/>
  <c r="AQ283"/>
  <c r="AQ220"/>
  <c r="AQ221"/>
  <c r="AQ222"/>
  <c r="AQ223"/>
  <c r="AQ224"/>
  <c r="AQ225"/>
  <c r="AQ226"/>
  <c r="AQ227"/>
  <c r="AQ228"/>
  <c r="AQ229"/>
  <c r="AQ230"/>
  <c r="AQ231"/>
  <c r="AQ232"/>
  <c r="AQ233"/>
  <c r="AQ234"/>
  <c r="AQ235"/>
  <c r="AQ236"/>
  <c r="AQ237"/>
  <c r="AQ238"/>
  <c r="AQ239"/>
  <c r="AQ240"/>
  <c r="AQ241"/>
  <c r="AQ242"/>
  <c r="AQ243"/>
  <c r="AQ244"/>
  <c r="AQ245"/>
  <c r="AQ246"/>
  <c r="AQ247"/>
  <c r="AQ248"/>
  <c r="AQ249"/>
  <c r="AQ250"/>
  <c r="AQ251"/>
  <c r="AQ252"/>
  <c r="AQ253"/>
  <c r="AQ254"/>
  <c r="AQ255"/>
  <c r="AQ256"/>
  <c r="AQ257"/>
  <c r="AQ258"/>
  <c r="AQ259"/>
  <c r="AQ260"/>
  <c r="AQ261"/>
  <c r="AQ262"/>
  <c r="AQ263"/>
  <c r="AQ264"/>
  <c r="AQ265"/>
  <c r="AQ266"/>
  <c r="AQ267"/>
  <c r="AQ268"/>
  <c r="AQ269"/>
  <c r="AQ270"/>
  <c r="AQ271"/>
  <c r="AQ272"/>
  <c r="AQ273"/>
  <c r="AQ274"/>
  <c r="AQ275"/>
  <c r="AQ276"/>
  <c r="AQ277"/>
  <c r="AQ278"/>
  <c r="AQ219"/>
  <c r="AQ183"/>
  <c r="AQ184"/>
  <c r="AQ185"/>
  <c r="AQ186"/>
  <c r="AQ187"/>
  <c r="AQ188"/>
  <c r="AQ189"/>
  <c r="AQ190"/>
  <c r="AQ191"/>
  <c r="AQ192"/>
  <c r="AQ193"/>
  <c r="AQ194"/>
  <c r="AQ195"/>
  <c r="AQ196"/>
  <c r="AQ197"/>
  <c r="AQ198"/>
  <c r="AQ199"/>
  <c r="AQ200"/>
  <c r="AQ201"/>
  <c r="AQ202"/>
  <c r="AQ203"/>
  <c r="AQ204"/>
  <c r="AQ205"/>
  <c r="AQ206"/>
  <c r="AQ207"/>
  <c r="AQ208"/>
  <c r="AQ209"/>
  <c r="AQ210"/>
  <c r="AQ211"/>
  <c r="AQ212"/>
  <c r="AQ213"/>
  <c r="AQ214"/>
  <c r="AQ182"/>
  <c r="AQ146"/>
  <c r="AQ147"/>
  <c r="AQ148"/>
  <c r="AQ149"/>
  <c r="AQ150"/>
  <c r="AQ151"/>
  <c r="AQ152"/>
  <c r="AQ153"/>
  <c r="AQ154"/>
  <c r="AQ155"/>
  <c r="AQ156"/>
  <c r="AQ157"/>
  <c r="AQ158"/>
  <c r="AQ159"/>
  <c r="AQ160"/>
  <c r="AQ161"/>
  <c r="AQ162"/>
  <c r="AQ163"/>
  <c r="AQ164"/>
  <c r="AQ165"/>
  <c r="AQ166"/>
  <c r="AQ167"/>
  <c r="AQ168"/>
  <c r="AQ169"/>
  <c r="AQ170"/>
  <c r="AQ171"/>
  <c r="AQ172"/>
  <c r="AQ173"/>
  <c r="AQ174"/>
  <c r="AQ175"/>
  <c r="AQ176"/>
  <c r="AQ177"/>
  <c r="AQ145"/>
  <c r="AQ112"/>
  <c r="AQ113"/>
  <c r="AQ114"/>
  <c r="AQ115"/>
  <c r="AQ116"/>
  <c r="AQ117"/>
  <c r="AQ118"/>
  <c r="AQ119"/>
  <c r="AQ120"/>
  <c r="AQ121"/>
  <c r="AQ122"/>
  <c r="AQ123"/>
  <c r="AQ124"/>
  <c r="AQ125"/>
  <c r="AQ126"/>
  <c r="AQ127"/>
  <c r="AQ128"/>
  <c r="AQ129"/>
  <c r="AQ130"/>
  <c r="AQ131"/>
  <c r="AQ132"/>
  <c r="AQ133"/>
  <c r="AQ134"/>
  <c r="AQ135"/>
  <c r="AQ136"/>
  <c r="AQ137"/>
  <c r="AQ138"/>
  <c r="AQ139"/>
  <c r="AQ140"/>
  <c r="AQ111"/>
  <c r="AR105"/>
  <c r="AQ105"/>
  <c r="AR101"/>
  <c r="AQ101"/>
  <c r="AS101" s="1"/>
  <c r="AR100"/>
  <c r="AQ100"/>
  <c r="AR97"/>
  <c r="AQ97"/>
  <c r="AS97" s="1"/>
  <c r="AR93"/>
  <c r="AQ93"/>
  <c r="AR89"/>
  <c r="AQ89"/>
  <c r="AR85"/>
  <c r="AQ85"/>
  <c r="AR81"/>
  <c r="AQ81"/>
  <c r="AS81" s="1"/>
  <c r="AR77"/>
  <c r="AQ77"/>
  <c r="AR73"/>
  <c r="AQ73"/>
  <c r="AR277"/>
  <c r="AR272"/>
  <c r="AR269"/>
  <c r="AR265"/>
  <c r="AR261"/>
  <c r="AR257"/>
  <c r="AR253"/>
  <c r="AR249"/>
  <c r="AR245"/>
  <c r="AR241"/>
  <c r="AR237"/>
  <c r="AR233"/>
  <c r="AR229"/>
  <c r="AR225"/>
  <c r="AR221"/>
  <c r="AR65"/>
  <c r="AR66"/>
  <c r="AR64"/>
  <c r="AS272" l="1"/>
  <c r="AS85"/>
  <c r="AS77"/>
  <c r="AS105"/>
  <c r="AS100"/>
  <c r="AS89"/>
  <c r="AS277"/>
  <c r="AS269"/>
  <c r="AS265"/>
  <c r="AS261"/>
  <c r="AS257"/>
  <c r="AS253"/>
  <c r="AS249"/>
  <c r="AS245"/>
  <c r="AS237"/>
  <c r="AS225"/>
  <c r="AS221"/>
  <c r="AS73"/>
  <c r="AS93"/>
  <c r="AS241"/>
  <c r="AS229"/>
  <c r="AS233"/>
  <c r="AR422"/>
  <c r="AR425"/>
  <c r="AR424"/>
  <c r="AR423"/>
  <c r="AR421"/>
  <c r="AR418"/>
  <c r="AR417"/>
  <c r="AR416"/>
  <c r="AR414"/>
  <c r="AR413"/>
  <c r="AR412"/>
  <c r="AR411"/>
  <c r="AR405"/>
  <c r="AR404"/>
  <c r="AR403"/>
  <c r="AR402"/>
  <c r="AR400"/>
  <c r="AR397"/>
  <c r="AR396"/>
  <c r="AR394"/>
  <c r="AR395"/>
  <c r="AR393"/>
  <c r="AR392"/>
  <c r="AR391"/>
  <c r="AR390"/>
  <c r="AR384"/>
  <c r="AR385"/>
  <c r="AR383"/>
  <c r="AR378"/>
  <c r="AR379"/>
  <c r="AR380"/>
  <c r="AR381"/>
  <c r="AR382"/>
  <c r="AR377"/>
  <c r="AR372"/>
  <c r="AR373"/>
  <c r="AR374"/>
  <c r="AR375"/>
  <c r="AR376"/>
  <c r="AR371"/>
  <c r="AR369"/>
  <c r="AR370"/>
  <c r="AR368"/>
  <c r="AR366"/>
  <c r="AR367"/>
  <c r="AR365"/>
  <c r="AR363"/>
  <c r="AR364"/>
  <c r="AR362"/>
  <c r="AR360"/>
  <c r="AR361"/>
  <c r="AR359"/>
  <c r="AR354"/>
  <c r="AR355"/>
  <c r="AR356"/>
  <c r="AR357"/>
  <c r="AR358"/>
  <c r="AR353"/>
  <c r="AR339"/>
  <c r="AR340"/>
  <c r="AR341"/>
  <c r="AR342"/>
  <c r="AR343"/>
  <c r="AR344"/>
  <c r="AR345"/>
  <c r="AR346"/>
  <c r="AR347"/>
  <c r="AR348"/>
  <c r="AR349"/>
  <c r="AR350"/>
  <c r="AR351"/>
  <c r="AR352"/>
  <c r="AR338"/>
  <c r="AR333"/>
  <c r="AR332"/>
  <c r="AR331"/>
  <c r="AR323"/>
  <c r="AR324"/>
  <c r="AR325"/>
  <c r="AR326"/>
  <c r="AR327"/>
  <c r="AR328"/>
  <c r="AR329"/>
  <c r="AR330"/>
  <c r="AR322"/>
  <c r="AR311"/>
  <c r="AR312"/>
  <c r="AR313"/>
  <c r="AR314"/>
  <c r="AR315"/>
  <c r="AR316"/>
  <c r="AR317"/>
  <c r="AR318"/>
  <c r="AR319"/>
  <c r="AR320"/>
  <c r="AR321"/>
  <c r="AR310"/>
  <c r="AR305"/>
  <c r="AR306"/>
  <c r="AR304"/>
  <c r="AR299"/>
  <c r="AR300"/>
  <c r="AR301"/>
  <c r="AR302"/>
  <c r="AR303"/>
  <c r="AR298"/>
  <c r="AR296"/>
  <c r="AR297"/>
  <c r="AR295"/>
  <c r="AR290"/>
  <c r="AR291"/>
  <c r="AR292"/>
  <c r="AR293"/>
  <c r="AR294"/>
  <c r="AR289"/>
  <c r="AR287"/>
  <c r="AR288"/>
  <c r="AR286"/>
  <c r="AR284"/>
  <c r="AR285"/>
  <c r="AR283"/>
  <c r="AR273"/>
  <c r="AR274"/>
  <c r="AR275"/>
  <c r="AR276"/>
  <c r="AR278"/>
  <c r="AR271"/>
  <c r="AR260"/>
  <c r="AR262"/>
  <c r="AR263"/>
  <c r="AR264"/>
  <c r="AR266"/>
  <c r="AR267"/>
  <c r="AR268"/>
  <c r="AR270"/>
  <c r="AR259"/>
  <c r="AR252"/>
  <c r="AR254"/>
  <c r="AR255"/>
  <c r="AR256"/>
  <c r="AR258"/>
  <c r="AR251"/>
  <c r="AR248"/>
  <c r="AR250"/>
  <c r="AR247"/>
  <c r="AR240"/>
  <c r="AR242"/>
  <c r="AR243"/>
  <c r="AR244"/>
  <c r="AR246"/>
  <c r="AR239"/>
  <c r="AR236"/>
  <c r="AR238"/>
  <c r="AR235"/>
  <c r="AR228"/>
  <c r="AR230"/>
  <c r="AR231"/>
  <c r="AR232"/>
  <c r="AR234"/>
  <c r="AR227"/>
  <c r="AR224"/>
  <c r="AR226"/>
  <c r="AR223"/>
  <c r="AR220"/>
  <c r="AR222"/>
  <c r="AR219"/>
  <c r="AR210"/>
  <c r="AR211"/>
  <c r="AR212"/>
  <c r="AR213"/>
  <c r="AR214"/>
  <c r="AR209"/>
  <c r="AR198"/>
  <c r="AR199"/>
  <c r="AR200"/>
  <c r="AR201"/>
  <c r="AR202"/>
  <c r="AR203"/>
  <c r="AR204"/>
  <c r="AR205"/>
  <c r="AR206"/>
  <c r="AR207"/>
  <c r="AR208"/>
  <c r="AR197"/>
  <c r="AR195"/>
  <c r="AR196"/>
  <c r="AR194"/>
  <c r="AR192"/>
  <c r="AR193"/>
  <c r="AR191"/>
  <c r="AR186"/>
  <c r="AR187"/>
  <c r="AR188"/>
  <c r="AR189"/>
  <c r="AR190"/>
  <c r="AR185"/>
  <c r="AR183"/>
  <c r="AR184"/>
  <c r="AR182"/>
  <c r="AR173"/>
  <c r="AR174"/>
  <c r="AR175"/>
  <c r="AR176"/>
  <c r="AR177"/>
  <c r="AR172"/>
  <c r="AR161"/>
  <c r="AR162"/>
  <c r="AR163"/>
  <c r="AR164"/>
  <c r="AR165"/>
  <c r="AR166"/>
  <c r="AR167"/>
  <c r="AR168"/>
  <c r="AR169"/>
  <c r="AR170"/>
  <c r="AR171"/>
  <c r="AR160"/>
  <c r="AR158"/>
  <c r="AR159"/>
  <c r="AR157"/>
  <c r="AR155"/>
  <c r="AR156"/>
  <c r="AR154"/>
  <c r="AR149"/>
  <c r="AR150"/>
  <c r="AR151"/>
  <c r="AR152"/>
  <c r="AR153"/>
  <c r="AR148"/>
  <c r="AR146"/>
  <c r="AR147"/>
  <c r="AR145"/>
  <c r="AR127"/>
  <c r="AR128"/>
  <c r="AR129"/>
  <c r="AR130"/>
  <c r="AR131"/>
  <c r="AR132"/>
  <c r="AR133"/>
  <c r="AR134"/>
  <c r="AR135"/>
  <c r="AR136"/>
  <c r="AR137"/>
  <c r="AR126"/>
  <c r="AR92"/>
  <c r="AR94"/>
  <c r="AR95"/>
  <c r="AR96"/>
  <c r="AR98"/>
  <c r="AR99"/>
  <c r="AR102"/>
  <c r="AR91"/>
  <c r="AR56"/>
  <c r="AR57"/>
  <c r="AR58"/>
  <c r="AR59"/>
  <c r="AR60"/>
  <c r="AR61"/>
  <c r="AR62"/>
  <c r="AR63"/>
  <c r="AR55"/>
  <c r="AR34"/>
  <c r="AR35"/>
  <c r="AR33"/>
  <c r="AR25"/>
  <c r="AR26"/>
  <c r="AR27"/>
  <c r="AR28"/>
  <c r="AR29"/>
  <c r="AR30"/>
  <c r="AR31"/>
  <c r="AR32"/>
  <c r="AR24"/>
  <c r="AS416" l="1"/>
  <c r="AS417"/>
  <c r="AS418"/>
  <c r="AS419"/>
  <c r="AS420"/>
  <c r="AS421"/>
  <c r="AS422"/>
  <c r="AS423"/>
  <c r="AS424"/>
  <c r="AS425"/>
  <c r="AS396" l="1"/>
  <c r="AS397"/>
  <c r="AS398"/>
  <c r="AS399"/>
  <c r="AS400"/>
  <c r="AS401"/>
  <c r="AS402"/>
  <c r="AS403"/>
  <c r="AS404"/>
  <c r="AS405"/>
  <c r="AS357"/>
  <c r="AS358"/>
  <c r="AS359"/>
  <c r="AS360"/>
  <c r="AS361"/>
  <c r="AS362"/>
  <c r="AS363"/>
  <c r="AS364"/>
  <c r="AS365"/>
  <c r="AS366"/>
  <c r="AS367"/>
  <c r="AS368"/>
  <c r="AS369"/>
  <c r="AS370"/>
  <c r="AS371"/>
  <c r="AS372"/>
  <c r="AS373"/>
  <c r="AS374"/>
  <c r="AS375"/>
  <c r="AS376"/>
  <c r="AS377"/>
  <c r="AS378"/>
  <c r="AS379"/>
  <c r="AS380"/>
  <c r="AS381"/>
  <c r="AS382"/>
  <c r="AS304"/>
  <c r="AS305"/>
  <c r="AS306"/>
  <c r="AS310"/>
  <c r="AS311"/>
  <c r="AS312"/>
  <c r="AS313"/>
  <c r="AS314"/>
  <c r="AS315"/>
  <c r="AS316"/>
  <c r="AS317"/>
  <c r="AS318"/>
  <c r="AS319"/>
  <c r="AS320"/>
  <c r="AS321"/>
  <c r="AS322"/>
  <c r="AS323"/>
  <c r="AS324"/>
  <c r="AS325"/>
  <c r="AS326"/>
  <c r="AS327"/>
  <c r="AS328"/>
  <c r="AS329"/>
  <c r="AS330"/>
  <c r="AS331"/>
  <c r="AS259"/>
  <c r="AS260"/>
  <c r="AS262"/>
  <c r="AS263"/>
  <c r="AS264"/>
  <c r="AS266"/>
  <c r="AS267"/>
  <c r="AS268"/>
  <c r="AS270"/>
  <c r="AS271"/>
  <c r="AS273"/>
  <c r="AS274"/>
  <c r="AS275"/>
  <c r="AS276"/>
  <c r="AS252"/>
  <c r="AS254"/>
  <c r="AS255"/>
  <c r="AS256"/>
  <c r="AS203"/>
  <c r="AS204"/>
  <c r="AS205"/>
  <c r="AS206"/>
  <c r="AS207"/>
  <c r="AS208"/>
  <c r="AS209"/>
  <c r="AS210"/>
  <c r="AS211"/>
  <c r="AS212"/>
  <c r="AS213"/>
  <c r="AS214"/>
  <c r="AS149" l="1"/>
  <c r="AS173"/>
  <c r="AS174"/>
  <c r="AS175"/>
  <c r="AS176"/>
  <c r="AS177"/>
  <c r="AS172"/>
  <c r="AS164"/>
  <c r="AS165"/>
  <c r="AS166"/>
  <c r="AS167"/>
  <c r="AS168"/>
  <c r="AS169"/>
  <c r="AS170"/>
  <c r="AS171"/>
  <c r="AS163"/>
  <c r="AR139"/>
  <c r="AR140"/>
  <c r="AR138"/>
  <c r="AR104"/>
  <c r="AR106"/>
  <c r="AR103"/>
  <c r="AS128"/>
  <c r="AS129"/>
  <c r="AS130"/>
  <c r="AS131"/>
  <c r="AS132"/>
  <c r="AS133"/>
  <c r="AS134"/>
  <c r="AS135"/>
  <c r="AR123"/>
  <c r="AR124"/>
  <c r="AR125"/>
  <c r="AR121"/>
  <c r="AR122"/>
  <c r="AR120"/>
  <c r="AR117"/>
  <c r="AR118"/>
  <c r="AR119"/>
  <c r="AR115"/>
  <c r="AR116"/>
  <c r="AR114"/>
  <c r="AR112"/>
  <c r="AR113"/>
  <c r="AR111"/>
  <c r="AS162"/>
  <c r="AS161"/>
  <c r="AS160"/>
  <c r="AS159"/>
  <c r="AS158"/>
  <c r="AS157"/>
  <c r="AS156"/>
  <c r="AS155"/>
  <c r="AS154"/>
  <c r="AS153"/>
  <c r="AS152"/>
  <c r="AS151"/>
  <c r="AS150"/>
  <c r="AS148"/>
  <c r="AS147"/>
  <c r="AS146"/>
  <c r="AS145"/>
  <c r="AQ106"/>
  <c r="AQ104"/>
  <c r="AQ103"/>
  <c r="AQ102"/>
  <c r="AS102" s="1"/>
  <c r="AQ99"/>
  <c r="AS99" s="1"/>
  <c r="AQ98"/>
  <c r="AS98" s="1"/>
  <c r="AQ96"/>
  <c r="AS96" s="1"/>
  <c r="AQ95"/>
  <c r="AS95" s="1"/>
  <c r="AQ94"/>
  <c r="AS94" s="1"/>
  <c r="AQ92"/>
  <c r="AS92" s="1"/>
  <c r="AQ91"/>
  <c r="AS91" s="1"/>
  <c r="AR90"/>
  <c r="AQ90"/>
  <c r="AR88"/>
  <c r="AQ88"/>
  <c r="AR87"/>
  <c r="AQ87"/>
  <c r="AR86"/>
  <c r="AQ86"/>
  <c r="AR84"/>
  <c r="AQ84"/>
  <c r="AR83"/>
  <c r="AQ83"/>
  <c r="AR82"/>
  <c r="AQ82"/>
  <c r="AR80"/>
  <c r="AQ80"/>
  <c r="AR79"/>
  <c r="AQ79"/>
  <c r="AR78"/>
  <c r="AQ78"/>
  <c r="AR76"/>
  <c r="AQ76"/>
  <c r="AR75"/>
  <c r="AQ75"/>
  <c r="AR74"/>
  <c r="AQ74"/>
  <c r="AR72"/>
  <c r="AQ72"/>
  <c r="AR71"/>
  <c r="AQ71"/>
  <c r="AR50"/>
  <c r="AR51"/>
  <c r="AR49"/>
  <c r="AR44"/>
  <c r="AR45"/>
  <c r="AR46"/>
  <c r="AR47"/>
  <c r="AR48"/>
  <c r="AR43"/>
  <c r="AR41"/>
  <c r="AR42"/>
  <c r="AR40"/>
  <c r="AQ66"/>
  <c r="AQ65"/>
  <c r="AQ64"/>
  <c r="AQ63"/>
  <c r="AS63" s="1"/>
  <c r="AQ62"/>
  <c r="AS62" s="1"/>
  <c r="AQ61"/>
  <c r="AQ60"/>
  <c r="AS60" s="1"/>
  <c r="AQ59"/>
  <c r="AQ58"/>
  <c r="AS58" s="1"/>
  <c r="AQ57"/>
  <c r="AQ56"/>
  <c r="AS56" s="1"/>
  <c r="AQ55"/>
  <c r="AQ54"/>
  <c r="AQ53"/>
  <c r="AQ52"/>
  <c r="AQ51"/>
  <c r="AQ50"/>
  <c r="AQ49"/>
  <c r="AQ48"/>
  <c r="AQ47"/>
  <c r="AQ46"/>
  <c r="AQ45"/>
  <c r="AQ44"/>
  <c r="AQ43"/>
  <c r="AQ42"/>
  <c r="AQ41"/>
  <c r="AQ40"/>
  <c r="AS415"/>
  <c r="AS414"/>
  <c r="AS413"/>
  <c r="AS412"/>
  <c r="AS411"/>
  <c r="AS395"/>
  <c r="AS394"/>
  <c r="AS393"/>
  <c r="AS392"/>
  <c r="AS391"/>
  <c r="AS390"/>
  <c r="AS385"/>
  <c r="AS384"/>
  <c r="AS383"/>
  <c r="AS356"/>
  <c r="AS355"/>
  <c r="AS354"/>
  <c r="AS353"/>
  <c r="AS352"/>
  <c r="AS351"/>
  <c r="AS350"/>
  <c r="AS349"/>
  <c r="AS348"/>
  <c r="AS347"/>
  <c r="AS346"/>
  <c r="AS345"/>
  <c r="AS344"/>
  <c r="AS343"/>
  <c r="AS342"/>
  <c r="AS341"/>
  <c r="AS340"/>
  <c r="AS339"/>
  <c r="AS338"/>
  <c r="AS333"/>
  <c r="AS332"/>
  <c r="AS303"/>
  <c r="AS302"/>
  <c r="AS301"/>
  <c r="AS300"/>
  <c r="AS299"/>
  <c r="AS298"/>
  <c r="AS297"/>
  <c r="AS296"/>
  <c r="AS295"/>
  <c r="AS294"/>
  <c r="AS293"/>
  <c r="AS292"/>
  <c r="AS291"/>
  <c r="AS290"/>
  <c r="AS289"/>
  <c r="AS288"/>
  <c r="AS287"/>
  <c r="AS286"/>
  <c r="AS285"/>
  <c r="AS284"/>
  <c r="AS283"/>
  <c r="AS278"/>
  <c r="AS258"/>
  <c r="AS251"/>
  <c r="AS250"/>
  <c r="AS248"/>
  <c r="AS247"/>
  <c r="AS246"/>
  <c r="AS244"/>
  <c r="AS243"/>
  <c r="AS242"/>
  <c r="AS240"/>
  <c r="AS239"/>
  <c r="AS238"/>
  <c r="AS236"/>
  <c r="AS235"/>
  <c r="AS234"/>
  <c r="AS232"/>
  <c r="AS231"/>
  <c r="AS230"/>
  <c r="AS228"/>
  <c r="AS227"/>
  <c r="AS226"/>
  <c r="AS224"/>
  <c r="AS223"/>
  <c r="AS222"/>
  <c r="AS220"/>
  <c r="AS219"/>
  <c r="AS202"/>
  <c r="AS201"/>
  <c r="AS200"/>
  <c r="AS199"/>
  <c r="AS198"/>
  <c r="AS197"/>
  <c r="AS196"/>
  <c r="AS195"/>
  <c r="AS194"/>
  <c r="AS193"/>
  <c r="AS192"/>
  <c r="AS191"/>
  <c r="AS190"/>
  <c r="AS189"/>
  <c r="AS188"/>
  <c r="AS187"/>
  <c r="AS186"/>
  <c r="AS185"/>
  <c r="AS184"/>
  <c r="AS183"/>
  <c r="AS182"/>
  <c r="AS137"/>
  <c r="AS136"/>
  <c r="AS127"/>
  <c r="AS126"/>
  <c r="AQ35"/>
  <c r="AS35" s="1"/>
  <c r="AQ34"/>
  <c r="AS34" s="1"/>
  <c r="AQ33"/>
  <c r="AS33" s="1"/>
  <c r="AQ32"/>
  <c r="AS32" s="1"/>
  <c r="AQ31"/>
  <c r="AS31" s="1"/>
  <c r="AQ30"/>
  <c r="AS30" s="1"/>
  <c r="AQ29"/>
  <c r="AS29" s="1"/>
  <c r="AQ28"/>
  <c r="AS28" s="1"/>
  <c r="AQ27"/>
  <c r="AS27" s="1"/>
  <c r="AQ26"/>
  <c r="AS26" s="1"/>
  <c r="AQ25"/>
  <c r="AS25" s="1"/>
  <c r="AQ24"/>
  <c r="AS24" s="1"/>
  <c r="AR23"/>
  <c r="AQ23"/>
  <c r="AR22"/>
  <c r="AQ22"/>
  <c r="AR21"/>
  <c r="AQ21"/>
  <c r="AR20"/>
  <c r="AQ20"/>
  <c r="AR19"/>
  <c r="AQ19"/>
  <c r="AR18"/>
  <c r="AQ18"/>
  <c r="AR17"/>
  <c r="AQ17"/>
  <c r="AR16"/>
  <c r="AQ16"/>
  <c r="AR15"/>
  <c r="AQ15"/>
  <c r="AR14"/>
  <c r="AQ14"/>
  <c r="AR13"/>
  <c r="AQ13"/>
  <c r="AR12"/>
  <c r="AQ12"/>
  <c r="AS138" l="1"/>
  <c r="AS140"/>
  <c r="AS139"/>
  <c r="AS117"/>
  <c r="AS123"/>
  <c r="AS12"/>
  <c r="AS20"/>
  <c r="AS76"/>
  <c r="AS87"/>
  <c r="AS19"/>
  <c r="AS112"/>
  <c r="AS78"/>
  <c r="AS88"/>
  <c r="AS116"/>
  <c r="AS17"/>
  <c r="AS80"/>
  <c r="AS72"/>
  <c r="AS23"/>
  <c r="AS114"/>
  <c r="AS113"/>
  <c r="AS111"/>
  <c r="AS118"/>
  <c r="AS79"/>
  <c r="AS90"/>
  <c r="AS119"/>
  <c r="AS125"/>
  <c r="AS21"/>
  <c r="AS106"/>
  <c r="AS82"/>
  <c r="AS74"/>
  <c r="AS75"/>
  <c r="AS86"/>
  <c r="AS18"/>
  <c r="AS120"/>
  <c r="AS64"/>
  <c r="AS50"/>
  <c r="AS115"/>
  <c r="AS121"/>
  <c r="AS45"/>
  <c r="AS104"/>
  <c r="AS124"/>
  <c r="AS122"/>
  <c r="AS103"/>
  <c r="AS83"/>
  <c r="AS14"/>
  <c r="AS22"/>
  <c r="AS84"/>
  <c r="AS51"/>
  <c r="AS16"/>
  <c r="AS15"/>
  <c r="AS71"/>
  <c r="AS66"/>
  <c r="AS47"/>
  <c r="AS65"/>
  <c r="AS13"/>
  <c r="AS48"/>
  <c r="AS44"/>
  <c r="AS46"/>
  <c r="AS59"/>
  <c r="AS61"/>
  <c r="AS49"/>
  <c r="AS53"/>
  <c r="AS41"/>
  <c r="AS54"/>
  <c r="AS52"/>
  <c r="AS42"/>
  <c r="AS55"/>
  <c r="AS43"/>
  <c r="AS57"/>
  <c r="AS40"/>
</calcChain>
</file>

<file path=xl/sharedStrings.xml><?xml version="1.0" encoding="utf-8"?>
<sst xmlns="http://schemas.openxmlformats.org/spreadsheetml/2006/main" count="1825" uniqueCount="146">
  <si>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</si>
  <si>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</si>
  <si>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</si>
  <si>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</si>
  <si>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</si>
  <si>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</si>
  <si>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</si>
  <si>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</si>
  <si>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</si>
  <si>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</si>
  <si>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</si>
  <si>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</si>
  <si>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</si>
  <si>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</si>
  <si>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</si>
  <si>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</si>
  <si>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</si>
  <si>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</si>
  <si>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</si>
  <si>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</si>
  <si>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</si>
  <si>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</si>
  <si>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</si>
  <si>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</si>
  <si>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</si>
  <si>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</si>
  <si>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</si>
  <si>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</si>
  <si>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</si>
  <si>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</si>
  <si>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</si>
  <si>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</si>
  <si>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</si>
  <si>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</si>
  <si>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</si>
  <si>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</si>
  <si>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</si>
  <si>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</si>
  <si>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</si>
  <si>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</si>
  <si>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</si>
  <si>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</si>
  <si>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</si>
  <si>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</si>
  <si>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</si>
  <si>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</si>
  <si>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</si>
  <si>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</si>
  <si>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</si>
  <si>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</si>
  <si>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</si>
  <si>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</si>
  <si>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</si>
  <si>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</si>
  <si>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</si>
  <si>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</si>
  <si>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</si>
  <si>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</si>
  <si>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</si>
  <si>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</si>
  <si>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</si>
  <si>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</si>
  <si>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</si>
  <si>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</si>
  <si>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</si>
  <si>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</si>
  <si>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</si>
  <si>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</si>
  <si>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</si>
  <si>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</si>
  <si>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</si>
  <si>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</si>
  <si>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</si>
  <si>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</si>
  <si>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</si>
  <si>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</si>
  <si>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</si>
  <si>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</si>
  <si>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</si>
  <si>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</si>
  <si>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</si>
  <si>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</si>
  <si>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</si>
  <si>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</si>
  <si>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</si>
  <si>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</si>
  <si>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</si>
  <si>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</si>
  <si>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</si>
  <si>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</si>
  <si>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</si>
  <si>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</si>
  <si>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</si>
  <si>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</si>
  <si>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</si>
  <si>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</si>
  <si>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</si>
  <si>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</si>
  <si>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</si>
  <si>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</si>
  <si>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</si>
  <si>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</si>
  <si>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</si>
  <si>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</si>
  <si>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</si>
  <si>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</si>
  <si>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</si>
  <si>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</si>
  <si>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</si>
  <si>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</si>
  <si>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</si>
  <si>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</si>
  <si>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</si>
  <si>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</si>
  <si>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</si>
  <si>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Алгебра и начала математического анализа</t>
  </si>
  <si>
    <t>Индивидуальный проект</t>
  </si>
  <si>
    <t>11а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</si>
  <si>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</si>
  <si>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</si>
  <si>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</si>
  <si>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</si>
  <si>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</si>
  <si>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</si>
  <si>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</si>
  <si>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</si>
  <si>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</si>
  <si>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</si>
  <si>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</si>
  <si>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</si>
  <si>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</si>
  <si>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</si>
  <si>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г. Нижний Тагил</t>
  </si>
  <si>
    <t>МАОУ СОШ №20</t>
  </si>
  <si>
    <t>год</t>
  </si>
  <si>
    <t>КР</t>
  </si>
  <si>
    <t>7г</t>
  </si>
  <si>
    <t>Иностранный язык (английский)</t>
  </si>
  <si>
    <t>3г</t>
  </si>
  <si>
    <t>ВПР</t>
  </si>
  <si>
    <t>Иностранный язык (английский, немецкий)</t>
  </si>
  <si>
    <t>Английский язык</t>
  </si>
  <si>
    <t>ДР</t>
  </si>
  <si>
    <t>1043/о</t>
  </si>
  <si>
    <t xml:space="preserve"> №1043/о</t>
  </si>
  <si>
    <t xml:space="preserve">Приложение 1 к приказу от 04.09.2025г. </t>
  </si>
</sst>
</file>

<file path=xl/styles.xml><?xml version="1.0" encoding="utf-8"?>
<styleSheet xmlns="http://schemas.openxmlformats.org/spreadsheetml/2006/main">
  <numFmts count="1">
    <numFmt numFmtId="164" formatCode="dd\.mm\.yyyy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left" vertical="center" wrapText="1"/>
    </xf>
    <xf numFmtId="9" fontId="2" fillId="0" borderId="1" xfId="1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14" fontId="2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7"/>
  <sheetViews>
    <sheetView topLeftCell="A7" workbookViewId="0">
      <selection activeCell="A21" sqref="A21"/>
    </sheetView>
  </sheetViews>
  <sheetFormatPr defaultRowHeight="15"/>
  <cols>
    <col min="1" max="1" width="123.42578125" customWidth="1"/>
  </cols>
  <sheetData>
    <row r="1" spans="1:1" ht="20.25">
      <c r="A1" s="10" t="s">
        <v>51</v>
      </c>
    </row>
    <row r="2" spans="1:1" ht="18.75">
      <c r="A2" s="11"/>
    </row>
    <row r="3" spans="1:1" ht="138.75" customHeight="1">
      <c r="A3" s="12" t="s">
        <v>129</v>
      </c>
    </row>
    <row r="4" spans="1:1" ht="243.75">
      <c r="A4" s="17" t="s">
        <v>120</v>
      </c>
    </row>
    <row r="5" spans="1:1" ht="31.5" customHeight="1">
      <c r="A5" s="12" t="s">
        <v>42</v>
      </c>
    </row>
    <row r="6" spans="1:1" ht="28.5" customHeight="1">
      <c r="A6" s="13" t="s">
        <v>43</v>
      </c>
    </row>
    <row r="7" spans="1:1" ht="19.5" customHeight="1">
      <c r="A7" s="13" t="s">
        <v>44</v>
      </c>
    </row>
    <row r="8" spans="1:1" s="15" customFormat="1" ht="26.25" customHeight="1">
      <c r="A8" s="14" t="s">
        <v>89</v>
      </c>
    </row>
    <row r="9" spans="1:1" s="15" customFormat="1" ht="25.5" customHeight="1">
      <c r="A9" s="14" t="s">
        <v>45</v>
      </c>
    </row>
    <row r="10" spans="1:1" s="15" customFormat="1" ht="39" customHeight="1">
      <c r="A10" s="18" t="s">
        <v>59</v>
      </c>
    </row>
    <row r="11" spans="1:1" s="15" customFormat="1" ht="36.75" customHeight="1">
      <c r="A11" s="18" t="s">
        <v>90</v>
      </c>
    </row>
    <row r="12" spans="1:1" s="15" customFormat="1" ht="18.75">
      <c r="A12" s="14" t="s">
        <v>123</v>
      </c>
    </row>
    <row r="13" spans="1:1" s="15" customFormat="1" ht="37.5">
      <c r="A13" s="16" t="s">
        <v>46</v>
      </c>
    </row>
    <row r="14" spans="1:1" s="15" customFormat="1" ht="18.75">
      <c r="A14" s="18" t="s">
        <v>71</v>
      </c>
    </row>
    <row r="15" spans="1:1" s="15" customFormat="1" ht="18.75">
      <c r="A15" s="14" t="s">
        <v>47</v>
      </c>
    </row>
    <row r="16" spans="1:1" s="15" customFormat="1" ht="18.75">
      <c r="A16" s="18" t="s">
        <v>65</v>
      </c>
    </row>
    <row r="17" spans="1:1" s="15" customFormat="1" ht="18.75">
      <c r="A17" s="14" t="s">
        <v>48</v>
      </c>
    </row>
    <row r="18" spans="1:1" s="15" customFormat="1" ht="37.5">
      <c r="A18" s="18" t="s">
        <v>118</v>
      </c>
    </row>
    <row r="19" spans="1:1" s="15" customFormat="1" ht="18.75">
      <c r="A19" s="16" t="s">
        <v>49</v>
      </c>
    </row>
    <row r="20" spans="1:1" s="15" customFormat="1" ht="37.5">
      <c r="A20" s="18" t="s">
        <v>72</v>
      </c>
    </row>
    <row r="21" spans="1:1" s="15" customFormat="1" ht="37.5">
      <c r="A21" s="14" t="s">
        <v>131</v>
      </c>
    </row>
    <row r="22" spans="1:1" s="15" customFormat="1" ht="18">
      <c r="A22" s="14"/>
    </row>
    <row r="23" spans="1:1" s="15" customFormat="1" ht="150">
      <c r="A23" s="16" t="s">
        <v>130</v>
      </c>
    </row>
    <row r="24" spans="1:1" s="15" customFormat="1" ht="37.5">
      <c r="A24" s="30" t="s">
        <v>74</v>
      </c>
    </row>
    <row r="25" spans="1:1" s="15" customFormat="1" ht="75">
      <c r="A25" s="16" t="s">
        <v>50</v>
      </c>
    </row>
    <row r="26" spans="1:1" s="15" customFormat="1" ht="93.75">
      <c r="A26" s="16" t="s">
        <v>58</v>
      </c>
    </row>
    <row r="27" spans="1:1" s="15" customFormat="1" ht="93.75">
      <c r="A27" s="30" t="s">
        <v>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426"/>
  <sheetViews>
    <sheetView tabSelected="1" view="pageBreakPreview" zoomScale="110" zoomScaleNormal="85" zoomScaleSheetLayoutView="110" workbookViewId="0">
      <selection activeCell="B1" sqref="B1"/>
    </sheetView>
  </sheetViews>
  <sheetFormatPr defaultRowHeight="12.75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3" width="4.28515625" style="1" customWidth="1"/>
    <col min="34" max="37" width="4.85546875" style="1" bestFit="1" customWidth="1"/>
    <col min="38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79" customFormat="1" ht="63" customHeight="1">
      <c r="A1" s="28" t="s">
        <v>145</v>
      </c>
      <c r="B1" s="28"/>
      <c r="C1" s="28"/>
      <c r="D1" s="28"/>
      <c r="E1" s="28" t="s">
        <v>144</v>
      </c>
      <c r="F1" s="28"/>
      <c r="G1" s="87"/>
      <c r="H1" s="28"/>
      <c r="L1" s="89" t="s">
        <v>38</v>
      </c>
      <c r="AC1" s="80"/>
      <c r="AD1" s="80"/>
      <c r="AL1" s="80"/>
      <c r="AM1" s="80"/>
      <c r="AN1" s="80"/>
      <c r="AO1" s="80"/>
      <c r="AP1" s="80"/>
      <c r="AQ1" s="80"/>
      <c r="AR1" s="80"/>
      <c r="AS1" s="80"/>
    </row>
    <row r="2" spans="1:48" ht="21.75" customHeight="1">
      <c r="A2" s="29" t="s">
        <v>55</v>
      </c>
      <c r="B2" s="27" t="s">
        <v>132</v>
      </c>
      <c r="C2" s="90"/>
      <c r="D2" s="83"/>
      <c r="F2" s="87"/>
      <c r="G2" s="88" t="s">
        <v>121</v>
      </c>
      <c r="H2" s="28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33"/>
      <c r="AE2" s="33"/>
      <c r="AF2" s="33"/>
      <c r="AG2" s="33"/>
      <c r="AH2" s="33"/>
      <c r="AI2" s="32"/>
      <c r="AJ2" s="32"/>
      <c r="AK2" s="32"/>
      <c r="AL2" s="57"/>
      <c r="AM2" s="57"/>
      <c r="AN2" s="57"/>
      <c r="AO2" s="64"/>
      <c r="AP2" s="64"/>
      <c r="AQ2" s="64"/>
      <c r="AR2" s="64"/>
      <c r="AS2" s="64"/>
      <c r="AT2" s="32"/>
      <c r="AU2" s="32"/>
      <c r="AV2" s="32"/>
    </row>
    <row r="3" spans="1:48" ht="40.5" customHeight="1">
      <c r="A3" s="29" t="s">
        <v>67</v>
      </c>
      <c r="B3" s="49" t="s">
        <v>133</v>
      </c>
      <c r="C3" s="32"/>
      <c r="D3" s="83"/>
      <c r="E3" s="31"/>
      <c r="F3" s="31"/>
      <c r="G3" s="105" t="s">
        <v>119</v>
      </c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7"/>
      <c r="X3" s="116" t="s">
        <v>64</v>
      </c>
      <c r="Y3" s="117"/>
      <c r="Z3" s="117"/>
      <c r="AA3" s="117"/>
      <c r="AB3" s="118"/>
      <c r="AC3" s="156" t="s">
        <v>92</v>
      </c>
      <c r="AD3" s="157"/>
      <c r="AE3" s="157"/>
      <c r="AF3" s="157"/>
      <c r="AG3" s="157"/>
      <c r="AH3" s="157"/>
      <c r="AI3" s="157"/>
      <c r="AJ3" s="157"/>
      <c r="AK3" s="157"/>
      <c r="AL3" s="157"/>
      <c r="AM3" s="158"/>
      <c r="AN3" s="167" t="s">
        <v>93</v>
      </c>
      <c r="AO3" s="167"/>
      <c r="AP3" s="60" t="s">
        <v>94</v>
      </c>
      <c r="AQ3" s="60"/>
      <c r="AR3" s="65"/>
      <c r="AS3" s="32"/>
      <c r="AT3" s="32"/>
      <c r="AU3" s="62"/>
      <c r="AV3" s="32"/>
    </row>
    <row r="4" spans="1:48" ht="22.5" customHeight="1">
      <c r="B4" s="153" t="s">
        <v>68</v>
      </c>
      <c r="C4" s="153"/>
      <c r="D4" s="32"/>
      <c r="E4" s="32"/>
      <c r="F4" s="34"/>
      <c r="G4" s="86" t="s">
        <v>96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119" t="s">
        <v>124</v>
      </c>
      <c r="Y4" s="120"/>
      <c r="Z4" s="120"/>
      <c r="AA4" s="120"/>
      <c r="AB4" s="121"/>
      <c r="AC4" s="159"/>
      <c r="AD4" s="160"/>
      <c r="AE4" s="160"/>
      <c r="AF4" s="160"/>
      <c r="AG4" s="160"/>
      <c r="AH4" s="160"/>
      <c r="AI4" s="160"/>
      <c r="AJ4" s="160"/>
      <c r="AK4" s="160"/>
      <c r="AL4" s="160"/>
      <c r="AM4" s="161"/>
      <c r="AN4" s="167"/>
      <c r="AO4" s="167"/>
      <c r="AP4" s="114" t="s">
        <v>95</v>
      </c>
      <c r="AQ4" s="114"/>
      <c r="AU4" s="62"/>
      <c r="AV4" s="32"/>
    </row>
    <row r="5" spans="1:48" ht="42.75" customHeight="1">
      <c r="A5" s="70" t="s">
        <v>69</v>
      </c>
      <c r="B5" s="27" t="s">
        <v>143</v>
      </c>
      <c r="C5" s="37" t="s">
        <v>56</v>
      </c>
      <c r="D5" s="3"/>
      <c r="E5" s="32"/>
      <c r="F5" s="34"/>
      <c r="G5" s="108" t="s">
        <v>97</v>
      </c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22"/>
      <c r="Y5" s="122"/>
      <c r="Z5" s="122"/>
      <c r="AA5" s="122"/>
      <c r="AB5" s="123"/>
      <c r="AC5" s="162"/>
      <c r="AD5" s="163"/>
      <c r="AE5" s="163"/>
      <c r="AF5" s="163"/>
      <c r="AG5" s="163"/>
      <c r="AH5" s="163"/>
      <c r="AI5" s="163"/>
      <c r="AJ5" s="163"/>
      <c r="AK5" s="163"/>
      <c r="AL5" s="163"/>
      <c r="AM5" s="164"/>
      <c r="AN5" s="167"/>
      <c r="AO5" s="167"/>
      <c r="AP5" s="168" t="s">
        <v>67</v>
      </c>
      <c r="AQ5" s="169"/>
      <c r="AU5" s="62"/>
      <c r="AV5" s="32"/>
    </row>
    <row r="6" spans="1:48" ht="24" customHeight="1">
      <c r="A6" s="71" t="s">
        <v>70</v>
      </c>
      <c r="B6" s="185">
        <v>45904</v>
      </c>
      <c r="C6" s="37" t="s">
        <v>57</v>
      </c>
      <c r="D6" s="36"/>
      <c r="E6" s="35"/>
      <c r="F6" s="34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70" t="s">
        <v>125</v>
      </c>
      <c r="Y6" s="171"/>
      <c r="Z6" s="171"/>
      <c r="AA6" s="171"/>
      <c r="AB6" s="171"/>
      <c r="AC6" s="73" t="s">
        <v>126</v>
      </c>
      <c r="AD6" s="66"/>
      <c r="AE6" s="66"/>
      <c r="AF6" s="66"/>
      <c r="AG6" s="66"/>
      <c r="AH6" s="57"/>
      <c r="AU6" s="32"/>
      <c r="AV6" s="32"/>
    </row>
    <row r="7" spans="1:48" ht="37.5" customHeight="1">
      <c r="A7" s="165" t="s">
        <v>122</v>
      </c>
      <c r="B7" s="165"/>
      <c r="C7" s="166" t="s">
        <v>134</v>
      </c>
      <c r="D7" s="166"/>
      <c r="E7" s="32"/>
      <c r="F7" s="34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Y7" s="63"/>
      <c r="Z7" s="32"/>
      <c r="AB7" s="63"/>
      <c r="AC7" s="75" t="s">
        <v>128</v>
      </c>
      <c r="AP7" s="56"/>
      <c r="AQ7" s="56"/>
      <c r="AR7" s="56"/>
      <c r="AS7" s="32"/>
    </row>
    <row r="8" spans="1:48" ht="22.5" customHeight="1">
      <c r="A8" s="76"/>
      <c r="B8" s="76"/>
      <c r="C8" s="76"/>
      <c r="D8" s="77"/>
      <c r="E8" s="77"/>
      <c r="F8" s="77"/>
      <c r="G8" s="78"/>
      <c r="H8" s="78"/>
      <c r="I8" s="76"/>
      <c r="J8" s="32"/>
      <c r="K8" s="32"/>
      <c r="X8" s="85"/>
      <c r="Y8" s="32"/>
      <c r="Z8" s="55"/>
      <c r="AA8" s="55"/>
      <c r="AB8" s="55"/>
      <c r="AC8" s="72" t="s">
        <v>127</v>
      </c>
      <c r="AD8" s="56"/>
      <c r="AE8" s="56"/>
      <c r="AF8" s="56"/>
      <c r="AG8" s="56"/>
      <c r="AH8" s="56"/>
      <c r="AI8" s="56"/>
      <c r="AJ8" s="56"/>
      <c r="AK8" s="91"/>
      <c r="AL8" s="74"/>
      <c r="AM8" s="56"/>
      <c r="AN8" s="56"/>
      <c r="AO8" s="56"/>
      <c r="AP8" s="56"/>
      <c r="AQ8" s="56"/>
      <c r="AR8" s="56"/>
      <c r="AS8" s="57"/>
    </row>
    <row r="9" spans="1:48" s="2" customFormat="1" ht="120.75" customHeight="1">
      <c r="A9" s="129" t="s">
        <v>14</v>
      </c>
      <c r="B9" s="129"/>
      <c r="C9" s="129"/>
      <c r="D9" s="129"/>
      <c r="E9" s="130" t="s">
        <v>39</v>
      </c>
      <c r="F9" s="130"/>
      <c r="G9" s="130"/>
      <c r="H9" s="130"/>
      <c r="I9" s="130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5" t="s">
        <v>19</v>
      </c>
      <c r="AR9" s="115" t="s">
        <v>21</v>
      </c>
      <c r="AS9" s="124" t="s">
        <v>20</v>
      </c>
    </row>
    <row r="10" spans="1:48" s="2" customFormat="1" ht="21.75" customHeight="1">
      <c r="A10" s="125" t="s">
        <v>0</v>
      </c>
      <c r="B10" s="126"/>
      <c r="C10" s="109" t="s">
        <v>63</v>
      </c>
      <c r="D10" s="22" t="s">
        <v>17</v>
      </c>
      <c r="E10" s="112" t="s">
        <v>1</v>
      </c>
      <c r="F10" s="112"/>
      <c r="G10" s="112"/>
      <c r="H10" s="112"/>
      <c r="I10" s="112" t="s">
        <v>2</v>
      </c>
      <c r="J10" s="112"/>
      <c r="K10" s="112"/>
      <c r="L10" s="112"/>
      <c r="M10" s="112" t="s">
        <v>3</v>
      </c>
      <c r="N10" s="112"/>
      <c r="O10" s="112"/>
      <c r="P10" s="112"/>
      <c r="Q10" s="112" t="s">
        <v>4</v>
      </c>
      <c r="R10" s="112"/>
      <c r="S10" s="112"/>
      <c r="T10" s="112"/>
      <c r="U10" s="112" t="s">
        <v>5</v>
      </c>
      <c r="V10" s="112"/>
      <c r="W10" s="112"/>
      <c r="X10" s="112" t="s">
        <v>6</v>
      </c>
      <c r="Y10" s="112"/>
      <c r="Z10" s="112"/>
      <c r="AA10" s="112"/>
      <c r="AB10" s="112" t="s">
        <v>7</v>
      </c>
      <c r="AC10" s="112"/>
      <c r="AD10" s="112"/>
      <c r="AE10" s="112" t="s">
        <v>8</v>
      </c>
      <c r="AF10" s="112"/>
      <c r="AG10" s="112"/>
      <c r="AH10" s="112"/>
      <c r="AI10" s="112"/>
      <c r="AJ10" s="112" t="s">
        <v>9</v>
      </c>
      <c r="AK10" s="112"/>
      <c r="AL10" s="112"/>
      <c r="AM10" s="112" t="s">
        <v>10</v>
      </c>
      <c r="AN10" s="112"/>
      <c r="AO10" s="112"/>
      <c r="AP10" s="112"/>
      <c r="AQ10" s="115"/>
      <c r="AR10" s="115"/>
      <c r="AS10" s="124"/>
    </row>
    <row r="11" spans="1:48" s="6" customFormat="1" ht="11.25" customHeight="1">
      <c r="A11" s="127"/>
      <c r="B11" s="128"/>
      <c r="C11" s="111"/>
      <c r="D11" s="22" t="s">
        <v>18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15"/>
      <c r="AR11" s="115"/>
      <c r="AS11" s="124"/>
    </row>
    <row r="12" spans="1:48" s="6" customFormat="1" ht="11.25" customHeight="1">
      <c r="A12" s="154" t="s">
        <v>91</v>
      </c>
      <c r="B12" s="109" t="s">
        <v>12</v>
      </c>
      <c r="C12" s="38" t="s">
        <v>60</v>
      </c>
      <c r="D12" s="8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9">
        <f>COUNTA(E12:AP12)</f>
        <v>0</v>
      </c>
      <c r="AR12" s="3">
        <f>33*5</f>
        <v>165</v>
      </c>
      <c r="AS12" s="40">
        <f>AQ12/AR12</f>
        <v>0</v>
      </c>
    </row>
    <row r="13" spans="1:48" ht="12.75" customHeight="1">
      <c r="A13" s="155"/>
      <c r="B13" s="110"/>
      <c r="C13" s="38" t="s">
        <v>61</v>
      </c>
      <c r="D13" s="3"/>
      <c r="E13" s="4"/>
      <c r="F13" s="4"/>
      <c r="G13" s="4"/>
      <c r="H13" s="4"/>
      <c r="I13" s="4"/>
      <c r="J13" s="2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9">
        <f>COUNTA(E13:AP13)</f>
        <v>0</v>
      </c>
      <c r="AR13" s="3">
        <f>33*5</f>
        <v>165</v>
      </c>
      <c r="AS13" s="40">
        <f t="shared" ref="AS13:AS35" si="0">AQ13/AR13</f>
        <v>0</v>
      </c>
    </row>
    <row r="14" spans="1:48" ht="12.75" customHeight="1">
      <c r="A14" s="155"/>
      <c r="B14" s="111"/>
      <c r="C14" s="38" t="s">
        <v>62</v>
      </c>
      <c r="D14" s="3"/>
      <c r="E14" s="4"/>
      <c r="F14" s="4"/>
      <c r="G14" s="4"/>
      <c r="H14" s="4"/>
      <c r="I14" s="4"/>
      <c r="J14" s="26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9">
        <f t="shared" ref="AQ14:AQ16" si="1">COUNTA(E14:AP14)</f>
        <v>0</v>
      </c>
      <c r="AR14" s="3">
        <f>33*5</f>
        <v>165</v>
      </c>
      <c r="AS14" s="40">
        <f t="shared" si="0"/>
        <v>0</v>
      </c>
    </row>
    <row r="15" spans="1:48" ht="12.75" customHeight="1">
      <c r="A15" s="155"/>
      <c r="B15" s="109" t="s">
        <v>11</v>
      </c>
      <c r="C15" s="38" t="s">
        <v>60</v>
      </c>
      <c r="D15" s="24"/>
      <c r="E15" s="4"/>
      <c r="F15" s="4"/>
      <c r="G15" s="4"/>
      <c r="H15" s="4"/>
      <c r="I15" s="4"/>
      <c r="J15" s="26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9">
        <f t="shared" si="1"/>
        <v>0</v>
      </c>
      <c r="AR15" s="3">
        <f t="shared" ref="AR15:AR20" si="2">33*4</f>
        <v>132</v>
      </c>
      <c r="AS15" s="40">
        <f t="shared" si="0"/>
        <v>0</v>
      </c>
    </row>
    <row r="16" spans="1:48" ht="12.75" customHeight="1">
      <c r="A16" s="155"/>
      <c r="B16" s="110"/>
      <c r="C16" s="38" t="s">
        <v>61</v>
      </c>
      <c r="D16" s="24"/>
      <c r="E16" s="4"/>
      <c r="F16" s="4"/>
      <c r="G16" s="4"/>
      <c r="H16" s="4"/>
      <c r="I16" s="4"/>
      <c r="J16" s="26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9">
        <f t="shared" si="1"/>
        <v>0</v>
      </c>
      <c r="AR16" s="3">
        <f t="shared" si="2"/>
        <v>132</v>
      </c>
      <c r="AS16" s="40">
        <f t="shared" si="0"/>
        <v>0</v>
      </c>
    </row>
    <row r="17" spans="1:45" ht="12.75" customHeight="1">
      <c r="A17" s="155"/>
      <c r="B17" s="111"/>
      <c r="C17" s="38" t="s">
        <v>62</v>
      </c>
      <c r="D17" s="24"/>
      <c r="E17" s="4"/>
      <c r="F17" s="4"/>
      <c r="G17" s="4"/>
      <c r="H17" s="4"/>
      <c r="I17" s="26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39">
        <f>COUNTA(E17:AP17)</f>
        <v>0</v>
      </c>
      <c r="AR17" s="3">
        <f t="shared" si="2"/>
        <v>132</v>
      </c>
      <c r="AS17" s="40">
        <f t="shared" si="0"/>
        <v>0</v>
      </c>
    </row>
    <row r="18" spans="1:45" ht="12.75" customHeight="1">
      <c r="A18" s="155"/>
      <c r="B18" s="109" t="s">
        <v>15</v>
      </c>
      <c r="C18" s="38" t="s">
        <v>60</v>
      </c>
      <c r="D18" s="24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39">
        <f>COUNTA(E18:AP18)</f>
        <v>0</v>
      </c>
      <c r="AR18" s="3">
        <f t="shared" si="2"/>
        <v>132</v>
      </c>
      <c r="AS18" s="40">
        <f t="shared" si="0"/>
        <v>0</v>
      </c>
    </row>
    <row r="19" spans="1:45" ht="12.75" customHeight="1">
      <c r="A19" s="155"/>
      <c r="B19" s="110"/>
      <c r="C19" s="38" t="s">
        <v>61</v>
      </c>
      <c r="D19" s="24"/>
      <c r="E19" s="4"/>
      <c r="F19" s="4"/>
      <c r="G19" s="2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39">
        <f t="shared" ref="AQ19:AQ35" si="3">COUNTA(E19:AP19)</f>
        <v>0</v>
      </c>
      <c r="AR19" s="3">
        <f t="shared" si="2"/>
        <v>132</v>
      </c>
      <c r="AS19" s="40">
        <f t="shared" si="0"/>
        <v>0</v>
      </c>
    </row>
    <row r="20" spans="1:45" ht="12.75" customHeight="1">
      <c r="A20" s="155"/>
      <c r="B20" s="111"/>
      <c r="C20" s="38" t="s">
        <v>62</v>
      </c>
      <c r="D20" s="24"/>
      <c r="E20" s="4"/>
      <c r="F20" s="4"/>
      <c r="G20" s="2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39">
        <f t="shared" si="3"/>
        <v>0</v>
      </c>
      <c r="AR20" s="3">
        <f t="shared" si="2"/>
        <v>132</v>
      </c>
      <c r="AS20" s="40">
        <f t="shared" si="0"/>
        <v>0</v>
      </c>
    </row>
    <row r="21" spans="1:45" ht="12.75" customHeight="1">
      <c r="A21" s="155"/>
      <c r="B21" s="109" t="s">
        <v>16</v>
      </c>
      <c r="C21" s="38" t="s">
        <v>60</v>
      </c>
      <c r="D21" s="24"/>
      <c r="E21" s="4"/>
      <c r="F21" s="4"/>
      <c r="G21" s="2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39">
        <f t="shared" si="3"/>
        <v>0</v>
      </c>
      <c r="AR21" s="3">
        <f t="shared" ref="AR21:AR23" si="4">33*2</f>
        <v>66</v>
      </c>
      <c r="AS21" s="40">
        <f t="shared" si="0"/>
        <v>0</v>
      </c>
    </row>
    <row r="22" spans="1:45" ht="12.75" customHeight="1">
      <c r="A22" s="155"/>
      <c r="B22" s="110"/>
      <c r="C22" s="38" t="s">
        <v>61</v>
      </c>
      <c r="D22" s="24"/>
      <c r="E22" s="4"/>
      <c r="F22" s="4"/>
      <c r="G22" s="2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39">
        <f t="shared" si="3"/>
        <v>0</v>
      </c>
      <c r="AR22" s="3">
        <f t="shared" si="4"/>
        <v>66</v>
      </c>
      <c r="AS22" s="40">
        <f t="shared" si="0"/>
        <v>0</v>
      </c>
    </row>
    <row r="23" spans="1:45" ht="12.75" customHeight="1">
      <c r="A23" s="155"/>
      <c r="B23" s="111"/>
      <c r="C23" s="38" t="s">
        <v>62</v>
      </c>
      <c r="D23" s="24"/>
      <c r="E23" s="4"/>
      <c r="F23" s="4"/>
      <c r="G23" s="2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39">
        <f t="shared" si="3"/>
        <v>0</v>
      </c>
      <c r="AR23" s="3">
        <f t="shared" si="4"/>
        <v>66</v>
      </c>
      <c r="AS23" s="40">
        <f t="shared" si="0"/>
        <v>0</v>
      </c>
    </row>
    <row r="24" spans="1:45" ht="12.75" customHeight="1">
      <c r="A24" s="155"/>
      <c r="B24" s="109" t="s">
        <v>52</v>
      </c>
      <c r="C24" s="38" t="s">
        <v>60</v>
      </c>
      <c r="D24" s="24"/>
      <c r="E24" s="4"/>
      <c r="F24" s="4"/>
      <c r="G24" s="26"/>
      <c r="H24" s="26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39">
        <f t="shared" si="3"/>
        <v>0</v>
      </c>
      <c r="AR24" s="3">
        <f>33*1</f>
        <v>33</v>
      </c>
      <c r="AS24" s="40">
        <f t="shared" si="0"/>
        <v>0</v>
      </c>
    </row>
    <row r="25" spans="1:45" ht="12.75" customHeight="1">
      <c r="A25" s="155"/>
      <c r="B25" s="110"/>
      <c r="C25" s="38" t="s">
        <v>61</v>
      </c>
      <c r="D25" s="24"/>
      <c r="E25" s="4"/>
      <c r="F25" s="4"/>
      <c r="G25" s="26"/>
      <c r="H25" s="26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39">
        <f t="shared" si="3"/>
        <v>0</v>
      </c>
      <c r="AR25" s="3">
        <f t="shared" ref="AR25:AR32" si="5">33*1</f>
        <v>33</v>
      </c>
      <c r="AS25" s="40">
        <f t="shared" si="0"/>
        <v>0</v>
      </c>
    </row>
    <row r="26" spans="1:45" ht="12.75" customHeight="1">
      <c r="A26" s="155"/>
      <c r="B26" s="111"/>
      <c r="C26" s="38" t="s">
        <v>62</v>
      </c>
      <c r="D26" s="24"/>
      <c r="E26" s="4"/>
      <c r="F26" s="4"/>
      <c r="G26" s="26"/>
      <c r="H26" s="26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39">
        <f t="shared" si="3"/>
        <v>0</v>
      </c>
      <c r="AR26" s="3">
        <f t="shared" si="5"/>
        <v>33</v>
      </c>
      <c r="AS26" s="40">
        <f t="shared" si="0"/>
        <v>0</v>
      </c>
    </row>
    <row r="27" spans="1:45" ht="12.75" customHeight="1">
      <c r="A27" s="155"/>
      <c r="B27" s="109" t="s">
        <v>53</v>
      </c>
      <c r="C27" s="38" t="s">
        <v>60</v>
      </c>
      <c r="D27" s="2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4"/>
      <c r="AM27" s="7"/>
      <c r="AN27" s="7"/>
      <c r="AO27" s="7"/>
      <c r="AP27" s="7"/>
      <c r="AQ27" s="39">
        <f t="shared" si="3"/>
        <v>0</v>
      </c>
      <c r="AR27" s="3">
        <f t="shared" si="5"/>
        <v>33</v>
      </c>
      <c r="AS27" s="40">
        <f t="shared" si="0"/>
        <v>0</v>
      </c>
    </row>
    <row r="28" spans="1:45" ht="12.75" customHeight="1">
      <c r="A28" s="155"/>
      <c r="B28" s="110"/>
      <c r="C28" s="38" t="s">
        <v>61</v>
      </c>
      <c r="D28" s="2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4"/>
      <c r="AM28" s="7"/>
      <c r="AN28" s="7"/>
      <c r="AO28" s="7"/>
      <c r="AP28" s="7"/>
      <c r="AQ28" s="39">
        <f t="shared" si="3"/>
        <v>0</v>
      </c>
      <c r="AR28" s="3">
        <f t="shared" si="5"/>
        <v>33</v>
      </c>
      <c r="AS28" s="40">
        <f t="shared" si="0"/>
        <v>0</v>
      </c>
    </row>
    <row r="29" spans="1:45" ht="12.75" customHeight="1">
      <c r="A29" s="155"/>
      <c r="B29" s="111"/>
      <c r="C29" s="38" t="s">
        <v>62</v>
      </c>
      <c r="D29" s="2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4"/>
      <c r="AM29" s="7"/>
      <c r="AN29" s="7"/>
      <c r="AO29" s="7"/>
      <c r="AP29" s="7"/>
      <c r="AQ29" s="39">
        <f t="shared" si="3"/>
        <v>0</v>
      </c>
      <c r="AR29" s="3">
        <f t="shared" si="5"/>
        <v>33</v>
      </c>
      <c r="AS29" s="40">
        <f t="shared" si="0"/>
        <v>0</v>
      </c>
    </row>
    <row r="30" spans="1:45" ht="12.75" customHeight="1">
      <c r="A30" s="155"/>
      <c r="B30" s="109" t="s">
        <v>54</v>
      </c>
      <c r="C30" s="38" t="s">
        <v>60</v>
      </c>
      <c r="D30" s="2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4"/>
      <c r="AM30" s="7"/>
      <c r="AN30" s="7"/>
      <c r="AO30" s="7"/>
      <c r="AP30" s="7"/>
      <c r="AQ30" s="39">
        <f t="shared" si="3"/>
        <v>0</v>
      </c>
      <c r="AR30" s="3">
        <f t="shared" si="5"/>
        <v>33</v>
      </c>
      <c r="AS30" s="40">
        <f t="shared" si="0"/>
        <v>0</v>
      </c>
    </row>
    <row r="31" spans="1:45" ht="12.75" customHeight="1">
      <c r="A31" s="155"/>
      <c r="B31" s="110"/>
      <c r="C31" s="38" t="s">
        <v>61</v>
      </c>
      <c r="D31" s="2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4"/>
      <c r="AM31" s="7"/>
      <c r="AN31" s="7"/>
      <c r="AO31" s="7"/>
      <c r="AP31" s="7"/>
      <c r="AQ31" s="39">
        <f t="shared" si="3"/>
        <v>0</v>
      </c>
      <c r="AR31" s="3">
        <f t="shared" si="5"/>
        <v>33</v>
      </c>
      <c r="AS31" s="40">
        <f t="shared" si="0"/>
        <v>0</v>
      </c>
    </row>
    <row r="32" spans="1:45" ht="12.75" customHeight="1">
      <c r="A32" s="155"/>
      <c r="B32" s="111"/>
      <c r="C32" s="38" t="s">
        <v>62</v>
      </c>
      <c r="D32" s="2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4"/>
      <c r="AM32" s="7"/>
      <c r="AN32" s="7"/>
      <c r="AO32" s="7"/>
      <c r="AP32" s="7"/>
      <c r="AQ32" s="39">
        <f t="shared" si="3"/>
        <v>0</v>
      </c>
      <c r="AR32" s="3">
        <f t="shared" si="5"/>
        <v>33</v>
      </c>
      <c r="AS32" s="40">
        <f t="shared" si="0"/>
        <v>0</v>
      </c>
    </row>
    <row r="33" spans="1:45" ht="12.75" customHeight="1">
      <c r="A33" s="155"/>
      <c r="B33" s="112" t="s">
        <v>73</v>
      </c>
      <c r="C33" s="38" t="s">
        <v>60</v>
      </c>
      <c r="D33" s="2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4"/>
      <c r="AM33" s="7"/>
      <c r="AN33" s="7"/>
      <c r="AO33" s="7"/>
      <c r="AP33" s="7"/>
      <c r="AQ33" s="39">
        <f t="shared" si="3"/>
        <v>0</v>
      </c>
      <c r="AR33" s="3">
        <f>33*3</f>
        <v>99</v>
      </c>
      <c r="AS33" s="40">
        <f t="shared" si="0"/>
        <v>0</v>
      </c>
    </row>
    <row r="34" spans="1:45" ht="12.75" customHeight="1">
      <c r="A34" s="155"/>
      <c r="B34" s="112"/>
      <c r="C34" s="38" t="s">
        <v>61</v>
      </c>
      <c r="D34" s="2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4"/>
      <c r="AM34" s="7"/>
      <c r="AN34" s="7"/>
      <c r="AO34" s="7"/>
      <c r="AP34" s="7"/>
      <c r="AQ34" s="39">
        <f t="shared" si="3"/>
        <v>0</v>
      </c>
      <c r="AR34" s="3">
        <f t="shared" ref="AR34:AR35" si="6">33*3</f>
        <v>99</v>
      </c>
      <c r="AS34" s="40">
        <f t="shared" si="0"/>
        <v>0</v>
      </c>
    </row>
    <row r="35" spans="1:45" ht="12.75" customHeight="1">
      <c r="A35" s="155"/>
      <c r="B35" s="112"/>
      <c r="C35" s="38" t="s">
        <v>62</v>
      </c>
      <c r="D35" s="2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4"/>
      <c r="AM35" s="7"/>
      <c r="AN35" s="7"/>
      <c r="AO35" s="7"/>
      <c r="AP35" s="7"/>
      <c r="AQ35" s="39">
        <f t="shared" si="3"/>
        <v>0</v>
      </c>
      <c r="AR35" s="3">
        <f t="shared" si="6"/>
        <v>99</v>
      </c>
      <c r="AS35" s="40">
        <f t="shared" si="0"/>
        <v>0</v>
      </c>
    </row>
    <row r="36" spans="1:45" s="44" customFormat="1" ht="27" customHeight="1">
      <c r="A36" s="131"/>
      <c r="B36" s="131"/>
      <c r="C36" s="131"/>
      <c r="D36" s="131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8"/>
      <c r="AN36" s="68"/>
      <c r="AO36" s="68"/>
      <c r="AP36" s="68"/>
      <c r="AQ36" s="68"/>
      <c r="AR36" s="68"/>
      <c r="AS36" s="68"/>
    </row>
    <row r="37" spans="1:45" s="2" customFormat="1" ht="111.75" customHeight="1">
      <c r="A37" s="129" t="s">
        <v>13</v>
      </c>
      <c r="B37" s="129"/>
      <c r="C37" s="129"/>
      <c r="D37" s="129"/>
      <c r="E37" s="132" t="s">
        <v>39</v>
      </c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4"/>
      <c r="AQ37" s="115" t="s">
        <v>19</v>
      </c>
      <c r="AR37" s="115" t="s">
        <v>21</v>
      </c>
      <c r="AS37" s="124" t="s">
        <v>20</v>
      </c>
    </row>
    <row r="38" spans="1:45" s="2" customFormat="1" ht="21.75" customHeight="1">
      <c r="A38" s="125" t="s">
        <v>0</v>
      </c>
      <c r="B38" s="126"/>
      <c r="C38" s="109" t="s">
        <v>63</v>
      </c>
      <c r="D38" s="22" t="s">
        <v>17</v>
      </c>
      <c r="E38" s="112" t="s">
        <v>1</v>
      </c>
      <c r="F38" s="112"/>
      <c r="G38" s="112"/>
      <c r="H38" s="112"/>
      <c r="I38" s="112" t="s">
        <v>2</v>
      </c>
      <c r="J38" s="112"/>
      <c r="K38" s="112"/>
      <c r="L38" s="112"/>
      <c r="M38" s="112" t="s">
        <v>3</v>
      </c>
      <c r="N38" s="112"/>
      <c r="O38" s="112"/>
      <c r="P38" s="112"/>
      <c r="Q38" s="112" t="s">
        <v>4</v>
      </c>
      <c r="R38" s="112"/>
      <c r="S38" s="112"/>
      <c r="T38" s="112"/>
      <c r="U38" s="112" t="s">
        <v>5</v>
      </c>
      <c r="V38" s="112"/>
      <c r="W38" s="112"/>
      <c r="X38" s="112" t="s">
        <v>6</v>
      </c>
      <c r="Y38" s="112"/>
      <c r="Z38" s="112"/>
      <c r="AA38" s="112"/>
      <c r="AB38" s="112" t="s">
        <v>7</v>
      </c>
      <c r="AC38" s="112"/>
      <c r="AD38" s="112"/>
      <c r="AE38" s="112" t="s">
        <v>8</v>
      </c>
      <c r="AF38" s="112"/>
      <c r="AG38" s="112"/>
      <c r="AH38" s="112"/>
      <c r="AI38" s="112"/>
      <c r="AJ38" s="112" t="s">
        <v>9</v>
      </c>
      <c r="AK38" s="112"/>
      <c r="AL38" s="112"/>
      <c r="AM38" s="112" t="s">
        <v>10</v>
      </c>
      <c r="AN38" s="112"/>
      <c r="AO38" s="112"/>
      <c r="AP38" s="112"/>
      <c r="AQ38" s="115"/>
      <c r="AR38" s="115"/>
      <c r="AS38" s="124"/>
    </row>
    <row r="39" spans="1:45" s="6" customFormat="1" ht="11.25" customHeight="1">
      <c r="A39" s="127"/>
      <c r="B39" s="128"/>
      <c r="C39" s="111"/>
      <c r="D39" s="22" t="s">
        <v>18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15"/>
      <c r="AR39" s="115"/>
      <c r="AS39" s="124"/>
    </row>
    <row r="40" spans="1:45" ht="12.75" customHeight="1">
      <c r="A40" s="154" t="s">
        <v>24</v>
      </c>
      <c r="B40" s="109" t="s">
        <v>12</v>
      </c>
      <c r="C40" s="38" t="s">
        <v>75</v>
      </c>
      <c r="D40" s="19"/>
      <c r="E40" s="4"/>
      <c r="F40" s="42"/>
      <c r="G40" s="100" t="s">
        <v>135</v>
      </c>
      <c r="H40" s="26"/>
      <c r="I40" s="42"/>
      <c r="J40" s="42"/>
      <c r="K40" s="100" t="s">
        <v>135</v>
      </c>
      <c r="L40" s="42"/>
      <c r="M40" s="42"/>
      <c r="N40" s="42"/>
      <c r="O40" s="100" t="s">
        <v>135</v>
      </c>
      <c r="P40" s="42"/>
      <c r="Q40" s="42"/>
      <c r="R40" s="42"/>
      <c r="S40" s="100" t="s">
        <v>135</v>
      </c>
      <c r="T40" s="42"/>
      <c r="U40" s="42"/>
      <c r="V40" s="42"/>
      <c r="W40" s="100" t="s">
        <v>135</v>
      </c>
      <c r="X40" s="42"/>
      <c r="Y40" s="42"/>
      <c r="Z40" s="42"/>
      <c r="AA40" s="42"/>
      <c r="AB40" s="100" t="s">
        <v>135</v>
      </c>
      <c r="AC40" s="42"/>
      <c r="AD40" s="42"/>
      <c r="AE40" s="4"/>
      <c r="AF40" s="100" t="s">
        <v>135</v>
      </c>
      <c r="AG40" s="42"/>
      <c r="AH40" s="4"/>
      <c r="AI40" s="4"/>
      <c r="AJ40" s="42"/>
      <c r="AK40" s="100" t="s">
        <v>135</v>
      </c>
      <c r="AL40" s="26"/>
      <c r="AM40" s="7"/>
      <c r="AN40" s="42"/>
      <c r="AO40" s="42"/>
      <c r="AP40" s="42"/>
      <c r="AQ40" s="39">
        <f>COUNTA(E40:AP40)</f>
        <v>8</v>
      </c>
      <c r="AR40" s="3">
        <f>34*5</f>
        <v>170</v>
      </c>
      <c r="AS40" s="40">
        <f>AQ40/AR40</f>
        <v>4.7058823529411764E-2</v>
      </c>
    </row>
    <row r="41" spans="1:45">
      <c r="A41" s="155"/>
      <c r="B41" s="110"/>
      <c r="C41" s="38" t="s">
        <v>76</v>
      </c>
      <c r="D41" s="19"/>
      <c r="E41" s="4"/>
      <c r="F41" s="42"/>
      <c r="G41" s="100" t="s">
        <v>135</v>
      </c>
      <c r="H41" s="26"/>
      <c r="I41" s="42"/>
      <c r="J41" s="42"/>
      <c r="K41" s="100" t="s">
        <v>135</v>
      </c>
      <c r="L41" s="42"/>
      <c r="M41" s="42"/>
      <c r="N41" s="42"/>
      <c r="O41" s="100" t="s">
        <v>135</v>
      </c>
      <c r="P41" s="42"/>
      <c r="Q41" s="42"/>
      <c r="R41" s="42"/>
      <c r="S41" s="100" t="s">
        <v>135</v>
      </c>
      <c r="T41" s="42"/>
      <c r="U41" s="42"/>
      <c r="V41" s="42"/>
      <c r="W41" s="100" t="s">
        <v>135</v>
      </c>
      <c r="X41" s="42"/>
      <c r="Y41" s="42"/>
      <c r="Z41" s="42"/>
      <c r="AA41" s="42"/>
      <c r="AB41" s="100" t="s">
        <v>135</v>
      </c>
      <c r="AC41" s="42"/>
      <c r="AD41" s="42"/>
      <c r="AE41" s="4"/>
      <c r="AF41" s="100" t="s">
        <v>135</v>
      </c>
      <c r="AG41" s="42"/>
      <c r="AH41" s="4"/>
      <c r="AI41" s="4"/>
      <c r="AJ41" s="42"/>
      <c r="AK41" s="100" t="s">
        <v>135</v>
      </c>
      <c r="AL41" s="26"/>
      <c r="AM41" s="7"/>
      <c r="AN41" s="42"/>
      <c r="AO41" s="42"/>
      <c r="AP41" s="42"/>
      <c r="AQ41" s="39">
        <f>COUNTA(E41:AP41)</f>
        <v>8</v>
      </c>
      <c r="AR41" s="3">
        <f t="shared" ref="AR41:AR42" si="7">34*5</f>
        <v>170</v>
      </c>
      <c r="AS41" s="40">
        <f t="shared" ref="AS41:AS66" si="8">AQ41/AR41</f>
        <v>4.7058823529411764E-2</v>
      </c>
    </row>
    <row r="42" spans="1:45">
      <c r="A42" s="155"/>
      <c r="B42" s="111"/>
      <c r="C42" s="38" t="s">
        <v>77</v>
      </c>
      <c r="D42" s="19"/>
      <c r="E42" s="4"/>
      <c r="F42" s="25"/>
      <c r="G42" s="100" t="s">
        <v>135</v>
      </c>
      <c r="H42" s="25"/>
      <c r="I42" s="25"/>
      <c r="J42" s="25"/>
      <c r="K42" s="100" t="s">
        <v>135</v>
      </c>
      <c r="L42" s="25"/>
      <c r="M42" s="42"/>
      <c r="N42" s="42"/>
      <c r="O42" s="100" t="s">
        <v>135</v>
      </c>
      <c r="P42" s="42"/>
      <c r="Q42" s="42"/>
      <c r="R42" s="42"/>
      <c r="S42" s="100" t="s">
        <v>135</v>
      </c>
      <c r="T42" s="42"/>
      <c r="U42" s="42"/>
      <c r="V42" s="42"/>
      <c r="W42" s="100" t="s">
        <v>135</v>
      </c>
      <c r="X42" s="42"/>
      <c r="Y42" s="42"/>
      <c r="Z42" s="42"/>
      <c r="AA42" s="42"/>
      <c r="AB42" s="100" t="s">
        <v>135</v>
      </c>
      <c r="AC42" s="42"/>
      <c r="AD42" s="42"/>
      <c r="AE42" s="4"/>
      <c r="AF42" s="100" t="s">
        <v>135</v>
      </c>
      <c r="AG42" s="42"/>
      <c r="AH42" s="4"/>
      <c r="AI42" s="4"/>
      <c r="AJ42" s="42"/>
      <c r="AK42" s="100" t="s">
        <v>135</v>
      </c>
      <c r="AL42" s="26"/>
      <c r="AM42" s="7"/>
      <c r="AN42" s="42"/>
      <c r="AO42" s="42"/>
      <c r="AP42" s="42"/>
      <c r="AQ42" s="39">
        <f t="shared" ref="AQ42:AQ44" si="9">COUNTA(E42:AP42)</f>
        <v>8</v>
      </c>
      <c r="AR42" s="3">
        <f t="shared" si="7"/>
        <v>170</v>
      </c>
      <c r="AS42" s="40">
        <f t="shared" si="8"/>
        <v>4.7058823529411764E-2</v>
      </c>
    </row>
    <row r="43" spans="1:45">
      <c r="A43" s="155"/>
      <c r="B43" s="109" t="s">
        <v>11</v>
      </c>
      <c r="C43" s="38" t="s">
        <v>75</v>
      </c>
      <c r="D43" s="4"/>
      <c r="E43" s="42"/>
      <c r="F43" s="100" t="s">
        <v>135</v>
      </c>
      <c r="G43" s="26"/>
      <c r="H43" s="42"/>
      <c r="I43" s="42"/>
      <c r="J43" s="100" t="s">
        <v>135</v>
      </c>
      <c r="K43" s="42"/>
      <c r="L43" s="42"/>
      <c r="M43" s="42"/>
      <c r="N43" s="100" t="s">
        <v>135</v>
      </c>
      <c r="O43" s="42"/>
      <c r="P43" s="42"/>
      <c r="Q43" s="42"/>
      <c r="R43" s="100" t="s">
        <v>135</v>
      </c>
      <c r="S43" s="42"/>
      <c r="T43" s="42"/>
      <c r="U43" s="42"/>
      <c r="V43" s="100" t="s">
        <v>135</v>
      </c>
      <c r="W43" s="42"/>
      <c r="X43" s="42"/>
      <c r="Y43" s="42"/>
      <c r="Z43" s="100" t="s">
        <v>135</v>
      </c>
      <c r="AA43" s="3"/>
      <c r="AB43" s="42"/>
      <c r="AC43" s="42"/>
      <c r="AD43" s="4"/>
      <c r="AE43" s="100" t="s">
        <v>135</v>
      </c>
      <c r="AF43" s="42"/>
      <c r="AG43" s="4"/>
      <c r="AH43" s="4"/>
      <c r="AI43" s="42"/>
      <c r="AJ43" s="100" t="s">
        <v>135</v>
      </c>
      <c r="AK43" s="183"/>
      <c r="AL43" s="26"/>
      <c r="AM43" s="42"/>
      <c r="AN43" s="42"/>
      <c r="AO43" s="42"/>
      <c r="AP43" s="42"/>
      <c r="AQ43" s="39">
        <f t="shared" si="9"/>
        <v>8</v>
      </c>
      <c r="AR43" s="3">
        <f>34*4</f>
        <v>136</v>
      </c>
      <c r="AS43" s="40">
        <f t="shared" si="8"/>
        <v>5.8823529411764705E-2</v>
      </c>
    </row>
    <row r="44" spans="1:45">
      <c r="A44" s="155"/>
      <c r="B44" s="110"/>
      <c r="C44" s="38" t="s">
        <v>76</v>
      </c>
      <c r="D44" s="4"/>
      <c r="E44" s="42"/>
      <c r="F44" s="100" t="s">
        <v>135</v>
      </c>
      <c r="G44" s="26"/>
      <c r="H44" s="42"/>
      <c r="I44" s="42"/>
      <c r="J44" s="100" t="s">
        <v>135</v>
      </c>
      <c r="K44" s="42"/>
      <c r="L44" s="42"/>
      <c r="M44" s="42"/>
      <c r="N44" s="100" t="s">
        <v>135</v>
      </c>
      <c r="O44" s="42"/>
      <c r="P44" s="42"/>
      <c r="Q44" s="42"/>
      <c r="R44" s="100" t="s">
        <v>135</v>
      </c>
      <c r="S44" s="42"/>
      <c r="T44" s="42"/>
      <c r="U44" s="42"/>
      <c r="V44" s="100" t="s">
        <v>135</v>
      </c>
      <c r="W44" s="42"/>
      <c r="X44" s="42"/>
      <c r="Y44" s="42"/>
      <c r="Z44" s="100" t="s">
        <v>135</v>
      </c>
      <c r="AA44" s="3"/>
      <c r="AB44" s="42"/>
      <c r="AC44" s="42"/>
      <c r="AD44" s="4"/>
      <c r="AE44" s="100" t="s">
        <v>135</v>
      </c>
      <c r="AF44" s="42"/>
      <c r="AG44" s="4"/>
      <c r="AH44" s="4"/>
      <c r="AI44" s="42"/>
      <c r="AJ44" s="100" t="s">
        <v>135</v>
      </c>
      <c r="AK44" s="183"/>
      <c r="AL44" s="26"/>
      <c r="AM44" s="42"/>
      <c r="AN44" s="42"/>
      <c r="AO44" s="42"/>
      <c r="AP44" s="42"/>
      <c r="AQ44" s="39">
        <f t="shared" si="9"/>
        <v>8</v>
      </c>
      <c r="AR44" s="3">
        <f t="shared" ref="AR44:AR48" si="10">34*4</f>
        <v>136</v>
      </c>
      <c r="AS44" s="40">
        <f t="shared" si="8"/>
        <v>5.8823529411764705E-2</v>
      </c>
    </row>
    <row r="45" spans="1:45" ht="12.75" customHeight="1">
      <c r="A45" s="155"/>
      <c r="B45" s="111"/>
      <c r="C45" s="38" t="s">
        <v>77</v>
      </c>
      <c r="D45" s="4"/>
      <c r="E45" s="25"/>
      <c r="F45" s="100" t="s">
        <v>135</v>
      </c>
      <c r="G45" s="25"/>
      <c r="H45" s="25"/>
      <c r="I45" s="25"/>
      <c r="J45" s="100" t="s">
        <v>135</v>
      </c>
      <c r="K45" s="25"/>
      <c r="L45" s="42"/>
      <c r="M45" s="42"/>
      <c r="N45" s="100" t="s">
        <v>135</v>
      </c>
      <c r="O45" s="42"/>
      <c r="P45" s="42"/>
      <c r="Q45" s="42"/>
      <c r="R45" s="100" t="s">
        <v>135</v>
      </c>
      <c r="S45" s="42"/>
      <c r="T45" s="42"/>
      <c r="U45" s="42"/>
      <c r="V45" s="100" t="s">
        <v>135</v>
      </c>
      <c r="W45" s="42"/>
      <c r="X45" s="42"/>
      <c r="Y45" s="42"/>
      <c r="Z45" s="100" t="s">
        <v>135</v>
      </c>
      <c r="AA45" s="3"/>
      <c r="AB45" s="42"/>
      <c r="AC45" s="42"/>
      <c r="AD45" s="4"/>
      <c r="AE45" s="100" t="s">
        <v>135</v>
      </c>
      <c r="AF45" s="42"/>
      <c r="AG45" s="4"/>
      <c r="AH45" s="4"/>
      <c r="AI45" s="42"/>
      <c r="AJ45" s="100" t="s">
        <v>135</v>
      </c>
      <c r="AK45" s="183"/>
      <c r="AL45" s="26"/>
      <c r="AM45" s="42"/>
      <c r="AN45" s="42"/>
      <c r="AO45" s="42"/>
      <c r="AP45" s="42"/>
      <c r="AQ45" s="39">
        <f>COUNTA(E45:AP45)</f>
        <v>8</v>
      </c>
      <c r="AR45" s="3">
        <f t="shared" si="10"/>
        <v>136</v>
      </c>
      <c r="AS45" s="40">
        <f t="shared" si="8"/>
        <v>5.8823529411764705E-2</v>
      </c>
    </row>
    <row r="46" spans="1:45">
      <c r="A46" s="155"/>
      <c r="B46" s="109" t="s">
        <v>15</v>
      </c>
      <c r="C46" s="38" t="s">
        <v>75</v>
      </c>
      <c r="D46" s="45"/>
      <c r="E46" s="25"/>
      <c r="F46" s="25"/>
      <c r="G46" s="25"/>
      <c r="H46" s="100" t="s">
        <v>135</v>
      </c>
      <c r="I46" s="26"/>
      <c r="J46" s="42"/>
      <c r="K46" s="42"/>
      <c r="L46" s="100" t="s">
        <v>135</v>
      </c>
      <c r="M46" s="42"/>
      <c r="N46" s="42"/>
      <c r="O46" s="42"/>
      <c r="P46" s="100" t="s">
        <v>135</v>
      </c>
      <c r="Q46" s="42"/>
      <c r="R46" s="42"/>
      <c r="S46" s="100" t="s">
        <v>135</v>
      </c>
      <c r="T46" s="42"/>
      <c r="U46" s="42"/>
      <c r="V46" s="42"/>
      <c r="W46" s="42"/>
      <c r="X46" s="100" t="s">
        <v>135</v>
      </c>
      <c r="Y46" s="42"/>
      <c r="Z46" s="42"/>
      <c r="AA46" s="100" t="s">
        <v>135</v>
      </c>
      <c r="AB46" s="42"/>
      <c r="AC46" s="3"/>
      <c r="AD46" s="100" t="s">
        <v>135</v>
      </c>
      <c r="AE46" s="42"/>
      <c r="AF46" s="4"/>
      <c r="AG46" s="3"/>
      <c r="AH46" s="100" t="s">
        <v>135</v>
      </c>
      <c r="AI46" s="4"/>
      <c r="AJ46" s="4"/>
      <c r="AK46" s="100" t="s">
        <v>135</v>
      </c>
      <c r="AM46" s="42"/>
      <c r="AN46" s="42"/>
      <c r="AO46" s="42"/>
      <c r="AP46" s="42"/>
      <c r="AQ46" s="39">
        <f>COUNTA(E46:AP46)</f>
        <v>9</v>
      </c>
      <c r="AR46" s="3">
        <f t="shared" si="10"/>
        <v>136</v>
      </c>
      <c r="AS46" s="40">
        <f t="shared" si="8"/>
        <v>6.6176470588235295E-2</v>
      </c>
    </row>
    <row r="47" spans="1:45">
      <c r="A47" s="155"/>
      <c r="B47" s="110"/>
      <c r="C47" s="38" t="s">
        <v>76</v>
      </c>
      <c r="D47" s="45"/>
      <c r="E47" s="25"/>
      <c r="F47" s="25"/>
      <c r="G47" s="25"/>
      <c r="H47" s="100" t="s">
        <v>135</v>
      </c>
      <c r="I47" s="26"/>
      <c r="J47" s="42"/>
      <c r="K47" s="42"/>
      <c r="L47" s="100" t="s">
        <v>135</v>
      </c>
      <c r="M47" s="42"/>
      <c r="N47" s="42"/>
      <c r="O47" s="42"/>
      <c r="P47" s="100" t="s">
        <v>135</v>
      </c>
      <c r="Q47" s="42"/>
      <c r="R47" s="42"/>
      <c r="S47" s="100" t="s">
        <v>135</v>
      </c>
      <c r="T47" s="42"/>
      <c r="U47" s="42"/>
      <c r="V47" s="42"/>
      <c r="W47" s="42"/>
      <c r="X47" s="100" t="s">
        <v>135</v>
      </c>
      <c r="Y47" s="42"/>
      <c r="Z47" s="42"/>
      <c r="AA47" s="100" t="s">
        <v>135</v>
      </c>
      <c r="AB47" s="42"/>
      <c r="AC47" s="3"/>
      <c r="AD47" s="100" t="s">
        <v>135</v>
      </c>
      <c r="AE47" s="42"/>
      <c r="AF47" s="4"/>
      <c r="AG47" s="3"/>
      <c r="AH47" s="100" t="s">
        <v>135</v>
      </c>
      <c r="AI47" s="4"/>
      <c r="AJ47" s="4"/>
      <c r="AK47" s="100" t="s">
        <v>135</v>
      </c>
      <c r="AM47" s="42"/>
      <c r="AN47" s="42"/>
      <c r="AO47" s="42"/>
      <c r="AP47" s="42"/>
      <c r="AQ47" s="39">
        <f t="shared" ref="AQ47:AQ66" si="11">COUNTA(E47:AP47)</f>
        <v>9</v>
      </c>
      <c r="AR47" s="3">
        <f t="shared" si="10"/>
        <v>136</v>
      </c>
      <c r="AS47" s="40">
        <f t="shared" si="8"/>
        <v>6.6176470588235295E-2</v>
      </c>
    </row>
    <row r="48" spans="1:45">
      <c r="A48" s="155"/>
      <c r="B48" s="111"/>
      <c r="C48" s="38" t="s">
        <v>77</v>
      </c>
      <c r="D48" s="45"/>
      <c r="E48" s="25"/>
      <c r="F48" s="25"/>
      <c r="G48" s="25"/>
      <c r="H48" s="100" t="s">
        <v>135</v>
      </c>
      <c r="I48" s="25"/>
      <c r="J48" s="25"/>
      <c r="K48" s="25"/>
      <c r="L48" s="100" t="s">
        <v>135</v>
      </c>
      <c r="M48" s="25"/>
      <c r="N48" s="42"/>
      <c r="O48" s="42"/>
      <c r="P48" s="100" t="s">
        <v>135</v>
      </c>
      <c r="Q48" s="42"/>
      <c r="R48" s="42"/>
      <c r="S48" s="100" t="s">
        <v>135</v>
      </c>
      <c r="T48" s="42"/>
      <c r="U48" s="42"/>
      <c r="V48" s="42"/>
      <c r="W48" s="42"/>
      <c r="X48" s="100" t="s">
        <v>135</v>
      </c>
      <c r="Y48" s="42"/>
      <c r="Z48" s="42"/>
      <c r="AA48" s="100" t="s">
        <v>135</v>
      </c>
      <c r="AB48" s="42"/>
      <c r="AC48" s="3"/>
      <c r="AD48" s="100" t="s">
        <v>135</v>
      </c>
      <c r="AE48" s="42"/>
      <c r="AF48" s="4"/>
      <c r="AG48" s="3"/>
      <c r="AH48" s="100" t="s">
        <v>135</v>
      </c>
      <c r="AI48" s="4"/>
      <c r="AJ48" s="4"/>
      <c r="AK48" s="100" t="s">
        <v>135</v>
      </c>
      <c r="AM48" s="42"/>
      <c r="AN48" s="42"/>
      <c r="AO48" s="42"/>
      <c r="AP48" s="42"/>
      <c r="AQ48" s="39">
        <f t="shared" si="11"/>
        <v>9</v>
      </c>
      <c r="AR48" s="3">
        <f t="shared" si="10"/>
        <v>136</v>
      </c>
      <c r="AS48" s="40">
        <f t="shared" si="8"/>
        <v>6.6176470588235295E-2</v>
      </c>
    </row>
    <row r="49" spans="1:45">
      <c r="A49" s="155"/>
      <c r="B49" s="109" t="s">
        <v>16</v>
      </c>
      <c r="C49" s="38" t="s">
        <v>75</v>
      </c>
      <c r="D49" s="45"/>
      <c r="E49" s="25"/>
      <c r="F49" s="25"/>
      <c r="G49" s="25"/>
      <c r="H49" s="25"/>
      <c r="I49" s="100" t="s">
        <v>135</v>
      </c>
      <c r="J49" s="25"/>
      <c r="K49" s="25"/>
      <c r="L49" s="25"/>
      <c r="M49" s="25"/>
      <c r="N49" s="25"/>
      <c r="O49" s="25"/>
      <c r="P49" s="25"/>
      <c r="Q49" s="25"/>
      <c r="R49" s="100" t="s">
        <v>135</v>
      </c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100" t="s">
        <v>135</v>
      </c>
      <c r="AJ49" s="183"/>
      <c r="AK49" s="26"/>
      <c r="AL49" s="26"/>
      <c r="AM49" s="42"/>
      <c r="AN49" s="42"/>
      <c r="AO49" s="42"/>
      <c r="AP49" s="42"/>
      <c r="AQ49" s="39">
        <f t="shared" si="11"/>
        <v>3</v>
      </c>
      <c r="AR49" s="3">
        <f>34*2</f>
        <v>68</v>
      </c>
      <c r="AS49" s="40">
        <f t="shared" si="8"/>
        <v>4.4117647058823532E-2</v>
      </c>
    </row>
    <row r="50" spans="1:45" ht="12.75" customHeight="1">
      <c r="A50" s="155"/>
      <c r="B50" s="110"/>
      <c r="C50" s="38" t="s">
        <v>76</v>
      </c>
      <c r="D50" s="45"/>
      <c r="E50" s="25"/>
      <c r="F50" s="25"/>
      <c r="G50" s="25"/>
      <c r="H50" s="25"/>
      <c r="I50" s="100" t="s">
        <v>135</v>
      </c>
      <c r="J50" s="25"/>
      <c r="K50" s="25"/>
      <c r="L50" s="25"/>
      <c r="M50" s="25"/>
      <c r="N50" s="25"/>
      <c r="O50" s="25"/>
      <c r="P50" s="25"/>
      <c r="Q50" s="25"/>
      <c r="R50" s="100" t="s">
        <v>135</v>
      </c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100" t="s">
        <v>135</v>
      </c>
      <c r="AJ50" s="182"/>
      <c r="AK50" s="26"/>
      <c r="AL50" s="26"/>
      <c r="AM50" s="42"/>
      <c r="AN50" s="42"/>
      <c r="AO50" s="42"/>
      <c r="AP50" s="42"/>
      <c r="AQ50" s="39">
        <f t="shared" si="11"/>
        <v>3</v>
      </c>
      <c r="AR50" s="3">
        <f t="shared" ref="AR50:AR54" si="12">34*2</f>
        <v>68</v>
      </c>
      <c r="AS50" s="40">
        <f t="shared" si="8"/>
        <v>4.4117647058823532E-2</v>
      </c>
    </row>
    <row r="51" spans="1:45" ht="12.75" customHeight="1">
      <c r="A51" s="155"/>
      <c r="B51" s="111"/>
      <c r="C51" s="38" t="s">
        <v>77</v>
      </c>
      <c r="D51" s="45"/>
      <c r="E51" s="25"/>
      <c r="F51" s="25"/>
      <c r="G51" s="25"/>
      <c r="H51" s="25"/>
      <c r="I51" s="100" t="s">
        <v>135</v>
      </c>
      <c r="J51" s="25"/>
      <c r="K51" s="25"/>
      <c r="L51" s="25"/>
      <c r="M51" s="25"/>
      <c r="N51" s="25"/>
      <c r="O51" s="25"/>
      <c r="P51" s="25"/>
      <c r="Q51" s="25"/>
      <c r="R51" s="100" t="s">
        <v>135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100" t="s">
        <v>135</v>
      </c>
      <c r="AJ51" s="182"/>
      <c r="AK51" s="26"/>
      <c r="AL51" s="26"/>
      <c r="AM51" s="42"/>
      <c r="AN51" s="42"/>
      <c r="AO51" s="42"/>
      <c r="AP51" s="42"/>
      <c r="AQ51" s="39">
        <f t="shared" si="11"/>
        <v>3</v>
      </c>
      <c r="AR51" s="3">
        <f t="shared" si="12"/>
        <v>68</v>
      </c>
      <c r="AS51" s="40">
        <f t="shared" si="8"/>
        <v>4.4117647058823532E-2</v>
      </c>
    </row>
    <row r="52" spans="1:45" ht="12.75" customHeight="1">
      <c r="A52" s="155"/>
      <c r="B52" s="176" t="s">
        <v>137</v>
      </c>
      <c r="C52" s="38" t="s">
        <v>75</v>
      </c>
      <c r="D52" s="25"/>
      <c r="E52" s="25"/>
      <c r="F52" s="25"/>
      <c r="G52" s="25"/>
      <c r="H52" s="100" t="s">
        <v>135</v>
      </c>
      <c r="I52" s="25"/>
      <c r="J52" s="25"/>
      <c r="K52" s="25"/>
      <c r="L52" s="25"/>
      <c r="M52" s="25"/>
      <c r="N52" s="25"/>
      <c r="O52" s="25"/>
      <c r="P52" s="25"/>
      <c r="Q52" s="100" t="s">
        <v>135</v>
      </c>
      <c r="R52" s="25"/>
      <c r="S52" s="25"/>
      <c r="T52" s="25"/>
      <c r="U52" s="25"/>
      <c r="V52" s="25"/>
      <c r="W52" s="25"/>
      <c r="X52" s="25"/>
      <c r="Y52" s="100" t="s">
        <v>135</v>
      </c>
      <c r="Z52" s="25"/>
      <c r="AA52" s="25"/>
      <c r="AB52" s="25"/>
      <c r="AC52" s="25"/>
      <c r="AD52" s="25"/>
      <c r="AE52" s="25"/>
      <c r="AF52" s="25"/>
      <c r="AG52" s="25"/>
      <c r="AH52" s="100" t="s">
        <v>135</v>
      </c>
      <c r="AI52" s="183"/>
      <c r="AJ52" s="26"/>
      <c r="AK52" s="26"/>
      <c r="AL52" s="42"/>
      <c r="AM52" s="42"/>
      <c r="AN52" s="42"/>
      <c r="AO52" s="42"/>
      <c r="AP52" s="42"/>
      <c r="AQ52" s="39">
        <f t="shared" si="11"/>
        <v>4</v>
      </c>
      <c r="AR52" s="3">
        <v>68</v>
      </c>
      <c r="AS52" s="40">
        <f t="shared" si="8"/>
        <v>5.8823529411764705E-2</v>
      </c>
    </row>
    <row r="53" spans="1:45" ht="12.75" customHeight="1">
      <c r="A53" s="155"/>
      <c r="B53" s="177"/>
      <c r="C53" s="38" t="s">
        <v>76</v>
      </c>
      <c r="D53" s="25"/>
      <c r="E53" s="25"/>
      <c r="F53" s="25"/>
      <c r="G53" s="25"/>
      <c r="H53" s="100" t="s">
        <v>135</v>
      </c>
      <c r="I53" s="25"/>
      <c r="J53" s="25"/>
      <c r="K53" s="25"/>
      <c r="L53" s="25"/>
      <c r="M53" s="25"/>
      <c r="N53" s="25"/>
      <c r="O53" s="25"/>
      <c r="P53" s="25"/>
      <c r="Q53" s="100" t="s">
        <v>135</v>
      </c>
      <c r="R53" s="25"/>
      <c r="S53" s="25"/>
      <c r="T53" s="25"/>
      <c r="U53" s="25"/>
      <c r="V53" s="25"/>
      <c r="W53" s="25"/>
      <c r="X53" s="25"/>
      <c r="Y53" s="100" t="s">
        <v>135</v>
      </c>
      <c r="Z53" s="25"/>
      <c r="AA53" s="25"/>
      <c r="AB53" s="25"/>
      <c r="AC53" s="25"/>
      <c r="AD53" s="25"/>
      <c r="AE53" s="25"/>
      <c r="AF53" s="25"/>
      <c r="AG53" s="25"/>
      <c r="AH53" s="100" t="s">
        <v>135</v>
      </c>
      <c r="AI53" s="182"/>
      <c r="AJ53" s="26"/>
      <c r="AK53" s="26"/>
      <c r="AL53" s="42"/>
      <c r="AM53" s="42"/>
      <c r="AN53" s="42"/>
      <c r="AO53" s="42"/>
      <c r="AP53" s="42"/>
      <c r="AQ53" s="39">
        <f t="shared" si="11"/>
        <v>4</v>
      </c>
      <c r="AR53" s="3">
        <f t="shared" si="12"/>
        <v>68</v>
      </c>
      <c r="AS53" s="40">
        <f t="shared" si="8"/>
        <v>5.8823529411764705E-2</v>
      </c>
    </row>
    <row r="54" spans="1:45" ht="12.75" customHeight="1">
      <c r="A54" s="155"/>
      <c r="B54" s="178"/>
      <c r="C54" s="38" t="s">
        <v>77</v>
      </c>
      <c r="D54" s="25"/>
      <c r="E54" s="25"/>
      <c r="F54" s="25"/>
      <c r="G54" s="25"/>
      <c r="H54" s="100" t="s">
        <v>135</v>
      </c>
      <c r="I54" s="25"/>
      <c r="J54" s="25"/>
      <c r="K54" s="25"/>
      <c r="L54" s="25"/>
      <c r="M54" s="25"/>
      <c r="N54" s="25"/>
      <c r="O54" s="25"/>
      <c r="P54" s="25"/>
      <c r="Q54" s="100" t="s">
        <v>135</v>
      </c>
      <c r="R54" s="25"/>
      <c r="S54" s="25"/>
      <c r="T54" s="25"/>
      <c r="U54" s="25"/>
      <c r="V54" s="25"/>
      <c r="W54" s="25"/>
      <c r="X54" s="25"/>
      <c r="Y54" s="100" t="s">
        <v>135</v>
      </c>
      <c r="Z54" s="25"/>
      <c r="AA54" s="25"/>
      <c r="AB54" s="25"/>
      <c r="AC54" s="25"/>
      <c r="AD54" s="25"/>
      <c r="AE54" s="25"/>
      <c r="AF54" s="25"/>
      <c r="AG54" s="25"/>
      <c r="AH54" s="100" t="s">
        <v>135</v>
      </c>
      <c r="AI54" s="182"/>
      <c r="AJ54" s="26"/>
      <c r="AK54" s="26"/>
      <c r="AL54" s="42"/>
      <c r="AM54" s="42"/>
      <c r="AN54" s="42"/>
      <c r="AO54" s="42"/>
      <c r="AP54" s="42"/>
      <c r="AQ54" s="39">
        <f t="shared" si="11"/>
        <v>4</v>
      </c>
      <c r="AR54" s="3">
        <f t="shared" si="12"/>
        <v>68</v>
      </c>
      <c r="AS54" s="40">
        <f t="shared" si="8"/>
        <v>5.8823529411764705E-2</v>
      </c>
    </row>
    <row r="55" spans="1:45" ht="12.75" customHeight="1">
      <c r="A55" s="155"/>
      <c r="B55" s="109" t="s">
        <v>52</v>
      </c>
      <c r="C55" s="38" t="s">
        <v>75</v>
      </c>
      <c r="D55" s="45"/>
      <c r="E55" s="25"/>
      <c r="F55" s="26"/>
      <c r="G55" s="26"/>
      <c r="H55" s="26"/>
      <c r="I55" s="25"/>
      <c r="J55" s="26"/>
      <c r="K55" s="26"/>
      <c r="L55" s="26"/>
      <c r="M55" s="25"/>
      <c r="N55" s="26"/>
      <c r="O55" s="26"/>
      <c r="P55" s="182"/>
      <c r="Q55" s="25"/>
      <c r="R55" s="26"/>
      <c r="S55" s="26"/>
      <c r="T55" s="26"/>
      <c r="U55" s="25"/>
      <c r="V55" s="26"/>
      <c r="W55" s="26"/>
      <c r="X55" s="25"/>
      <c r="Y55" s="26"/>
      <c r="Z55" s="26"/>
      <c r="AA55" s="42"/>
      <c r="AB55" s="25"/>
      <c r="AC55" s="26"/>
      <c r="AD55" s="26"/>
      <c r="AE55" s="25"/>
      <c r="AF55" s="25"/>
      <c r="AG55" s="26"/>
      <c r="AH55" s="26"/>
      <c r="AI55" s="26"/>
      <c r="AJ55" s="42"/>
      <c r="AK55" s="26"/>
      <c r="AL55" s="26"/>
      <c r="AM55" s="42"/>
      <c r="AN55" s="42"/>
      <c r="AO55" s="42"/>
      <c r="AP55" s="42"/>
      <c r="AQ55" s="39">
        <f t="shared" si="11"/>
        <v>0</v>
      </c>
      <c r="AR55" s="3">
        <f>34*1</f>
        <v>34</v>
      </c>
      <c r="AS55" s="40">
        <f t="shared" si="8"/>
        <v>0</v>
      </c>
    </row>
    <row r="56" spans="1:45">
      <c r="A56" s="155"/>
      <c r="B56" s="110"/>
      <c r="C56" s="38" t="s">
        <v>76</v>
      </c>
      <c r="D56" s="25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182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42"/>
      <c r="AN56" s="42"/>
      <c r="AO56" s="42"/>
      <c r="AP56" s="42"/>
      <c r="AQ56" s="39">
        <f t="shared" si="11"/>
        <v>0</v>
      </c>
      <c r="AR56" s="3">
        <f t="shared" ref="AR56:AR63" si="13">34*1</f>
        <v>34</v>
      </c>
      <c r="AS56" s="40">
        <f t="shared" si="8"/>
        <v>0</v>
      </c>
    </row>
    <row r="57" spans="1:45" s="2" customFormat="1" ht="15" customHeight="1">
      <c r="A57" s="155"/>
      <c r="B57" s="111"/>
      <c r="C57" s="38" t="s">
        <v>77</v>
      </c>
      <c r="D57" s="46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2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39">
        <f t="shared" si="11"/>
        <v>0</v>
      </c>
      <c r="AR57" s="3">
        <f t="shared" si="13"/>
        <v>34</v>
      </c>
      <c r="AS57" s="40">
        <f t="shared" si="8"/>
        <v>0</v>
      </c>
    </row>
    <row r="58" spans="1:45" s="2" customFormat="1" ht="16.5" customHeight="1">
      <c r="A58" s="155"/>
      <c r="B58" s="109" t="s">
        <v>53</v>
      </c>
      <c r="C58" s="38" t="s">
        <v>75</v>
      </c>
      <c r="D58" s="41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182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39">
        <f t="shared" si="11"/>
        <v>0</v>
      </c>
      <c r="AR58" s="3">
        <f t="shared" si="13"/>
        <v>34</v>
      </c>
      <c r="AS58" s="40">
        <f t="shared" si="8"/>
        <v>0</v>
      </c>
    </row>
    <row r="59" spans="1:45" s="6" customFormat="1" ht="11.25" customHeight="1">
      <c r="A59" s="155"/>
      <c r="B59" s="110"/>
      <c r="C59" s="38" t="s">
        <v>76</v>
      </c>
      <c r="D59" s="41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182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39">
        <f t="shared" si="11"/>
        <v>0</v>
      </c>
      <c r="AR59" s="3">
        <f t="shared" si="13"/>
        <v>34</v>
      </c>
      <c r="AS59" s="40">
        <f t="shared" si="8"/>
        <v>0</v>
      </c>
    </row>
    <row r="60" spans="1:45" ht="12.75" customHeight="1">
      <c r="A60" s="155"/>
      <c r="B60" s="111"/>
      <c r="C60" s="38" t="s">
        <v>77</v>
      </c>
      <c r="D60" s="45"/>
      <c r="E60" s="25"/>
      <c r="F60" s="25"/>
      <c r="G60" s="26"/>
      <c r="H60" s="25"/>
      <c r="I60" s="25"/>
      <c r="J60" s="44"/>
      <c r="K60" s="25"/>
      <c r="L60" s="25"/>
      <c r="M60" s="25"/>
      <c r="N60" s="25"/>
      <c r="O60" s="25"/>
      <c r="P60" s="25"/>
      <c r="Q60" s="182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42"/>
      <c r="AN60" s="42"/>
      <c r="AO60" s="42"/>
      <c r="AP60" s="42"/>
      <c r="AQ60" s="39">
        <f t="shared" si="11"/>
        <v>0</v>
      </c>
      <c r="AR60" s="3">
        <f t="shared" si="13"/>
        <v>34</v>
      </c>
      <c r="AS60" s="40">
        <f t="shared" si="8"/>
        <v>0</v>
      </c>
    </row>
    <row r="61" spans="1:45">
      <c r="A61" s="155"/>
      <c r="B61" s="109" t="s">
        <v>54</v>
      </c>
      <c r="C61" s="38" t="s">
        <v>75</v>
      </c>
      <c r="D61" s="45"/>
      <c r="E61" s="25"/>
      <c r="F61" s="25"/>
      <c r="G61" s="25"/>
      <c r="H61" s="26"/>
      <c r="I61" s="44"/>
      <c r="J61" s="25"/>
      <c r="K61" s="25"/>
      <c r="L61" s="25"/>
      <c r="M61" s="25"/>
      <c r="N61" s="25"/>
      <c r="O61" s="25"/>
      <c r="P61" s="25"/>
      <c r="Q61" s="100" t="s">
        <v>135</v>
      </c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182"/>
      <c r="AH61" s="25"/>
      <c r="AI61" s="25"/>
      <c r="AJ61" s="25"/>
      <c r="AK61" s="25"/>
      <c r="AL61" s="25"/>
      <c r="AM61" s="42"/>
      <c r="AN61" s="42"/>
      <c r="AO61" s="42"/>
      <c r="AP61" s="42"/>
      <c r="AQ61" s="39">
        <f t="shared" si="11"/>
        <v>1</v>
      </c>
      <c r="AR61" s="3">
        <f t="shared" si="13"/>
        <v>34</v>
      </c>
      <c r="AS61" s="40">
        <f t="shared" si="8"/>
        <v>2.9411764705882353E-2</v>
      </c>
    </row>
    <row r="62" spans="1:45">
      <c r="A62" s="155"/>
      <c r="B62" s="110"/>
      <c r="C62" s="38" t="s">
        <v>76</v>
      </c>
      <c r="D62" s="45"/>
      <c r="E62" s="25"/>
      <c r="F62" s="26"/>
      <c r="G62" s="26"/>
      <c r="H62" s="44"/>
      <c r="I62" s="25"/>
      <c r="J62" s="26"/>
      <c r="K62" s="26"/>
      <c r="L62" s="26"/>
      <c r="M62" s="25"/>
      <c r="N62" s="26"/>
      <c r="O62" s="26"/>
      <c r="P62" s="26"/>
      <c r="Q62" s="100" t="s">
        <v>135</v>
      </c>
      <c r="R62" s="26"/>
      <c r="S62" s="26"/>
      <c r="T62" s="26"/>
      <c r="U62" s="25"/>
      <c r="V62" s="26"/>
      <c r="W62" s="26"/>
      <c r="X62" s="25"/>
      <c r="Y62" s="26"/>
      <c r="Z62" s="26"/>
      <c r="AA62" s="26"/>
      <c r="AB62" s="25"/>
      <c r="AC62" s="26"/>
      <c r="AD62" s="26"/>
      <c r="AE62" s="25"/>
      <c r="AF62" s="25"/>
      <c r="AG62" s="182"/>
      <c r="AH62" s="26"/>
      <c r="AI62" s="26"/>
      <c r="AJ62" s="25"/>
      <c r="AK62" s="26"/>
      <c r="AL62" s="26"/>
      <c r="AM62" s="42"/>
      <c r="AN62" s="42"/>
      <c r="AO62" s="42"/>
      <c r="AP62" s="42"/>
      <c r="AQ62" s="39">
        <f t="shared" si="11"/>
        <v>1</v>
      </c>
      <c r="AR62" s="3">
        <f t="shared" si="13"/>
        <v>34</v>
      </c>
      <c r="AS62" s="40">
        <f t="shared" si="8"/>
        <v>2.9411764705882353E-2</v>
      </c>
    </row>
    <row r="63" spans="1:45">
      <c r="A63" s="155"/>
      <c r="B63" s="111"/>
      <c r="C63" s="38" t="s">
        <v>77</v>
      </c>
      <c r="D63" s="45"/>
      <c r="E63" s="25"/>
      <c r="F63" s="26"/>
      <c r="G63" s="44"/>
      <c r="H63" s="26"/>
      <c r="I63" s="25"/>
      <c r="J63" s="26"/>
      <c r="K63" s="26"/>
      <c r="L63" s="26"/>
      <c r="M63" s="25"/>
      <c r="N63" s="26"/>
      <c r="O63" s="26"/>
      <c r="P63" s="26"/>
      <c r="Q63" s="100" t="s">
        <v>135</v>
      </c>
      <c r="R63" s="26"/>
      <c r="S63" s="26"/>
      <c r="T63" s="26"/>
      <c r="U63" s="25"/>
      <c r="V63" s="26"/>
      <c r="W63" s="26"/>
      <c r="X63" s="25"/>
      <c r="Y63" s="26"/>
      <c r="Z63" s="26"/>
      <c r="AA63" s="26"/>
      <c r="AB63" s="25"/>
      <c r="AC63" s="26"/>
      <c r="AD63" s="26"/>
      <c r="AE63" s="25"/>
      <c r="AF63" s="25"/>
      <c r="AG63" s="182"/>
      <c r="AH63" s="26"/>
      <c r="AI63" s="26"/>
      <c r="AJ63" s="25"/>
      <c r="AK63" s="26"/>
      <c r="AL63" s="26"/>
      <c r="AM63" s="42"/>
      <c r="AN63" s="42"/>
      <c r="AO63" s="42"/>
      <c r="AP63" s="42"/>
      <c r="AQ63" s="39">
        <f t="shared" si="11"/>
        <v>1</v>
      </c>
      <c r="AR63" s="3">
        <f t="shared" si="13"/>
        <v>34</v>
      </c>
      <c r="AS63" s="40">
        <f t="shared" si="8"/>
        <v>2.9411764705882353E-2</v>
      </c>
    </row>
    <row r="64" spans="1:45">
      <c r="A64" s="155"/>
      <c r="B64" s="112" t="s">
        <v>73</v>
      </c>
      <c r="C64" s="38" t="s">
        <v>75</v>
      </c>
      <c r="D64" s="45"/>
      <c r="E64" s="25"/>
      <c r="F64" s="26"/>
      <c r="G64" s="26"/>
      <c r="H64" s="44"/>
      <c r="I64" s="26"/>
      <c r="J64" s="26"/>
      <c r="K64" s="26"/>
      <c r="L64" s="26"/>
      <c r="M64" s="25"/>
      <c r="N64" s="26"/>
      <c r="O64" s="26"/>
      <c r="P64" s="26"/>
      <c r="Q64" s="25"/>
      <c r="R64" s="26"/>
      <c r="S64" s="26"/>
      <c r="T64" s="26"/>
      <c r="U64" s="25"/>
      <c r="V64" s="26"/>
      <c r="W64" s="26"/>
      <c r="X64" s="25"/>
      <c r="Y64" s="26"/>
      <c r="Z64" s="26"/>
      <c r="AA64" s="26"/>
      <c r="AB64" s="42"/>
      <c r="AC64" s="42"/>
      <c r="AD64" s="42"/>
      <c r="AE64" s="25"/>
      <c r="AF64" s="25"/>
      <c r="AG64" s="26"/>
      <c r="AH64" s="26"/>
      <c r="AI64" s="26"/>
      <c r="AJ64" s="25"/>
      <c r="AK64" s="26"/>
      <c r="AL64" s="26"/>
      <c r="AM64" s="42"/>
      <c r="AN64" s="42"/>
      <c r="AO64" s="42"/>
      <c r="AP64" s="42"/>
      <c r="AQ64" s="39">
        <f t="shared" si="11"/>
        <v>0</v>
      </c>
      <c r="AR64" s="3">
        <f>34*3</f>
        <v>102</v>
      </c>
      <c r="AS64" s="40">
        <f t="shared" si="8"/>
        <v>0</v>
      </c>
    </row>
    <row r="65" spans="1:45" ht="12.75" customHeight="1">
      <c r="A65" s="155"/>
      <c r="B65" s="112"/>
      <c r="C65" s="38" t="s">
        <v>76</v>
      </c>
      <c r="D65" s="45"/>
      <c r="E65" s="25"/>
      <c r="F65" s="26"/>
      <c r="G65" s="26"/>
      <c r="H65" s="26"/>
      <c r="I65" s="25"/>
      <c r="J65" s="26"/>
      <c r="K65" s="26"/>
      <c r="L65" s="26"/>
      <c r="M65" s="25"/>
      <c r="N65" s="26"/>
      <c r="O65" s="26"/>
      <c r="P65" s="26"/>
      <c r="Q65" s="25"/>
      <c r="R65" s="26"/>
      <c r="S65" s="26"/>
      <c r="T65" s="26"/>
      <c r="U65" s="25"/>
      <c r="V65" s="26"/>
      <c r="W65" s="26"/>
      <c r="X65" s="25"/>
      <c r="Y65" s="26"/>
      <c r="Z65" s="26"/>
      <c r="AA65" s="26"/>
      <c r="AB65" s="26"/>
      <c r="AC65" s="26"/>
      <c r="AD65" s="25"/>
      <c r="AE65" s="25"/>
      <c r="AF65" s="25"/>
      <c r="AG65" s="25"/>
      <c r="AH65" s="42"/>
      <c r="AI65" s="42"/>
      <c r="AJ65" s="42"/>
      <c r="AK65" s="26"/>
      <c r="AL65" s="26"/>
      <c r="AM65" s="42"/>
      <c r="AN65" s="42"/>
      <c r="AO65" s="42"/>
      <c r="AP65" s="42"/>
      <c r="AQ65" s="39">
        <f t="shared" si="11"/>
        <v>0</v>
      </c>
      <c r="AR65" s="3">
        <f t="shared" ref="AR65:AR66" si="14">34*3</f>
        <v>102</v>
      </c>
      <c r="AS65" s="40">
        <f t="shared" si="8"/>
        <v>0</v>
      </c>
    </row>
    <row r="66" spans="1:45">
      <c r="A66" s="155"/>
      <c r="B66" s="112"/>
      <c r="C66" s="38" t="s">
        <v>77</v>
      </c>
      <c r="D66" s="45"/>
      <c r="E66" s="25"/>
      <c r="F66" s="26"/>
      <c r="G66" s="26"/>
      <c r="H66" s="26"/>
      <c r="I66" s="25"/>
      <c r="J66" s="26"/>
      <c r="K66" s="26"/>
      <c r="L66" s="26"/>
      <c r="M66" s="25"/>
      <c r="N66" s="26"/>
      <c r="O66" s="26"/>
      <c r="P66" s="26"/>
      <c r="Q66" s="25"/>
      <c r="R66" s="26"/>
      <c r="S66" s="26"/>
      <c r="T66" s="26"/>
      <c r="U66" s="25"/>
      <c r="V66" s="26"/>
      <c r="W66" s="26"/>
      <c r="X66" s="25"/>
      <c r="Y66" s="26"/>
      <c r="Z66" s="26"/>
      <c r="AA66" s="26"/>
      <c r="AB66" s="26"/>
      <c r="AC66" s="26"/>
      <c r="AD66" s="25"/>
      <c r="AE66" s="25"/>
      <c r="AF66" s="25"/>
      <c r="AG66" s="25"/>
      <c r="AH66" s="42"/>
      <c r="AI66" s="42"/>
      <c r="AJ66" s="42"/>
      <c r="AK66" s="26"/>
      <c r="AL66" s="26"/>
      <c r="AM66" s="42"/>
      <c r="AN66" s="42"/>
      <c r="AO66" s="42"/>
      <c r="AP66" s="42"/>
      <c r="AQ66" s="39">
        <f t="shared" si="11"/>
        <v>0</v>
      </c>
      <c r="AR66" s="3">
        <f t="shared" si="14"/>
        <v>102</v>
      </c>
      <c r="AS66" s="40">
        <f t="shared" si="8"/>
        <v>0</v>
      </c>
    </row>
    <row r="67" spans="1:45" s="44" customFormat="1" ht="27" customHeight="1">
      <c r="A67" s="68"/>
      <c r="B67" s="69"/>
      <c r="C67" s="69"/>
      <c r="D67" s="69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8"/>
      <c r="AN67" s="68"/>
      <c r="AO67" s="68"/>
      <c r="AP67" s="68"/>
      <c r="AQ67" s="68"/>
      <c r="AR67" s="68"/>
      <c r="AS67" s="68"/>
    </row>
    <row r="68" spans="1:45" s="44" customFormat="1" ht="114" customHeight="1">
      <c r="A68" s="149" t="s">
        <v>22</v>
      </c>
      <c r="B68" s="149"/>
      <c r="C68" s="149"/>
      <c r="D68" s="149"/>
      <c r="E68" s="132" t="s">
        <v>39</v>
      </c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4"/>
      <c r="AQ68" s="115" t="s">
        <v>19</v>
      </c>
      <c r="AR68" s="115" t="s">
        <v>21</v>
      </c>
      <c r="AS68" s="124" t="s">
        <v>20</v>
      </c>
    </row>
    <row r="69" spans="1:45" s="2" customFormat="1">
      <c r="A69" s="125" t="s">
        <v>0</v>
      </c>
      <c r="B69" s="126"/>
      <c r="C69" s="109" t="s">
        <v>63</v>
      </c>
      <c r="D69" s="22" t="s">
        <v>17</v>
      </c>
      <c r="E69" s="112" t="s">
        <v>1</v>
      </c>
      <c r="F69" s="112"/>
      <c r="G69" s="112"/>
      <c r="H69" s="112"/>
      <c r="I69" s="112" t="s">
        <v>2</v>
      </c>
      <c r="J69" s="112"/>
      <c r="K69" s="112"/>
      <c r="L69" s="112"/>
      <c r="M69" s="112" t="s">
        <v>3</v>
      </c>
      <c r="N69" s="112"/>
      <c r="O69" s="112"/>
      <c r="P69" s="112"/>
      <c r="Q69" s="112" t="s">
        <v>4</v>
      </c>
      <c r="R69" s="112"/>
      <c r="S69" s="112"/>
      <c r="T69" s="112"/>
      <c r="U69" s="112" t="s">
        <v>5</v>
      </c>
      <c r="V69" s="112"/>
      <c r="W69" s="112"/>
      <c r="X69" s="112" t="s">
        <v>6</v>
      </c>
      <c r="Y69" s="112"/>
      <c r="Z69" s="112"/>
      <c r="AA69" s="112"/>
      <c r="AB69" s="112" t="s">
        <v>7</v>
      </c>
      <c r="AC69" s="112"/>
      <c r="AD69" s="112"/>
      <c r="AE69" s="112" t="s">
        <v>8</v>
      </c>
      <c r="AF69" s="112"/>
      <c r="AG69" s="112"/>
      <c r="AH69" s="112"/>
      <c r="AI69" s="112"/>
      <c r="AJ69" s="112" t="s">
        <v>9</v>
      </c>
      <c r="AK69" s="112"/>
      <c r="AL69" s="112"/>
      <c r="AM69" s="112" t="s">
        <v>10</v>
      </c>
      <c r="AN69" s="112"/>
      <c r="AO69" s="112"/>
      <c r="AP69" s="112"/>
      <c r="AQ69" s="115"/>
      <c r="AR69" s="115"/>
      <c r="AS69" s="124"/>
    </row>
    <row r="70" spans="1:45" s="2" customFormat="1" ht="16.5" customHeight="1">
      <c r="A70" s="127"/>
      <c r="B70" s="128"/>
      <c r="C70" s="111"/>
      <c r="D70" s="22" t="s">
        <v>18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115"/>
      <c r="AR70" s="115"/>
      <c r="AS70" s="124"/>
    </row>
    <row r="71" spans="1:45" s="6" customFormat="1" ht="11.25" customHeight="1">
      <c r="A71" s="154" t="s">
        <v>24</v>
      </c>
      <c r="B71" s="109" t="s">
        <v>12</v>
      </c>
      <c r="C71" s="38" t="s">
        <v>78</v>
      </c>
      <c r="D71" s="4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100" t="s">
        <v>135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100" t="s">
        <v>135</v>
      </c>
      <c r="AJ71" s="25"/>
      <c r="AK71" s="25"/>
      <c r="AL71" s="25"/>
      <c r="AM71" s="25"/>
      <c r="AN71" s="42"/>
      <c r="AO71" s="42"/>
      <c r="AP71" s="42"/>
      <c r="AQ71" s="39">
        <f>COUNTA(E71:AP71)</f>
        <v>2</v>
      </c>
      <c r="AR71" s="3">
        <f>34*5</f>
        <v>170</v>
      </c>
      <c r="AS71" s="40">
        <f>AQ71/AR71</f>
        <v>1.1764705882352941E-2</v>
      </c>
    </row>
    <row r="72" spans="1:45" s="6" customFormat="1" ht="15" customHeight="1">
      <c r="A72" s="155"/>
      <c r="B72" s="110"/>
      <c r="C72" s="38" t="s">
        <v>79</v>
      </c>
      <c r="D72" s="4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100" t="s">
        <v>135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100" t="s">
        <v>135</v>
      </c>
      <c r="AJ72" s="25"/>
      <c r="AK72" s="25"/>
      <c r="AL72" s="25"/>
      <c r="AM72" s="25"/>
      <c r="AN72" s="42"/>
      <c r="AO72" s="42"/>
      <c r="AP72" s="42"/>
      <c r="AQ72" s="39">
        <f>COUNTA(E72:AP72)</f>
        <v>2</v>
      </c>
      <c r="AR72" s="3">
        <f t="shared" ref="AR72:AR74" si="15">34*5</f>
        <v>170</v>
      </c>
      <c r="AS72" s="40">
        <f t="shared" ref="AS72:AS106" si="16">AQ72/AR72</f>
        <v>1.1764705882352941E-2</v>
      </c>
    </row>
    <row r="73" spans="1:45" s="6" customFormat="1" ht="15" customHeight="1">
      <c r="A73" s="155"/>
      <c r="B73" s="110"/>
      <c r="C73" s="96" t="s">
        <v>80</v>
      </c>
      <c r="D73" s="4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100" t="s">
        <v>135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100" t="s">
        <v>135</v>
      </c>
      <c r="AJ73" s="25"/>
      <c r="AK73" s="25"/>
      <c r="AL73" s="25"/>
      <c r="AM73" s="25"/>
      <c r="AN73" s="42"/>
      <c r="AO73" s="42"/>
      <c r="AP73" s="42"/>
      <c r="AQ73" s="39">
        <f>COUNTA(E73:AP73)</f>
        <v>2</v>
      </c>
      <c r="AR73" s="3">
        <f t="shared" si="15"/>
        <v>170</v>
      </c>
      <c r="AS73" s="40">
        <f t="shared" ref="AS73" si="17">AQ73/AR73</f>
        <v>1.1764705882352941E-2</v>
      </c>
    </row>
    <row r="74" spans="1:45" s="6" customFormat="1" ht="12.75" customHeight="1">
      <c r="A74" s="155"/>
      <c r="B74" s="111"/>
      <c r="C74" s="96" t="s">
        <v>138</v>
      </c>
      <c r="D74" s="4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100" t="s">
        <v>135</v>
      </c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100" t="s">
        <v>135</v>
      </c>
      <c r="AJ74" s="25"/>
      <c r="AK74" s="25"/>
      <c r="AL74" s="25"/>
      <c r="AM74" s="25"/>
      <c r="AN74" s="42"/>
      <c r="AO74" s="42"/>
      <c r="AP74" s="42"/>
      <c r="AQ74" s="39">
        <f t="shared" ref="AQ74:AQ76" si="18">COUNTA(E74:AP74)</f>
        <v>2</v>
      </c>
      <c r="AR74" s="3">
        <f t="shared" si="15"/>
        <v>170</v>
      </c>
      <c r="AS74" s="40">
        <f t="shared" si="16"/>
        <v>1.1764705882352941E-2</v>
      </c>
    </row>
    <row r="75" spans="1:45" s="6" customFormat="1" ht="15" customHeight="1">
      <c r="A75" s="155"/>
      <c r="B75" s="109" t="s">
        <v>11</v>
      </c>
      <c r="C75" s="96" t="s">
        <v>78</v>
      </c>
      <c r="D75" s="42"/>
      <c r="E75" s="25"/>
      <c r="F75" s="100" t="s">
        <v>135</v>
      </c>
      <c r="G75" s="42"/>
      <c r="H75" s="42"/>
      <c r="I75" s="25"/>
      <c r="J75" s="100" t="s">
        <v>135</v>
      </c>
      <c r="K75" s="42"/>
      <c r="L75" s="42"/>
      <c r="M75" s="42"/>
      <c r="N75" s="100" t="s">
        <v>135</v>
      </c>
      <c r="O75" s="42"/>
      <c r="P75" s="42"/>
      <c r="Q75" s="42"/>
      <c r="R75" s="42"/>
      <c r="S75" s="100" t="s">
        <v>135</v>
      </c>
      <c r="T75" s="42"/>
      <c r="U75" s="25"/>
      <c r="V75" s="25"/>
      <c r="W75" s="42"/>
      <c r="X75" s="42"/>
      <c r="Y75" s="42"/>
      <c r="Z75" s="100" t="s">
        <v>135</v>
      </c>
      <c r="AA75" s="42"/>
      <c r="AB75" s="42"/>
      <c r="AC75" s="4"/>
      <c r="AD75" s="100" t="s">
        <v>135</v>
      </c>
      <c r="AE75" s="42"/>
      <c r="AF75" s="4"/>
      <c r="AG75" s="4"/>
      <c r="AH75" s="100" t="s">
        <v>135</v>
      </c>
      <c r="AI75" s="25"/>
      <c r="AJ75" s="25"/>
      <c r="AK75" s="25"/>
      <c r="AL75" s="25"/>
      <c r="AM75" s="25"/>
      <c r="AN75" s="42"/>
      <c r="AO75" s="42"/>
      <c r="AP75" s="42"/>
      <c r="AQ75" s="39">
        <f>COUNTA(F75:AP75)</f>
        <v>7</v>
      </c>
      <c r="AR75" s="3">
        <f>34*4</f>
        <v>136</v>
      </c>
      <c r="AS75" s="40">
        <f t="shared" si="16"/>
        <v>5.1470588235294115E-2</v>
      </c>
    </row>
    <row r="76" spans="1:45" s="6" customFormat="1" ht="15" customHeight="1">
      <c r="A76" s="155"/>
      <c r="B76" s="110"/>
      <c r="C76" s="96" t="s">
        <v>79</v>
      </c>
      <c r="D76" s="42"/>
      <c r="E76" s="25"/>
      <c r="F76" s="100" t="s">
        <v>135</v>
      </c>
      <c r="G76" s="42"/>
      <c r="H76" s="42"/>
      <c r="I76" s="25"/>
      <c r="J76" s="100" t="s">
        <v>135</v>
      </c>
      <c r="K76" s="42"/>
      <c r="L76" s="42"/>
      <c r="M76" s="42"/>
      <c r="N76" s="100" t="s">
        <v>135</v>
      </c>
      <c r="O76" s="42"/>
      <c r="P76" s="42"/>
      <c r="Q76" s="42"/>
      <c r="R76" s="42"/>
      <c r="S76" s="100" t="s">
        <v>135</v>
      </c>
      <c r="T76" s="42"/>
      <c r="U76" s="25"/>
      <c r="V76" s="25"/>
      <c r="W76" s="42"/>
      <c r="X76" s="42"/>
      <c r="Y76" s="42"/>
      <c r="Z76" s="100" t="s">
        <v>135</v>
      </c>
      <c r="AA76" s="42"/>
      <c r="AB76" s="42"/>
      <c r="AC76" s="4"/>
      <c r="AD76" s="100" t="s">
        <v>135</v>
      </c>
      <c r="AE76" s="42"/>
      <c r="AF76" s="4"/>
      <c r="AG76" s="4"/>
      <c r="AH76" s="100" t="s">
        <v>135</v>
      </c>
      <c r="AI76" s="25"/>
      <c r="AJ76" s="25"/>
      <c r="AK76" s="25"/>
      <c r="AL76" s="25"/>
      <c r="AM76" s="25"/>
      <c r="AN76" s="42"/>
      <c r="AO76" s="42"/>
      <c r="AP76" s="42"/>
      <c r="AQ76" s="39">
        <f>COUNTA(F76:AP76)</f>
        <v>7</v>
      </c>
      <c r="AR76" s="3">
        <f t="shared" ref="AR76:AR82" si="19">34*4</f>
        <v>136</v>
      </c>
      <c r="AS76" s="40">
        <f t="shared" si="16"/>
        <v>5.1470588235294115E-2</v>
      </c>
    </row>
    <row r="77" spans="1:45" s="6" customFormat="1" ht="15" customHeight="1">
      <c r="A77" s="155"/>
      <c r="B77" s="110"/>
      <c r="C77" s="96" t="s">
        <v>80</v>
      </c>
      <c r="D77" s="25"/>
      <c r="E77" s="25"/>
      <c r="F77" s="100" t="s">
        <v>135</v>
      </c>
      <c r="G77" s="25"/>
      <c r="H77" s="25"/>
      <c r="I77" s="25"/>
      <c r="J77" s="100" t="s">
        <v>135</v>
      </c>
      <c r="K77" s="42"/>
      <c r="L77" s="42"/>
      <c r="M77" s="42"/>
      <c r="N77" s="100" t="s">
        <v>135</v>
      </c>
      <c r="O77" s="42"/>
      <c r="P77" s="42"/>
      <c r="Q77" s="42"/>
      <c r="R77" s="42"/>
      <c r="S77" s="100" t="s">
        <v>135</v>
      </c>
      <c r="T77" s="42"/>
      <c r="U77" s="25"/>
      <c r="V77" s="25"/>
      <c r="W77" s="42"/>
      <c r="X77" s="42"/>
      <c r="Y77" s="42"/>
      <c r="Z77" s="100" t="s">
        <v>135</v>
      </c>
      <c r="AA77" s="42"/>
      <c r="AB77" s="42"/>
      <c r="AC77" s="4"/>
      <c r="AD77" s="100" t="s">
        <v>135</v>
      </c>
      <c r="AE77" s="42"/>
      <c r="AF77" s="4"/>
      <c r="AG77" s="4"/>
      <c r="AH77" s="100" t="s">
        <v>135</v>
      </c>
      <c r="AI77" s="25"/>
      <c r="AJ77" s="25"/>
      <c r="AK77" s="25"/>
      <c r="AL77" s="25"/>
      <c r="AM77" s="25"/>
      <c r="AN77" s="42"/>
      <c r="AO77" s="42"/>
      <c r="AP77" s="42"/>
      <c r="AQ77" s="39">
        <f>COUNTA(F77:AP77)</f>
        <v>7</v>
      </c>
      <c r="AR77" s="3">
        <f t="shared" si="19"/>
        <v>136</v>
      </c>
      <c r="AS77" s="40">
        <f t="shared" ref="AS77" si="20">AQ77/AR77</f>
        <v>5.1470588235294115E-2</v>
      </c>
    </row>
    <row r="78" spans="1:45" s="6" customFormat="1" ht="15" customHeight="1">
      <c r="A78" s="155"/>
      <c r="B78" s="111"/>
      <c r="C78" s="96" t="s">
        <v>138</v>
      </c>
      <c r="D78" s="45"/>
      <c r="E78" s="25"/>
      <c r="F78" s="100" t="s">
        <v>135</v>
      </c>
      <c r="G78" s="25"/>
      <c r="H78" s="25"/>
      <c r="I78" s="25"/>
      <c r="J78" s="100" t="s">
        <v>135</v>
      </c>
      <c r="K78" s="42"/>
      <c r="L78" s="42"/>
      <c r="M78" s="42"/>
      <c r="N78" s="100" t="s">
        <v>135</v>
      </c>
      <c r="O78" s="42"/>
      <c r="P78" s="42"/>
      <c r="Q78" s="42"/>
      <c r="R78" s="42"/>
      <c r="S78" s="100" t="s">
        <v>135</v>
      </c>
      <c r="T78" s="42"/>
      <c r="U78" s="25"/>
      <c r="V78" s="25"/>
      <c r="W78" s="42"/>
      <c r="X78" s="42"/>
      <c r="Y78" s="42"/>
      <c r="Z78" s="100" t="s">
        <v>135</v>
      </c>
      <c r="AA78" s="42"/>
      <c r="AB78" s="42"/>
      <c r="AC78" s="4"/>
      <c r="AD78" s="100" t="s">
        <v>135</v>
      </c>
      <c r="AE78" s="42"/>
      <c r="AF78" s="4"/>
      <c r="AG78" s="4"/>
      <c r="AH78" s="100" t="s">
        <v>135</v>
      </c>
      <c r="AI78" s="25"/>
      <c r="AJ78" s="25"/>
      <c r="AK78" s="25"/>
      <c r="AL78" s="25"/>
      <c r="AM78" s="25"/>
      <c r="AN78" s="42"/>
      <c r="AO78" s="42"/>
      <c r="AP78" s="42"/>
      <c r="AQ78" s="39">
        <f>COUNTA(E78:AP78)</f>
        <v>7</v>
      </c>
      <c r="AR78" s="3">
        <f t="shared" si="19"/>
        <v>136</v>
      </c>
      <c r="AS78" s="40">
        <f t="shared" si="16"/>
        <v>5.1470588235294115E-2</v>
      </c>
    </row>
    <row r="79" spans="1:45" s="6" customFormat="1">
      <c r="A79" s="155"/>
      <c r="B79" s="109" t="s">
        <v>15</v>
      </c>
      <c r="C79" s="96" t="s">
        <v>78</v>
      </c>
      <c r="D79" s="45"/>
      <c r="E79" s="25"/>
      <c r="F79" s="25"/>
      <c r="G79" s="25"/>
      <c r="H79" s="100" t="s">
        <v>135</v>
      </c>
      <c r="I79" s="26"/>
      <c r="J79" s="42"/>
      <c r="K79" s="42"/>
      <c r="L79" s="100" t="s">
        <v>135</v>
      </c>
      <c r="M79" s="42"/>
      <c r="N79" s="42"/>
      <c r="O79" s="42"/>
      <c r="P79" s="100" t="s">
        <v>135</v>
      </c>
      <c r="Q79" s="42"/>
      <c r="R79" s="42"/>
      <c r="S79" s="100" t="s">
        <v>135</v>
      </c>
      <c r="T79" s="42"/>
      <c r="U79" s="42"/>
      <c r="V79" s="42"/>
      <c r="W79" s="42"/>
      <c r="X79" s="100" t="s">
        <v>135</v>
      </c>
      <c r="Y79" s="42"/>
      <c r="Z79" s="42"/>
      <c r="AA79" s="42"/>
      <c r="AB79" s="100" t="s">
        <v>135</v>
      </c>
      <c r="AC79" s="3"/>
      <c r="AD79" s="42"/>
      <c r="AE79" s="42"/>
      <c r="AF79" s="100" t="s">
        <v>135</v>
      </c>
      <c r="AG79" s="3"/>
      <c r="AH79" s="3"/>
      <c r="AI79" s="4"/>
      <c r="AJ79" s="100" t="s">
        <v>135</v>
      </c>
      <c r="AK79" s="25"/>
      <c r="AL79" s="25"/>
      <c r="AM79" s="25"/>
      <c r="AN79" s="42"/>
      <c r="AO79" s="42"/>
      <c r="AP79" s="42"/>
      <c r="AQ79" s="39">
        <f>COUNTA(E79:AP79)</f>
        <v>8</v>
      </c>
      <c r="AR79" s="3">
        <f t="shared" si="19"/>
        <v>136</v>
      </c>
      <c r="AS79" s="40">
        <f t="shared" si="16"/>
        <v>5.8823529411764705E-2</v>
      </c>
    </row>
    <row r="80" spans="1:45" ht="12.75" customHeight="1">
      <c r="A80" s="155"/>
      <c r="B80" s="110"/>
      <c r="C80" s="96" t="s">
        <v>79</v>
      </c>
      <c r="D80" s="45"/>
      <c r="E80" s="25"/>
      <c r="F80" s="25"/>
      <c r="G80" s="25"/>
      <c r="H80" s="100" t="s">
        <v>135</v>
      </c>
      <c r="I80" s="26"/>
      <c r="J80" s="42"/>
      <c r="K80" s="42"/>
      <c r="L80" s="100" t="s">
        <v>135</v>
      </c>
      <c r="M80" s="42"/>
      <c r="N80" s="42"/>
      <c r="O80" s="42"/>
      <c r="P80" s="100" t="s">
        <v>135</v>
      </c>
      <c r="Q80" s="42"/>
      <c r="R80" s="42"/>
      <c r="S80" s="100" t="s">
        <v>135</v>
      </c>
      <c r="T80" s="42"/>
      <c r="U80" s="42"/>
      <c r="V80" s="42"/>
      <c r="W80" s="42"/>
      <c r="X80" s="100" t="s">
        <v>135</v>
      </c>
      <c r="Y80" s="42"/>
      <c r="Z80" s="42"/>
      <c r="AA80" s="42"/>
      <c r="AB80" s="100" t="s">
        <v>135</v>
      </c>
      <c r="AC80" s="3"/>
      <c r="AD80" s="42"/>
      <c r="AE80" s="42"/>
      <c r="AF80" s="100" t="s">
        <v>135</v>
      </c>
      <c r="AG80" s="3"/>
      <c r="AH80" s="3"/>
      <c r="AI80" s="4"/>
      <c r="AJ80" s="100" t="s">
        <v>135</v>
      </c>
      <c r="AK80" s="25"/>
      <c r="AL80" s="25"/>
      <c r="AM80" s="25"/>
      <c r="AN80" s="42"/>
      <c r="AO80" s="42"/>
      <c r="AP80" s="42"/>
      <c r="AQ80" s="39">
        <f t="shared" ref="AQ80:AQ106" si="21">COUNTA(E80:AP80)</f>
        <v>8</v>
      </c>
      <c r="AR80" s="3">
        <f t="shared" si="19"/>
        <v>136</v>
      </c>
      <c r="AS80" s="40">
        <f t="shared" si="16"/>
        <v>5.8823529411764705E-2</v>
      </c>
    </row>
    <row r="81" spans="1:45" ht="12.75" customHeight="1">
      <c r="A81" s="155"/>
      <c r="B81" s="110"/>
      <c r="C81" s="96" t="s">
        <v>80</v>
      </c>
      <c r="D81" s="45"/>
      <c r="E81" s="25"/>
      <c r="F81" s="25"/>
      <c r="G81" s="25"/>
      <c r="H81" s="100" t="s">
        <v>135</v>
      </c>
      <c r="I81" s="25"/>
      <c r="J81" s="25"/>
      <c r="K81" s="25"/>
      <c r="L81" s="100" t="s">
        <v>135</v>
      </c>
      <c r="M81" s="25"/>
      <c r="N81" s="42"/>
      <c r="O81" s="42"/>
      <c r="P81" s="100" t="s">
        <v>135</v>
      </c>
      <c r="Q81" s="42"/>
      <c r="R81" s="42"/>
      <c r="S81" s="100" t="s">
        <v>135</v>
      </c>
      <c r="T81" s="42"/>
      <c r="U81" s="42"/>
      <c r="V81" s="42"/>
      <c r="W81" s="42"/>
      <c r="X81" s="100" t="s">
        <v>135</v>
      </c>
      <c r="Y81" s="42"/>
      <c r="Z81" s="42"/>
      <c r="AA81" s="42"/>
      <c r="AB81" s="100" t="s">
        <v>135</v>
      </c>
      <c r="AC81" s="3"/>
      <c r="AD81" s="42"/>
      <c r="AE81" s="42"/>
      <c r="AF81" s="100" t="s">
        <v>135</v>
      </c>
      <c r="AG81" s="3"/>
      <c r="AH81" s="3"/>
      <c r="AI81" s="4"/>
      <c r="AJ81" s="100" t="s">
        <v>135</v>
      </c>
      <c r="AK81" s="25"/>
      <c r="AL81" s="25"/>
      <c r="AM81" s="25"/>
      <c r="AN81" s="42"/>
      <c r="AO81" s="42"/>
      <c r="AP81" s="42"/>
      <c r="AQ81" s="39">
        <f t="shared" ref="AQ81" si="22">COUNTA(E81:AP81)</f>
        <v>8</v>
      </c>
      <c r="AR81" s="3">
        <f t="shared" si="19"/>
        <v>136</v>
      </c>
      <c r="AS81" s="40">
        <f t="shared" ref="AS81" si="23">AQ81/AR81</f>
        <v>5.8823529411764705E-2</v>
      </c>
    </row>
    <row r="82" spans="1:45" ht="12.75" customHeight="1">
      <c r="A82" s="155"/>
      <c r="B82" s="111"/>
      <c r="C82" s="96" t="s">
        <v>138</v>
      </c>
      <c r="D82" s="45"/>
      <c r="E82" s="25"/>
      <c r="F82" s="25"/>
      <c r="G82" s="25"/>
      <c r="H82" s="100" t="s">
        <v>135</v>
      </c>
      <c r="I82" s="25"/>
      <c r="J82" s="25"/>
      <c r="K82" s="25"/>
      <c r="L82" s="100" t="s">
        <v>135</v>
      </c>
      <c r="M82" s="25"/>
      <c r="N82" s="42"/>
      <c r="O82" s="42"/>
      <c r="P82" s="100" t="s">
        <v>135</v>
      </c>
      <c r="Q82" s="42"/>
      <c r="R82" s="42"/>
      <c r="S82" s="100" t="s">
        <v>135</v>
      </c>
      <c r="T82" s="42"/>
      <c r="U82" s="42"/>
      <c r="V82" s="42"/>
      <c r="W82" s="42"/>
      <c r="X82" s="100" t="s">
        <v>135</v>
      </c>
      <c r="Y82" s="42"/>
      <c r="Z82" s="42"/>
      <c r="AA82" s="42"/>
      <c r="AB82" s="100" t="s">
        <v>135</v>
      </c>
      <c r="AC82" s="3"/>
      <c r="AD82" s="42"/>
      <c r="AE82" s="42"/>
      <c r="AF82" s="100" t="s">
        <v>135</v>
      </c>
      <c r="AG82" s="3"/>
      <c r="AH82" s="3"/>
      <c r="AI82" s="4"/>
      <c r="AJ82" s="100" t="s">
        <v>135</v>
      </c>
      <c r="AK82" s="25"/>
      <c r="AL82" s="25"/>
      <c r="AM82" s="25"/>
      <c r="AN82" s="42"/>
      <c r="AO82" s="42"/>
      <c r="AP82" s="42"/>
      <c r="AQ82" s="39">
        <f t="shared" si="21"/>
        <v>8</v>
      </c>
      <c r="AR82" s="3">
        <f t="shared" si="19"/>
        <v>136</v>
      </c>
      <c r="AS82" s="40">
        <f t="shared" si="16"/>
        <v>5.8823529411764705E-2</v>
      </c>
    </row>
    <row r="83" spans="1:45" ht="12.75" customHeight="1">
      <c r="A83" s="155"/>
      <c r="B83" s="109" t="s">
        <v>16</v>
      </c>
      <c r="C83" s="96" t="s">
        <v>78</v>
      </c>
      <c r="D83" s="45"/>
      <c r="E83" s="25"/>
      <c r="F83" s="25"/>
      <c r="G83" s="25"/>
      <c r="H83" s="25"/>
      <c r="I83" s="100" t="s">
        <v>135</v>
      </c>
      <c r="J83" s="25"/>
      <c r="K83" s="25"/>
      <c r="L83" s="25"/>
      <c r="M83" s="25"/>
      <c r="N83" s="25"/>
      <c r="O83" s="25"/>
      <c r="P83" s="25"/>
      <c r="Q83" s="25"/>
      <c r="R83" s="100" t="s">
        <v>135</v>
      </c>
      <c r="S83" s="25"/>
      <c r="T83" s="25"/>
      <c r="U83" s="25"/>
      <c r="V83" s="25"/>
      <c r="W83" s="25"/>
      <c r="X83" s="25"/>
      <c r="Y83" s="100" t="s">
        <v>135</v>
      </c>
      <c r="Z83" s="25"/>
      <c r="AA83" s="25"/>
      <c r="AB83" s="25"/>
      <c r="AC83" s="25"/>
      <c r="AD83" s="25"/>
      <c r="AE83" s="25"/>
      <c r="AF83" s="25"/>
      <c r="AG83" s="25"/>
      <c r="AH83" s="25"/>
      <c r="AI83" s="100" t="s">
        <v>135</v>
      </c>
      <c r="AJ83" s="25"/>
      <c r="AK83" s="25"/>
      <c r="AL83" s="25"/>
      <c r="AM83" s="25"/>
      <c r="AN83" s="42"/>
      <c r="AO83" s="42"/>
      <c r="AP83" s="42"/>
      <c r="AQ83" s="39">
        <f t="shared" si="21"/>
        <v>4</v>
      </c>
      <c r="AR83" s="3">
        <f>34*2</f>
        <v>68</v>
      </c>
      <c r="AS83" s="40">
        <f t="shared" si="16"/>
        <v>5.8823529411764705E-2</v>
      </c>
    </row>
    <row r="84" spans="1:45" ht="12.75" customHeight="1">
      <c r="A84" s="155"/>
      <c r="B84" s="110"/>
      <c r="C84" s="96" t="s">
        <v>79</v>
      </c>
      <c r="D84" s="45"/>
      <c r="E84" s="25"/>
      <c r="F84" s="25"/>
      <c r="G84" s="25"/>
      <c r="H84" s="25"/>
      <c r="I84" s="100" t="s">
        <v>135</v>
      </c>
      <c r="J84" s="25"/>
      <c r="K84" s="25"/>
      <c r="L84" s="25"/>
      <c r="M84" s="25"/>
      <c r="N84" s="25"/>
      <c r="O84" s="25"/>
      <c r="P84" s="25"/>
      <c r="Q84" s="25"/>
      <c r="R84" s="100" t="s">
        <v>135</v>
      </c>
      <c r="S84" s="25"/>
      <c r="T84" s="25"/>
      <c r="U84" s="25"/>
      <c r="V84" s="25"/>
      <c r="W84" s="25"/>
      <c r="X84" s="25"/>
      <c r="Y84" s="100" t="s">
        <v>135</v>
      </c>
      <c r="Z84" s="25"/>
      <c r="AA84" s="25"/>
      <c r="AB84" s="25"/>
      <c r="AC84" s="25"/>
      <c r="AD84" s="25"/>
      <c r="AE84" s="25"/>
      <c r="AF84" s="25"/>
      <c r="AG84" s="25"/>
      <c r="AH84" s="25"/>
      <c r="AI84" s="100" t="s">
        <v>135</v>
      </c>
      <c r="AJ84" s="25"/>
      <c r="AK84" s="25"/>
      <c r="AL84" s="25"/>
      <c r="AM84" s="25"/>
      <c r="AN84" s="42"/>
      <c r="AO84" s="42"/>
      <c r="AP84" s="42"/>
      <c r="AQ84" s="39">
        <f t="shared" si="21"/>
        <v>4</v>
      </c>
      <c r="AR84" s="3">
        <f t="shared" ref="AR84:AR90" si="24">34*2</f>
        <v>68</v>
      </c>
      <c r="AS84" s="40">
        <f t="shared" si="16"/>
        <v>5.8823529411764705E-2</v>
      </c>
    </row>
    <row r="85" spans="1:45" ht="12.75" customHeight="1">
      <c r="A85" s="155"/>
      <c r="B85" s="110"/>
      <c r="C85" s="96" t="s">
        <v>80</v>
      </c>
      <c r="D85" s="45"/>
      <c r="E85" s="25"/>
      <c r="F85" s="25"/>
      <c r="G85" s="25"/>
      <c r="H85" s="25"/>
      <c r="I85" s="100" t="s">
        <v>135</v>
      </c>
      <c r="J85" s="25"/>
      <c r="K85" s="25"/>
      <c r="L85" s="25"/>
      <c r="M85" s="25"/>
      <c r="N85" s="25"/>
      <c r="O85" s="25"/>
      <c r="P85" s="25"/>
      <c r="Q85" s="25"/>
      <c r="R85" s="100" t="s">
        <v>135</v>
      </c>
      <c r="S85" s="25"/>
      <c r="T85" s="25"/>
      <c r="U85" s="25"/>
      <c r="V85" s="25"/>
      <c r="W85" s="25"/>
      <c r="X85" s="25"/>
      <c r="Y85" s="100" t="s">
        <v>135</v>
      </c>
      <c r="Z85" s="25"/>
      <c r="AA85" s="25"/>
      <c r="AB85" s="25"/>
      <c r="AC85" s="25"/>
      <c r="AD85" s="25"/>
      <c r="AE85" s="25"/>
      <c r="AF85" s="25"/>
      <c r="AG85" s="25"/>
      <c r="AH85" s="25"/>
      <c r="AI85" s="100" t="s">
        <v>135</v>
      </c>
      <c r="AJ85" s="25"/>
      <c r="AK85" s="25"/>
      <c r="AL85" s="25"/>
      <c r="AM85" s="25"/>
      <c r="AN85" s="42"/>
      <c r="AO85" s="42"/>
      <c r="AP85" s="42"/>
      <c r="AQ85" s="39">
        <f t="shared" ref="AQ85" si="25">COUNTA(E85:AP85)</f>
        <v>4</v>
      </c>
      <c r="AR85" s="3">
        <f t="shared" si="24"/>
        <v>68</v>
      </c>
      <c r="AS85" s="40">
        <f t="shared" ref="AS85" si="26">AQ85/AR85</f>
        <v>5.8823529411764705E-2</v>
      </c>
    </row>
    <row r="86" spans="1:45" ht="12.75" customHeight="1">
      <c r="A86" s="155"/>
      <c r="B86" s="111"/>
      <c r="C86" s="96" t="s">
        <v>138</v>
      </c>
      <c r="D86" s="45"/>
      <c r="E86" s="25"/>
      <c r="F86" s="25"/>
      <c r="G86" s="25"/>
      <c r="H86" s="25"/>
      <c r="I86" s="100" t="s">
        <v>135</v>
      </c>
      <c r="J86" s="25"/>
      <c r="K86" s="25"/>
      <c r="L86" s="25"/>
      <c r="M86" s="25"/>
      <c r="N86" s="25"/>
      <c r="O86" s="25"/>
      <c r="P86" s="25"/>
      <c r="Q86" s="25"/>
      <c r="R86" s="100" t="s">
        <v>135</v>
      </c>
      <c r="S86" s="25"/>
      <c r="T86" s="25"/>
      <c r="U86" s="25"/>
      <c r="V86" s="25"/>
      <c r="W86" s="25"/>
      <c r="X86" s="25"/>
      <c r="Y86" s="100" t="s">
        <v>135</v>
      </c>
      <c r="Z86" s="25"/>
      <c r="AA86" s="25"/>
      <c r="AB86" s="25"/>
      <c r="AC86" s="25"/>
      <c r="AD86" s="25"/>
      <c r="AE86" s="25"/>
      <c r="AF86" s="25"/>
      <c r="AG86" s="25"/>
      <c r="AH86" s="25"/>
      <c r="AI86" s="100" t="s">
        <v>135</v>
      </c>
      <c r="AJ86" s="25"/>
      <c r="AK86" s="25"/>
      <c r="AL86" s="25"/>
      <c r="AM86" s="25"/>
      <c r="AN86" s="42"/>
      <c r="AO86" s="42"/>
      <c r="AP86" s="42"/>
      <c r="AQ86" s="39">
        <f t="shared" si="21"/>
        <v>4</v>
      </c>
      <c r="AR86" s="3">
        <f t="shared" si="24"/>
        <v>68</v>
      </c>
      <c r="AS86" s="40">
        <f t="shared" si="16"/>
        <v>5.8823529411764705E-2</v>
      </c>
    </row>
    <row r="87" spans="1:45" ht="12.75" customHeight="1">
      <c r="A87" s="155"/>
      <c r="B87" s="176" t="s">
        <v>137</v>
      </c>
      <c r="C87" s="96" t="s">
        <v>78</v>
      </c>
      <c r="D87" s="45"/>
      <c r="E87" s="25"/>
      <c r="F87" s="25"/>
      <c r="G87" s="25"/>
      <c r="H87" s="100" t="s">
        <v>135</v>
      </c>
      <c r="I87" s="25"/>
      <c r="J87" s="25"/>
      <c r="K87" s="25"/>
      <c r="L87" s="25"/>
      <c r="M87" s="25"/>
      <c r="N87" s="25"/>
      <c r="O87" s="25"/>
      <c r="P87" s="25"/>
      <c r="Q87" s="100" t="s">
        <v>135</v>
      </c>
      <c r="R87" s="25"/>
      <c r="S87" s="25"/>
      <c r="T87" s="25"/>
      <c r="U87" s="25"/>
      <c r="V87" s="25"/>
      <c r="W87" s="25"/>
      <c r="X87" s="25"/>
      <c r="Y87" s="25"/>
      <c r="Z87" s="25"/>
      <c r="AA87" s="100" t="s">
        <v>135</v>
      </c>
      <c r="AB87" s="25"/>
      <c r="AC87" s="25"/>
      <c r="AD87" s="25"/>
      <c r="AE87" s="25"/>
      <c r="AF87" s="25"/>
      <c r="AG87" s="100" t="s">
        <v>135</v>
      </c>
      <c r="AH87" s="25"/>
      <c r="AI87" s="25"/>
      <c r="AJ87" s="25"/>
      <c r="AK87" s="25"/>
      <c r="AL87" s="25"/>
      <c r="AM87" s="25"/>
      <c r="AN87" s="42"/>
      <c r="AO87" s="42"/>
      <c r="AP87" s="42"/>
      <c r="AQ87" s="39">
        <f t="shared" si="21"/>
        <v>4</v>
      </c>
      <c r="AR87" s="3">
        <f t="shared" si="24"/>
        <v>68</v>
      </c>
      <c r="AS87" s="40">
        <f t="shared" si="16"/>
        <v>5.8823529411764705E-2</v>
      </c>
    </row>
    <row r="88" spans="1:45" ht="12.75" customHeight="1">
      <c r="A88" s="155"/>
      <c r="B88" s="177"/>
      <c r="C88" s="96" t="s">
        <v>79</v>
      </c>
      <c r="D88" s="45"/>
      <c r="E88" s="25"/>
      <c r="F88" s="25"/>
      <c r="G88" s="25"/>
      <c r="H88" s="100" t="s">
        <v>135</v>
      </c>
      <c r="I88" s="25"/>
      <c r="J88" s="25"/>
      <c r="K88" s="25"/>
      <c r="L88" s="25"/>
      <c r="M88" s="25"/>
      <c r="N88" s="25"/>
      <c r="O88" s="25"/>
      <c r="P88" s="25"/>
      <c r="Q88" s="100" t="s">
        <v>135</v>
      </c>
      <c r="R88" s="25"/>
      <c r="S88" s="25"/>
      <c r="T88" s="25"/>
      <c r="U88" s="25"/>
      <c r="V88" s="25"/>
      <c r="W88" s="25"/>
      <c r="X88" s="25"/>
      <c r="Y88" s="25"/>
      <c r="Z88" s="25"/>
      <c r="AA88" s="100" t="s">
        <v>135</v>
      </c>
      <c r="AB88" s="25"/>
      <c r="AC88" s="25"/>
      <c r="AD88" s="25"/>
      <c r="AE88" s="25"/>
      <c r="AF88" s="25"/>
      <c r="AG88" s="100" t="s">
        <v>135</v>
      </c>
      <c r="AH88" s="25"/>
      <c r="AI88" s="25"/>
      <c r="AJ88" s="25"/>
      <c r="AK88" s="25"/>
      <c r="AL88" s="25"/>
      <c r="AM88" s="25"/>
      <c r="AN88" s="42"/>
      <c r="AO88" s="42"/>
      <c r="AP88" s="42"/>
      <c r="AQ88" s="39">
        <f t="shared" si="21"/>
        <v>4</v>
      </c>
      <c r="AR88" s="3">
        <f t="shared" si="24"/>
        <v>68</v>
      </c>
      <c r="AS88" s="40">
        <f t="shared" si="16"/>
        <v>5.8823529411764705E-2</v>
      </c>
    </row>
    <row r="89" spans="1:45" ht="12.75" customHeight="1">
      <c r="A89" s="155"/>
      <c r="B89" s="177"/>
      <c r="C89" s="96" t="s">
        <v>80</v>
      </c>
      <c r="D89" s="45"/>
      <c r="E89" s="25"/>
      <c r="F89" s="25"/>
      <c r="G89" s="25"/>
      <c r="H89" s="100" t="s">
        <v>135</v>
      </c>
      <c r="I89" s="25"/>
      <c r="J89" s="25"/>
      <c r="K89" s="25"/>
      <c r="L89" s="25"/>
      <c r="M89" s="25"/>
      <c r="N89" s="25"/>
      <c r="O89" s="25"/>
      <c r="P89" s="25"/>
      <c r="Q89" s="100" t="s">
        <v>135</v>
      </c>
      <c r="R89" s="25"/>
      <c r="S89" s="25"/>
      <c r="T89" s="25"/>
      <c r="U89" s="25"/>
      <c r="V89" s="25"/>
      <c r="W89" s="25"/>
      <c r="X89" s="25"/>
      <c r="Y89" s="25"/>
      <c r="Z89" s="25"/>
      <c r="AA89" s="100" t="s">
        <v>135</v>
      </c>
      <c r="AB89" s="25"/>
      <c r="AC89" s="25"/>
      <c r="AD89" s="25"/>
      <c r="AE89" s="25"/>
      <c r="AF89" s="25"/>
      <c r="AG89" s="100" t="s">
        <v>135</v>
      </c>
      <c r="AH89" s="25"/>
      <c r="AI89" s="25"/>
      <c r="AJ89" s="25"/>
      <c r="AK89" s="25"/>
      <c r="AL89" s="25"/>
      <c r="AM89" s="25"/>
      <c r="AN89" s="42"/>
      <c r="AO89" s="42"/>
      <c r="AP89" s="42"/>
      <c r="AQ89" s="39">
        <f t="shared" ref="AQ89" si="27">COUNTA(E89:AP89)</f>
        <v>4</v>
      </c>
      <c r="AR89" s="3">
        <f t="shared" si="24"/>
        <v>68</v>
      </c>
      <c r="AS89" s="40">
        <f t="shared" ref="AS89" si="28">AQ89/AR89</f>
        <v>5.8823529411764705E-2</v>
      </c>
    </row>
    <row r="90" spans="1:45" ht="12.75" customHeight="1">
      <c r="A90" s="155"/>
      <c r="B90" s="178"/>
      <c r="C90" s="96" t="s">
        <v>138</v>
      </c>
      <c r="D90" s="4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42"/>
      <c r="AO90" s="42"/>
      <c r="AP90" s="42"/>
      <c r="AQ90" s="39">
        <f t="shared" si="21"/>
        <v>0</v>
      </c>
      <c r="AR90" s="3">
        <f t="shared" si="24"/>
        <v>68</v>
      </c>
      <c r="AS90" s="40">
        <f t="shared" si="16"/>
        <v>0</v>
      </c>
    </row>
    <row r="91" spans="1:45" ht="12.75" customHeight="1">
      <c r="A91" s="155"/>
      <c r="B91" s="109" t="s">
        <v>52</v>
      </c>
      <c r="C91" s="96" t="s">
        <v>78</v>
      </c>
      <c r="D91" s="4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42"/>
      <c r="AO91" s="42"/>
      <c r="AP91" s="42"/>
      <c r="AQ91" s="39">
        <f t="shared" si="21"/>
        <v>0</v>
      </c>
      <c r="AR91" s="3">
        <f>34*1</f>
        <v>34</v>
      </c>
      <c r="AS91" s="40">
        <f t="shared" si="16"/>
        <v>0</v>
      </c>
    </row>
    <row r="92" spans="1:45" ht="12.75" customHeight="1">
      <c r="A92" s="155"/>
      <c r="B92" s="110"/>
      <c r="C92" s="96" t="s">
        <v>79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42"/>
      <c r="AO92" s="42"/>
      <c r="AP92" s="42"/>
      <c r="AQ92" s="39">
        <f t="shared" si="21"/>
        <v>0</v>
      </c>
      <c r="AR92" s="3">
        <f t="shared" ref="AR92:AR102" si="29">34*1</f>
        <v>34</v>
      </c>
      <c r="AS92" s="40">
        <f t="shared" si="16"/>
        <v>0</v>
      </c>
    </row>
    <row r="93" spans="1:45" ht="12.75" customHeight="1">
      <c r="A93" s="155"/>
      <c r="B93" s="110"/>
      <c r="C93" s="96" t="s">
        <v>80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42"/>
      <c r="AO93" s="42"/>
      <c r="AP93" s="42"/>
      <c r="AQ93" s="39">
        <f t="shared" ref="AQ93" si="30">COUNTA(E93:AP93)</f>
        <v>0</v>
      </c>
      <c r="AR93" s="3">
        <f t="shared" si="29"/>
        <v>34</v>
      </c>
      <c r="AS93" s="40">
        <f t="shared" ref="AS93" si="31">AQ93/AR93</f>
        <v>0</v>
      </c>
    </row>
    <row r="94" spans="1:45" ht="15.75" customHeight="1">
      <c r="A94" s="155"/>
      <c r="B94" s="111"/>
      <c r="C94" s="96" t="s">
        <v>138</v>
      </c>
      <c r="D94" s="46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47"/>
      <c r="AO94" s="47"/>
      <c r="AP94" s="47"/>
      <c r="AQ94" s="39">
        <f t="shared" si="21"/>
        <v>0</v>
      </c>
      <c r="AR94" s="3">
        <f t="shared" si="29"/>
        <v>34</v>
      </c>
      <c r="AS94" s="40">
        <f t="shared" si="16"/>
        <v>0</v>
      </c>
    </row>
    <row r="95" spans="1:45" ht="12.75" customHeight="1">
      <c r="A95" s="155"/>
      <c r="B95" s="109" t="s">
        <v>53</v>
      </c>
      <c r="C95" s="96" t="s">
        <v>78</v>
      </c>
      <c r="D95" s="41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39">
        <f t="shared" si="21"/>
        <v>0</v>
      </c>
      <c r="AR95" s="3">
        <f t="shared" si="29"/>
        <v>34</v>
      </c>
      <c r="AS95" s="40">
        <f t="shared" si="16"/>
        <v>0</v>
      </c>
    </row>
    <row r="96" spans="1:45" ht="14.25" customHeight="1">
      <c r="A96" s="155"/>
      <c r="B96" s="110"/>
      <c r="C96" s="96" t="s">
        <v>79</v>
      </c>
      <c r="D96" s="41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9"/>
      <c r="AO96" s="9"/>
      <c r="AP96" s="9"/>
      <c r="AQ96" s="39">
        <f t="shared" si="21"/>
        <v>0</v>
      </c>
      <c r="AR96" s="3">
        <f t="shared" si="29"/>
        <v>34</v>
      </c>
      <c r="AS96" s="40">
        <f t="shared" si="16"/>
        <v>0</v>
      </c>
    </row>
    <row r="97" spans="1:45" ht="14.25" customHeight="1">
      <c r="A97" s="155"/>
      <c r="B97" s="110"/>
      <c r="C97" s="96" t="s">
        <v>80</v>
      </c>
      <c r="D97" s="101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9"/>
      <c r="AO97" s="9"/>
      <c r="AP97" s="9"/>
      <c r="AQ97" s="39">
        <f t="shared" ref="AQ97" si="32">COUNTA(E97:AP97)</f>
        <v>0</v>
      </c>
      <c r="AR97" s="3">
        <f t="shared" si="29"/>
        <v>34</v>
      </c>
      <c r="AS97" s="40">
        <f t="shared" ref="AS97" si="33">AQ97/AR97</f>
        <v>0</v>
      </c>
    </row>
    <row r="98" spans="1:45" s="2" customFormat="1" ht="11.25" customHeight="1">
      <c r="A98" s="155"/>
      <c r="B98" s="111"/>
      <c r="C98" s="96" t="s">
        <v>138</v>
      </c>
      <c r="D98" s="4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42"/>
      <c r="AO98" s="42"/>
      <c r="AP98" s="42"/>
      <c r="AQ98" s="39">
        <f t="shared" si="21"/>
        <v>0</v>
      </c>
      <c r="AR98" s="3">
        <f t="shared" si="29"/>
        <v>34</v>
      </c>
      <c r="AS98" s="40">
        <f t="shared" si="16"/>
        <v>0</v>
      </c>
    </row>
    <row r="99" spans="1:45" s="2" customFormat="1" ht="15" customHeight="1">
      <c r="A99" s="155"/>
      <c r="B99" s="109" t="s">
        <v>54</v>
      </c>
      <c r="C99" s="96" t="s">
        <v>78</v>
      </c>
      <c r="D99" s="4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100" t="s">
        <v>135</v>
      </c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42"/>
      <c r="AO99" s="42"/>
      <c r="AP99" s="42"/>
      <c r="AQ99" s="39">
        <f t="shared" si="21"/>
        <v>1</v>
      </c>
      <c r="AR99" s="3">
        <f t="shared" si="29"/>
        <v>34</v>
      </c>
      <c r="AS99" s="40">
        <f t="shared" si="16"/>
        <v>2.9411764705882353E-2</v>
      </c>
    </row>
    <row r="100" spans="1:45" s="6" customFormat="1" ht="13.5" customHeight="1">
      <c r="A100" s="155"/>
      <c r="B100" s="110"/>
      <c r="C100" s="96" t="s">
        <v>79</v>
      </c>
      <c r="D100" s="4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100" t="s">
        <v>135</v>
      </c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42"/>
      <c r="AO100" s="42"/>
      <c r="AP100" s="42"/>
      <c r="AQ100" s="39">
        <f t="shared" ref="AQ100:AQ101" si="34">COUNTA(E100:AP100)</f>
        <v>1</v>
      </c>
      <c r="AR100" s="3">
        <f t="shared" si="29"/>
        <v>34</v>
      </c>
      <c r="AS100" s="40">
        <f t="shared" ref="AS100:AS101" si="35">AQ100/AR100</f>
        <v>2.9411764705882353E-2</v>
      </c>
    </row>
    <row r="101" spans="1:45" s="6" customFormat="1" ht="13.5" customHeight="1">
      <c r="A101" s="155"/>
      <c r="B101" s="110"/>
      <c r="C101" s="96" t="s">
        <v>80</v>
      </c>
      <c r="D101" s="4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100" t="s">
        <v>135</v>
      </c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42"/>
      <c r="AO101" s="42"/>
      <c r="AP101" s="42"/>
      <c r="AQ101" s="39">
        <f t="shared" si="34"/>
        <v>1</v>
      </c>
      <c r="AR101" s="3">
        <f t="shared" si="29"/>
        <v>34</v>
      </c>
      <c r="AS101" s="40">
        <f t="shared" si="35"/>
        <v>2.9411764705882353E-2</v>
      </c>
    </row>
    <row r="102" spans="1:45" s="6" customFormat="1" ht="15" customHeight="1">
      <c r="A102" s="155"/>
      <c r="B102" s="111"/>
      <c r="C102" s="96" t="s">
        <v>138</v>
      </c>
      <c r="D102" s="4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100" t="s">
        <v>135</v>
      </c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42"/>
      <c r="AO102" s="42"/>
      <c r="AP102" s="42"/>
      <c r="AQ102" s="39">
        <f t="shared" si="21"/>
        <v>1</v>
      </c>
      <c r="AR102" s="3">
        <f t="shared" si="29"/>
        <v>34</v>
      </c>
      <c r="AS102" s="40">
        <f t="shared" si="16"/>
        <v>2.9411764705882353E-2</v>
      </c>
    </row>
    <row r="103" spans="1:45" s="6" customFormat="1" ht="15" customHeight="1">
      <c r="A103" s="155"/>
      <c r="B103" s="112" t="s">
        <v>73</v>
      </c>
      <c r="C103" s="96" t="s">
        <v>78</v>
      </c>
      <c r="D103" s="4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42"/>
      <c r="AO103" s="42"/>
      <c r="AP103" s="42"/>
      <c r="AQ103" s="39">
        <f t="shared" si="21"/>
        <v>0</v>
      </c>
      <c r="AR103" s="3">
        <f>34*2</f>
        <v>68</v>
      </c>
      <c r="AS103" s="40">
        <f t="shared" si="16"/>
        <v>0</v>
      </c>
    </row>
    <row r="104" spans="1:45" s="6" customFormat="1" ht="15" customHeight="1">
      <c r="A104" s="155"/>
      <c r="B104" s="112"/>
      <c r="C104" s="96" t="s">
        <v>79</v>
      </c>
      <c r="D104" s="45"/>
      <c r="E104" s="25"/>
      <c r="F104" s="26"/>
      <c r="G104" s="26"/>
      <c r="H104" s="26"/>
      <c r="I104" s="25"/>
      <c r="J104" s="26"/>
      <c r="K104" s="26"/>
      <c r="L104" s="26"/>
      <c r="M104" s="25"/>
      <c r="N104" s="26"/>
      <c r="O104" s="26"/>
      <c r="P104" s="26"/>
      <c r="Q104" s="25"/>
      <c r="R104" s="26"/>
      <c r="S104" s="26"/>
      <c r="T104" s="26"/>
      <c r="U104" s="25"/>
      <c r="V104" s="26"/>
      <c r="W104" s="26"/>
      <c r="X104" s="25"/>
      <c r="Y104" s="26"/>
      <c r="Z104" s="26"/>
      <c r="AA104" s="26"/>
      <c r="AB104" s="26"/>
      <c r="AC104" s="26"/>
      <c r="AD104" s="25"/>
      <c r="AE104" s="25"/>
      <c r="AF104" s="25"/>
      <c r="AG104" s="25"/>
      <c r="AH104" s="42"/>
      <c r="AI104" s="42"/>
      <c r="AJ104" s="42"/>
      <c r="AK104" s="26"/>
      <c r="AL104" s="26"/>
      <c r="AM104" s="42"/>
      <c r="AN104" s="42"/>
      <c r="AO104" s="42"/>
      <c r="AP104" s="42"/>
      <c r="AQ104" s="39">
        <f t="shared" si="21"/>
        <v>0</v>
      </c>
      <c r="AR104" s="3">
        <f t="shared" ref="AR104:AR106" si="36">34*2</f>
        <v>68</v>
      </c>
      <c r="AS104" s="40">
        <f t="shared" si="16"/>
        <v>0</v>
      </c>
    </row>
    <row r="105" spans="1:45" s="6" customFormat="1" ht="15" customHeight="1">
      <c r="A105" s="155"/>
      <c r="B105" s="112"/>
      <c r="C105" s="96" t="s">
        <v>80</v>
      </c>
      <c r="D105" s="45"/>
      <c r="E105" s="25"/>
      <c r="F105" s="26"/>
      <c r="G105" s="26"/>
      <c r="H105" s="26"/>
      <c r="I105" s="25"/>
      <c r="J105" s="26"/>
      <c r="K105" s="26"/>
      <c r="L105" s="26"/>
      <c r="M105" s="25"/>
      <c r="N105" s="26"/>
      <c r="O105" s="26"/>
      <c r="P105" s="26"/>
      <c r="Q105" s="25"/>
      <c r="R105" s="26"/>
      <c r="S105" s="26"/>
      <c r="T105" s="26"/>
      <c r="U105" s="25"/>
      <c r="V105" s="26"/>
      <c r="W105" s="26"/>
      <c r="X105" s="25"/>
      <c r="Y105" s="26"/>
      <c r="Z105" s="26"/>
      <c r="AA105" s="26"/>
      <c r="AB105" s="26"/>
      <c r="AC105" s="26"/>
      <c r="AD105" s="25"/>
      <c r="AE105" s="25"/>
      <c r="AF105" s="25"/>
      <c r="AG105" s="25"/>
      <c r="AH105" s="42"/>
      <c r="AI105" s="42"/>
      <c r="AJ105" s="42"/>
      <c r="AK105" s="26"/>
      <c r="AL105" s="26"/>
      <c r="AM105" s="42"/>
      <c r="AN105" s="42"/>
      <c r="AO105" s="42"/>
      <c r="AP105" s="42"/>
      <c r="AQ105" s="39">
        <f t="shared" ref="AQ105" si="37">COUNTA(E105:AP105)</f>
        <v>0</v>
      </c>
      <c r="AR105" s="3">
        <f t="shared" si="36"/>
        <v>68</v>
      </c>
      <c r="AS105" s="40">
        <f t="shared" ref="AS105" si="38">AQ105/AR105</f>
        <v>0</v>
      </c>
    </row>
    <row r="106" spans="1:45" s="6" customFormat="1" ht="15" customHeight="1">
      <c r="A106" s="155"/>
      <c r="B106" s="112"/>
      <c r="C106" s="96" t="s">
        <v>138</v>
      </c>
      <c r="D106" s="45"/>
      <c r="E106" s="25"/>
      <c r="F106" s="26"/>
      <c r="G106" s="26"/>
      <c r="H106" s="26"/>
      <c r="I106" s="25"/>
      <c r="J106" s="26"/>
      <c r="K106" s="26"/>
      <c r="L106" s="26"/>
      <c r="M106" s="25"/>
      <c r="N106" s="26"/>
      <c r="O106" s="26"/>
      <c r="P106" s="26"/>
      <c r="Q106" s="25"/>
      <c r="R106" s="26"/>
      <c r="S106" s="26"/>
      <c r="T106" s="26"/>
      <c r="U106" s="25"/>
      <c r="V106" s="26"/>
      <c r="W106" s="26"/>
      <c r="X106" s="25"/>
      <c r="Y106" s="26"/>
      <c r="Z106" s="26"/>
      <c r="AA106" s="26"/>
      <c r="AB106" s="26"/>
      <c r="AC106" s="26"/>
      <c r="AD106" s="25"/>
      <c r="AE106" s="25"/>
      <c r="AF106" s="25"/>
      <c r="AG106" s="25"/>
      <c r="AH106" s="42"/>
      <c r="AI106" s="42"/>
      <c r="AJ106" s="42"/>
      <c r="AK106" s="26"/>
      <c r="AL106" s="26"/>
      <c r="AM106" s="42"/>
      <c r="AN106" s="42"/>
      <c r="AO106" s="42"/>
      <c r="AP106" s="42"/>
      <c r="AQ106" s="39">
        <f t="shared" si="21"/>
        <v>0</v>
      </c>
      <c r="AR106" s="3">
        <f t="shared" si="36"/>
        <v>68</v>
      </c>
      <c r="AS106" s="40">
        <f t="shared" si="16"/>
        <v>0</v>
      </c>
    </row>
    <row r="107" spans="1:45" s="6" customFormat="1" ht="20.25" customHeight="1">
      <c r="A107" s="68"/>
      <c r="B107" s="69"/>
      <c r="C107" s="69"/>
      <c r="D107" s="69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8"/>
      <c r="AN107" s="68"/>
      <c r="AO107" s="68"/>
      <c r="AP107" s="68"/>
      <c r="AQ107" s="68"/>
      <c r="AR107" s="68"/>
      <c r="AS107" s="68"/>
    </row>
    <row r="108" spans="1:45" s="48" customFormat="1" ht="123" customHeight="1">
      <c r="A108" s="149" t="s">
        <v>23</v>
      </c>
      <c r="B108" s="149"/>
      <c r="C108" s="149"/>
      <c r="D108" s="149"/>
      <c r="E108" s="132" t="s">
        <v>39</v>
      </c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4"/>
      <c r="AQ108" s="115" t="s">
        <v>19</v>
      </c>
      <c r="AR108" s="115" t="s">
        <v>21</v>
      </c>
      <c r="AS108" s="124" t="s">
        <v>20</v>
      </c>
    </row>
    <row r="109" spans="1:45" s="48" customFormat="1">
      <c r="A109" s="125" t="s">
        <v>0</v>
      </c>
      <c r="B109" s="126"/>
      <c r="C109" s="109" t="s">
        <v>63</v>
      </c>
      <c r="D109" s="22" t="s">
        <v>17</v>
      </c>
      <c r="E109" s="112" t="s">
        <v>1</v>
      </c>
      <c r="F109" s="112"/>
      <c r="G109" s="112"/>
      <c r="H109" s="112"/>
      <c r="I109" s="112" t="s">
        <v>2</v>
      </c>
      <c r="J109" s="112"/>
      <c r="K109" s="112"/>
      <c r="L109" s="112"/>
      <c r="M109" s="112" t="s">
        <v>3</v>
      </c>
      <c r="N109" s="112"/>
      <c r="O109" s="112"/>
      <c r="P109" s="112"/>
      <c r="Q109" s="112" t="s">
        <v>4</v>
      </c>
      <c r="R109" s="112"/>
      <c r="S109" s="112"/>
      <c r="T109" s="112"/>
      <c r="U109" s="112" t="s">
        <v>5</v>
      </c>
      <c r="V109" s="112"/>
      <c r="W109" s="112"/>
      <c r="X109" s="112" t="s">
        <v>6</v>
      </c>
      <c r="Y109" s="112"/>
      <c r="Z109" s="112"/>
      <c r="AA109" s="112"/>
      <c r="AB109" s="112" t="s">
        <v>7</v>
      </c>
      <c r="AC109" s="112"/>
      <c r="AD109" s="112"/>
      <c r="AE109" s="112" t="s">
        <v>8</v>
      </c>
      <c r="AF109" s="112"/>
      <c r="AG109" s="112"/>
      <c r="AH109" s="112"/>
      <c r="AI109" s="112"/>
      <c r="AJ109" s="112" t="s">
        <v>9</v>
      </c>
      <c r="AK109" s="112"/>
      <c r="AL109" s="112"/>
      <c r="AM109" s="112" t="s">
        <v>10</v>
      </c>
      <c r="AN109" s="112"/>
      <c r="AO109" s="112"/>
      <c r="AP109" s="112"/>
      <c r="AQ109" s="115"/>
      <c r="AR109" s="115"/>
      <c r="AS109" s="124"/>
    </row>
    <row r="110" spans="1:45" s="48" customFormat="1">
      <c r="A110" s="127"/>
      <c r="B110" s="128"/>
      <c r="C110" s="111"/>
      <c r="D110" s="22" t="s">
        <v>18</v>
      </c>
      <c r="E110" s="5">
        <v>1</v>
      </c>
      <c r="F110" s="5">
        <v>2</v>
      </c>
      <c r="G110" s="5">
        <v>3</v>
      </c>
      <c r="H110" s="5">
        <v>4</v>
      </c>
      <c r="I110" s="5">
        <v>5</v>
      </c>
      <c r="J110" s="5">
        <v>6</v>
      </c>
      <c r="K110" s="5">
        <v>7</v>
      </c>
      <c r="L110" s="5">
        <v>8</v>
      </c>
      <c r="M110" s="5">
        <v>9</v>
      </c>
      <c r="N110" s="5">
        <v>10</v>
      </c>
      <c r="O110" s="5">
        <v>11</v>
      </c>
      <c r="P110" s="5">
        <v>12</v>
      </c>
      <c r="Q110" s="5">
        <v>13</v>
      </c>
      <c r="R110" s="5">
        <v>14</v>
      </c>
      <c r="S110" s="5">
        <v>15</v>
      </c>
      <c r="T110" s="5">
        <v>16</v>
      </c>
      <c r="U110" s="5">
        <v>17</v>
      </c>
      <c r="V110" s="5">
        <v>18</v>
      </c>
      <c r="W110" s="5">
        <v>19</v>
      </c>
      <c r="X110" s="5">
        <v>20</v>
      </c>
      <c r="Y110" s="5">
        <v>21</v>
      </c>
      <c r="Z110" s="5">
        <v>22</v>
      </c>
      <c r="AA110" s="5">
        <v>23</v>
      </c>
      <c r="AB110" s="5">
        <v>24</v>
      </c>
      <c r="AC110" s="5">
        <v>25</v>
      </c>
      <c r="AD110" s="5">
        <v>26</v>
      </c>
      <c r="AE110" s="5">
        <v>27</v>
      </c>
      <c r="AF110" s="5">
        <v>28</v>
      </c>
      <c r="AG110" s="5">
        <v>29</v>
      </c>
      <c r="AH110" s="5">
        <v>30</v>
      </c>
      <c r="AI110" s="5">
        <v>31</v>
      </c>
      <c r="AJ110" s="5">
        <v>32</v>
      </c>
      <c r="AK110" s="5">
        <v>33</v>
      </c>
      <c r="AL110" s="5">
        <v>34</v>
      </c>
      <c r="AM110" s="5">
        <v>35</v>
      </c>
      <c r="AN110" s="5">
        <v>36</v>
      </c>
      <c r="AO110" s="5">
        <v>37</v>
      </c>
      <c r="AP110" s="5">
        <v>38</v>
      </c>
      <c r="AQ110" s="115"/>
      <c r="AR110" s="115"/>
      <c r="AS110" s="124"/>
    </row>
    <row r="111" spans="1:45" ht="12.75" customHeight="1">
      <c r="A111" s="146" t="s">
        <v>24</v>
      </c>
      <c r="B111" s="109" t="s">
        <v>12</v>
      </c>
      <c r="C111" s="38" t="s">
        <v>81</v>
      </c>
      <c r="D111" s="24"/>
      <c r="E111" s="25"/>
      <c r="F111" s="183"/>
      <c r="G111" s="26"/>
      <c r="H111" s="42"/>
      <c r="I111" s="42"/>
      <c r="J111" s="42"/>
      <c r="K111" s="42"/>
      <c r="L111" s="42"/>
      <c r="M111" s="183"/>
      <c r="N111" s="42"/>
      <c r="O111" s="42"/>
      <c r="P111" s="42"/>
      <c r="Q111" s="25"/>
      <c r="R111" s="25"/>
      <c r="S111" s="100" t="s">
        <v>135</v>
      </c>
      <c r="T111" s="183"/>
      <c r="U111" s="25"/>
      <c r="V111" s="25"/>
      <c r="W111" s="25"/>
      <c r="X111" s="25"/>
      <c r="Y111" s="25"/>
      <c r="Z111" s="25"/>
      <c r="AA111" s="25"/>
      <c r="AB111" s="183"/>
      <c r="AC111" s="25"/>
      <c r="AD111" s="25"/>
      <c r="AE111" s="25"/>
      <c r="AF111" s="25"/>
      <c r="AG111" s="25"/>
      <c r="AH111" s="25"/>
      <c r="AI111" s="104" t="s">
        <v>139</v>
      </c>
      <c r="AJ111" s="25"/>
      <c r="AK111" s="25"/>
      <c r="AL111" s="25"/>
      <c r="AM111" s="42"/>
      <c r="AN111" s="42"/>
      <c r="AO111" s="42"/>
      <c r="AP111" s="42"/>
      <c r="AQ111" s="39">
        <f t="shared" ref="AQ111:AQ140" si="39">COUNTA(E111:AP111)</f>
        <v>2</v>
      </c>
      <c r="AR111" s="50">
        <f>34*5</f>
        <v>170</v>
      </c>
      <c r="AS111" s="102">
        <f t="shared" ref="AS111:AS140" si="40">AQ111/AR111</f>
        <v>1.1764705882352941E-2</v>
      </c>
    </row>
    <row r="112" spans="1:45" ht="12.75" customHeight="1">
      <c r="A112" s="146"/>
      <c r="B112" s="110"/>
      <c r="C112" s="38" t="s">
        <v>82</v>
      </c>
      <c r="D112" s="24"/>
      <c r="E112" s="25"/>
      <c r="F112" s="183"/>
      <c r="G112" s="26"/>
      <c r="H112" s="42"/>
      <c r="I112" s="42"/>
      <c r="J112" s="42"/>
      <c r="K112" s="42"/>
      <c r="L112" s="42"/>
      <c r="M112" s="183"/>
      <c r="N112" s="42"/>
      <c r="O112" s="42"/>
      <c r="P112" s="42"/>
      <c r="Q112" s="26"/>
      <c r="R112" s="25"/>
      <c r="S112" s="100" t="s">
        <v>135</v>
      </c>
      <c r="T112" s="183"/>
      <c r="U112" s="25"/>
      <c r="V112" s="25"/>
      <c r="W112" s="25"/>
      <c r="X112" s="25"/>
      <c r="Y112" s="25"/>
      <c r="Z112" s="25"/>
      <c r="AA112" s="25"/>
      <c r="AB112" s="183"/>
      <c r="AC112" s="25"/>
      <c r="AD112" s="25"/>
      <c r="AE112" s="25"/>
      <c r="AF112" s="25"/>
      <c r="AG112" s="25"/>
      <c r="AH112" s="25"/>
      <c r="AI112" s="104" t="s">
        <v>139</v>
      </c>
      <c r="AJ112" s="25"/>
      <c r="AK112" s="25"/>
      <c r="AL112" s="25"/>
      <c r="AM112" s="42"/>
      <c r="AN112" s="42"/>
      <c r="AO112" s="42"/>
      <c r="AP112" s="42"/>
      <c r="AQ112" s="39">
        <f t="shared" si="39"/>
        <v>2</v>
      </c>
      <c r="AR112" s="50">
        <f t="shared" ref="AR112:AR113" si="41">34*5</f>
        <v>170</v>
      </c>
      <c r="AS112" s="102">
        <f t="shared" si="40"/>
        <v>1.1764705882352941E-2</v>
      </c>
    </row>
    <row r="113" spans="1:45" ht="12.75" customHeight="1">
      <c r="A113" s="146"/>
      <c r="B113" s="111"/>
      <c r="C113" s="38" t="s">
        <v>83</v>
      </c>
      <c r="D113" s="24"/>
      <c r="E113" s="25"/>
      <c r="F113" s="183"/>
      <c r="G113" s="26"/>
      <c r="H113" s="42"/>
      <c r="I113" s="42"/>
      <c r="J113" s="42"/>
      <c r="K113" s="42"/>
      <c r="L113" s="42"/>
      <c r="M113" s="183"/>
      <c r="N113" s="42"/>
      <c r="O113" s="42"/>
      <c r="P113" s="42"/>
      <c r="Q113" s="25"/>
      <c r="R113" s="25"/>
      <c r="S113" s="100" t="s">
        <v>135</v>
      </c>
      <c r="T113" s="183"/>
      <c r="U113" s="25"/>
      <c r="V113" s="26"/>
      <c r="W113" s="26"/>
      <c r="X113" s="25"/>
      <c r="Y113" s="26"/>
      <c r="Z113" s="26"/>
      <c r="AA113" s="26"/>
      <c r="AB113" s="183"/>
      <c r="AC113" s="26"/>
      <c r="AD113" s="26"/>
      <c r="AE113" s="25"/>
      <c r="AF113" s="25"/>
      <c r="AG113" s="26"/>
      <c r="AH113" s="26"/>
      <c r="AI113" s="104" t="s">
        <v>139</v>
      </c>
      <c r="AJ113" s="25"/>
      <c r="AK113" s="26"/>
      <c r="AL113" s="26"/>
      <c r="AM113" s="42"/>
      <c r="AN113" s="42"/>
      <c r="AO113" s="42"/>
      <c r="AP113" s="42"/>
      <c r="AQ113" s="39">
        <f t="shared" si="39"/>
        <v>2</v>
      </c>
      <c r="AR113" s="50">
        <f t="shared" si="41"/>
        <v>170</v>
      </c>
      <c r="AS113" s="102">
        <f t="shared" si="40"/>
        <v>1.1764705882352941E-2</v>
      </c>
    </row>
    <row r="114" spans="1:45" ht="12.75" customHeight="1">
      <c r="A114" s="146"/>
      <c r="B114" s="109" t="s">
        <v>11</v>
      </c>
      <c r="C114" s="23" t="s">
        <v>81</v>
      </c>
      <c r="D114" s="24"/>
      <c r="E114" s="25"/>
      <c r="F114" s="100" t="s">
        <v>135</v>
      </c>
      <c r="G114" s="42"/>
      <c r="H114" s="42"/>
      <c r="I114" s="25"/>
      <c r="J114" s="42"/>
      <c r="K114" s="100" t="s">
        <v>135</v>
      </c>
      <c r="L114" s="42"/>
      <c r="M114" s="42"/>
      <c r="N114" s="42"/>
      <c r="O114" s="42"/>
      <c r="P114" s="42"/>
      <c r="Q114" s="42"/>
      <c r="R114" s="100" t="s">
        <v>135</v>
      </c>
      <c r="S114" s="183"/>
      <c r="T114" s="42"/>
      <c r="U114" s="25"/>
      <c r="V114" s="100" t="s">
        <v>135</v>
      </c>
      <c r="W114" s="42"/>
      <c r="X114" s="42"/>
      <c r="Y114" s="42"/>
      <c r="Z114" s="100" t="s">
        <v>135</v>
      </c>
      <c r="AA114" s="42"/>
      <c r="AB114" s="42"/>
      <c r="AC114" s="4"/>
      <c r="AD114" s="100" t="s">
        <v>135</v>
      </c>
      <c r="AE114" s="42"/>
      <c r="AF114" s="4"/>
      <c r="AG114" s="4"/>
      <c r="AH114" s="26"/>
      <c r="AI114" s="26"/>
      <c r="AJ114" s="104" t="s">
        <v>139</v>
      </c>
      <c r="AK114" s="183"/>
      <c r="AL114" s="26"/>
      <c r="AM114" s="42"/>
      <c r="AN114" s="42"/>
      <c r="AO114" s="42"/>
      <c r="AP114" s="42"/>
      <c r="AQ114" s="39">
        <f t="shared" si="39"/>
        <v>7</v>
      </c>
      <c r="AR114" s="50">
        <f>34*4</f>
        <v>136</v>
      </c>
      <c r="AS114" s="102">
        <f t="shared" si="40"/>
        <v>5.1470588235294115E-2</v>
      </c>
    </row>
    <row r="115" spans="1:45" ht="12.75" customHeight="1">
      <c r="A115" s="146"/>
      <c r="B115" s="110"/>
      <c r="C115" s="38" t="s">
        <v>82</v>
      </c>
      <c r="D115" s="24"/>
      <c r="E115" s="25"/>
      <c r="F115" s="100" t="s">
        <v>135</v>
      </c>
      <c r="G115" s="42"/>
      <c r="H115" s="42"/>
      <c r="I115" s="25"/>
      <c r="J115" s="42"/>
      <c r="K115" s="100" t="s">
        <v>135</v>
      </c>
      <c r="L115" s="42"/>
      <c r="M115" s="42"/>
      <c r="N115" s="42"/>
      <c r="O115" s="42"/>
      <c r="P115" s="42"/>
      <c r="Q115" s="42"/>
      <c r="R115" s="100" t="s">
        <v>135</v>
      </c>
      <c r="S115" s="183"/>
      <c r="T115" s="42"/>
      <c r="U115" s="25"/>
      <c r="V115" s="100" t="s">
        <v>135</v>
      </c>
      <c r="W115" s="42"/>
      <c r="X115" s="42"/>
      <c r="Y115" s="42"/>
      <c r="Z115" s="100" t="s">
        <v>135</v>
      </c>
      <c r="AA115" s="42"/>
      <c r="AB115" s="42"/>
      <c r="AC115" s="4"/>
      <c r="AD115" s="100" t="s">
        <v>135</v>
      </c>
      <c r="AE115" s="42"/>
      <c r="AF115" s="4"/>
      <c r="AG115" s="4"/>
      <c r="AH115" s="26"/>
      <c r="AI115" s="26"/>
      <c r="AJ115" s="104" t="s">
        <v>139</v>
      </c>
      <c r="AK115" s="183"/>
      <c r="AL115" s="26"/>
      <c r="AM115" s="42"/>
      <c r="AN115" s="42"/>
      <c r="AO115" s="42"/>
      <c r="AP115" s="42"/>
      <c r="AQ115" s="39">
        <f t="shared" si="39"/>
        <v>7</v>
      </c>
      <c r="AR115" s="50">
        <f t="shared" ref="AR115:AR119" si="42">34*4</f>
        <v>136</v>
      </c>
      <c r="AS115" s="102">
        <f t="shared" si="40"/>
        <v>5.1470588235294115E-2</v>
      </c>
    </row>
    <row r="116" spans="1:45">
      <c r="A116" s="146"/>
      <c r="B116" s="111"/>
      <c r="C116" s="38" t="s">
        <v>83</v>
      </c>
      <c r="D116" s="21"/>
      <c r="E116" s="25"/>
      <c r="F116" s="100" t="s">
        <v>135</v>
      </c>
      <c r="G116" s="25"/>
      <c r="H116" s="25"/>
      <c r="I116" s="25"/>
      <c r="J116" s="42"/>
      <c r="K116" s="100" t="s">
        <v>135</v>
      </c>
      <c r="L116" s="42"/>
      <c r="M116" s="42"/>
      <c r="N116" s="42"/>
      <c r="O116" s="42"/>
      <c r="P116" s="42"/>
      <c r="Q116" s="42"/>
      <c r="R116" s="100" t="s">
        <v>135</v>
      </c>
      <c r="S116" s="183"/>
      <c r="T116" s="42"/>
      <c r="U116" s="25"/>
      <c r="V116" s="100" t="s">
        <v>135</v>
      </c>
      <c r="W116" s="42"/>
      <c r="X116" s="42"/>
      <c r="Y116" s="42"/>
      <c r="Z116" s="100" t="s">
        <v>135</v>
      </c>
      <c r="AA116" s="42"/>
      <c r="AB116" s="42"/>
      <c r="AC116" s="4"/>
      <c r="AD116" s="100" t="s">
        <v>135</v>
      </c>
      <c r="AE116" s="42"/>
      <c r="AF116" s="4"/>
      <c r="AG116" s="4"/>
      <c r="AH116" s="26"/>
      <c r="AI116" s="42"/>
      <c r="AJ116" s="104" t="s">
        <v>139</v>
      </c>
      <c r="AK116" s="183"/>
      <c r="AL116" s="26"/>
      <c r="AM116" s="42"/>
      <c r="AN116" s="42"/>
      <c r="AO116" s="42"/>
      <c r="AP116" s="42"/>
      <c r="AQ116" s="39">
        <f t="shared" si="39"/>
        <v>7</v>
      </c>
      <c r="AR116" s="50">
        <f t="shared" si="42"/>
        <v>136</v>
      </c>
      <c r="AS116" s="102">
        <f t="shared" si="40"/>
        <v>5.1470588235294115E-2</v>
      </c>
    </row>
    <row r="117" spans="1:45" ht="12.75" customHeight="1">
      <c r="A117" s="146"/>
      <c r="B117" s="109" t="s">
        <v>15</v>
      </c>
      <c r="C117" s="23" t="s">
        <v>81</v>
      </c>
      <c r="D117" s="24"/>
      <c r="E117" s="25"/>
      <c r="F117" s="25"/>
      <c r="G117" s="25"/>
      <c r="H117" s="100" t="s">
        <v>135</v>
      </c>
      <c r="I117" s="26"/>
      <c r="J117" s="42"/>
      <c r="K117" s="42"/>
      <c r="L117" s="100" t="s">
        <v>135</v>
      </c>
      <c r="M117" s="42"/>
      <c r="N117" s="42"/>
      <c r="O117" s="42"/>
      <c r="P117" s="100" t="s">
        <v>135</v>
      </c>
      <c r="Q117" s="42"/>
      <c r="R117" s="42"/>
      <c r="S117" s="100" t="s">
        <v>135</v>
      </c>
      <c r="T117" s="183"/>
      <c r="U117" s="42"/>
      <c r="V117" s="42"/>
      <c r="W117" s="42"/>
      <c r="X117" s="100" t="s">
        <v>135</v>
      </c>
      <c r="Y117" s="42"/>
      <c r="Z117" s="42"/>
      <c r="AA117" s="42"/>
      <c r="AB117" s="100" t="s">
        <v>135</v>
      </c>
      <c r="AC117" s="3"/>
      <c r="AD117" s="42"/>
      <c r="AE117" s="42"/>
      <c r="AF117" s="100" t="s">
        <v>135</v>
      </c>
      <c r="AG117" s="3"/>
      <c r="AH117" s="3"/>
      <c r="AI117" s="4"/>
      <c r="AJ117" s="4"/>
      <c r="AK117" s="100" t="s">
        <v>135</v>
      </c>
      <c r="AL117" s="26"/>
      <c r="AM117" s="42"/>
      <c r="AN117" s="42"/>
      <c r="AO117" s="42"/>
      <c r="AP117" s="42"/>
      <c r="AQ117" s="39">
        <f t="shared" si="39"/>
        <v>8</v>
      </c>
      <c r="AR117" s="50">
        <f>34*4</f>
        <v>136</v>
      </c>
      <c r="AS117" s="102">
        <f t="shared" si="40"/>
        <v>5.8823529411764705E-2</v>
      </c>
    </row>
    <row r="118" spans="1:45" ht="12.75" customHeight="1">
      <c r="A118" s="146"/>
      <c r="B118" s="110"/>
      <c r="C118" s="38" t="s">
        <v>82</v>
      </c>
      <c r="D118" s="24"/>
      <c r="E118" s="25"/>
      <c r="F118" s="25"/>
      <c r="G118" s="25"/>
      <c r="H118" s="100" t="s">
        <v>135</v>
      </c>
      <c r="I118" s="26"/>
      <c r="J118" s="42"/>
      <c r="K118" s="42"/>
      <c r="L118" s="100" t="s">
        <v>135</v>
      </c>
      <c r="M118" s="42"/>
      <c r="N118" s="42"/>
      <c r="O118" s="42"/>
      <c r="P118" s="100" t="s">
        <v>135</v>
      </c>
      <c r="Q118" s="42"/>
      <c r="R118" s="42"/>
      <c r="S118" s="100" t="s">
        <v>135</v>
      </c>
      <c r="T118" s="183"/>
      <c r="U118" s="42"/>
      <c r="V118" s="42"/>
      <c r="W118" s="42"/>
      <c r="X118" s="100" t="s">
        <v>135</v>
      </c>
      <c r="Y118" s="42"/>
      <c r="Z118" s="42"/>
      <c r="AA118" s="42"/>
      <c r="AB118" s="100" t="s">
        <v>135</v>
      </c>
      <c r="AC118" s="3"/>
      <c r="AD118" s="42"/>
      <c r="AE118" s="42"/>
      <c r="AF118" s="100" t="s">
        <v>135</v>
      </c>
      <c r="AG118" s="3"/>
      <c r="AH118" s="3"/>
      <c r="AI118" s="4"/>
      <c r="AJ118" s="4"/>
      <c r="AK118" s="100" t="s">
        <v>135</v>
      </c>
      <c r="AL118" s="26"/>
      <c r="AM118" s="42"/>
      <c r="AN118" s="42"/>
      <c r="AO118" s="42"/>
      <c r="AP118" s="42"/>
      <c r="AQ118" s="39">
        <f t="shared" si="39"/>
        <v>8</v>
      </c>
      <c r="AR118" s="50">
        <f t="shared" si="42"/>
        <v>136</v>
      </c>
      <c r="AS118" s="102">
        <f t="shared" si="40"/>
        <v>5.8823529411764705E-2</v>
      </c>
    </row>
    <row r="119" spans="1:45">
      <c r="A119" s="146"/>
      <c r="B119" s="110"/>
      <c r="C119" s="38" t="s">
        <v>83</v>
      </c>
      <c r="D119" s="24"/>
      <c r="E119" s="25"/>
      <c r="F119" s="25"/>
      <c r="G119" s="25"/>
      <c r="H119" s="100" t="s">
        <v>135</v>
      </c>
      <c r="I119" s="25"/>
      <c r="J119" s="25"/>
      <c r="K119" s="25"/>
      <c r="L119" s="100" t="s">
        <v>135</v>
      </c>
      <c r="M119" s="25"/>
      <c r="N119" s="42"/>
      <c r="O119" s="42"/>
      <c r="P119" s="100" t="s">
        <v>135</v>
      </c>
      <c r="Q119" s="42"/>
      <c r="R119" s="42"/>
      <c r="S119" s="100" t="s">
        <v>135</v>
      </c>
      <c r="T119" s="183"/>
      <c r="U119" s="42"/>
      <c r="V119" s="42"/>
      <c r="W119" s="42"/>
      <c r="X119" s="100" t="s">
        <v>135</v>
      </c>
      <c r="Y119" s="42"/>
      <c r="Z119" s="42"/>
      <c r="AA119" s="42"/>
      <c r="AB119" s="100" t="s">
        <v>135</v>
      </c>
      <c r="AC119" s="3"/>
      <c r="AD119" s="42"/>
      <c r="AE119" s="42"/>
      <c r="AF119" s="100" t="s">
        <v>135</v>
      </c>
      <c r="AG119" s="3"/>
      <c r="AH119" s="3"/>
      <c r="AI119" s="4"/>
      <c r="AJ119" s="4"/>
      <c r="AK119" s="100" t="s">
        <v>135</v>
      </c>
      <c r="AL119" s="26"/>
      <c r="AM119" s="42"/>
      <c r="AN119" s="42"/>
      <c r="AO119" s="42"/>
      <c r="AP119" s="42"/>
      <c r="AQ119" s="39">
        <f t="shared" si="39"/>
        <v>8</v>
      </c>
      <c r="AR119" s="50">
        <f t="shared" si="42"/>
        <v>136</v>
      </c>
      <c r="AS119" s="102">
        <f t="shared" si="40"/>
        <v>5.8823529411764705E-2</v>
      </c>
    </row>
    <row r="120" spans="1:45" ht="12.75" customHeight="1">
      <c r="A120" s="146"/>
      <c r="B120" s="112" t="s">
        <v>16</v>
      </c>
      <c r="C120" s="38" t="s">
        <v>81</v>
      </c>
      <c r="D120" s="24"/>
      <c r="E120" s="25"/>
      <c r="F120" s="25"/>
      <c r="G120" s="25"/>
      <c r="H120" s="25"/>
      <c r="I120" s="100" t="s">
        <v>135</v>
      </c>
      <c r="J120" s="25"/>
      <c r="K120" s="25"/>
      <c r="L120" s="25"/>
      <c r="M120" s="25"/>
      <c r="N120" s="25"/>
      <c r="O120" s="25"/>
      <c r="P120" s="25"/>
      <c r="Q120" s="25"/>
      <c r="R120" s="100" t="s">
        <v>135</v>
      </c>
      <c r="S120" s="25"/>
      <c r="T120" s="25"/>
      <c r="U120" s="25"/>
      <c r="V120" s="25"/>
      <c r="W120" s="25"/>
      <c r="X120" s="25"/>
      <c r="Y120" s="100" t="s">
        <v>135</v>
      </c>
      <c r="Z120" s="25"/>
      <c r="AA120" s="25"/>
      <c r="AB120" s="25"/>
      <c r="AC120" s="25"/>
      <c r="AD120" s="25"/>
      <c r="AE120" s="25"/>
      <c r="AF120" s="25"/>
      <c r="AG120" s="25"/>
      <c r="AH120" s="25"/>
      <c r="AI120" s="4"/>
      <c r="AJ120" s="25"/>
      <c r="AK120" s="104" t="s">
        <v>139</v>
      </c>
      <c r="AL120" s="26"/>
      <c r="AM120" s="42"/>
      <c r="AN120" s="42"/>
      <c r="AO120" s="42"/>
      <c r="AP120" s="42"/>
      <c r="AQ120" s="39">
        <f t="shared" si="39"/>
        <v>4</v>
      </c>
      <c r="AR120" s="50">
        <f>34*2</f>
        <v>68</v>
      </c>
      <c r="AS120" s="102">
        <f t="shared" si="40"/>
        <v>5.8823529411764705E-2</v>
      </c>
    </row>
    <row r="121" spans="1:45" ht="12.75" customHeight="1">
      <c r="A121" s="146"/>
      <c r="B121" s="112"/>
      <c r="C121" s="38" t="s">
        <v>82</v>
      </c>
      <c r="D121" s="24"/>
      <c r="E121" s="25"/>
      <c r="F121" s="25"/>
      <c r="G121" s="25"/>
      <c r="H121" s="25"/>
      <c r="I121" s="100" t="s">
        <v>135</v>
      </c>
      <c r="J121" s="25"/>
      <c r="K121" s="25"/>
      <c r="L121" s="25"/>
      <c r="M121" s="25"/>
      <c r="N121" s="25"/>
      <c r="O121" s="25"/>
      <c r="P121" s="25"/>
      <c r="Q121" s="25"/>
      <c r="R121" s="100" t="s">
        <v>135</v>
      </c>
      <c r="S121" s="25"/>
      <c r="T121" s="25"/>
      <c r="U121" s="25"/>
      <c r="V121" s="25"/>
      <c r="W121" s="25"/>
      <c r="X121" s="25"/>
      <c r="Y121" s="100" t="s">
        <v>135</v>
      </c>
      <c r="Z121" s="25"/>
      <c r="AA121" s="25"/>
      <c r="AB121" s="25"/>
      <c r="AC121" s="25"/>
      <c r="AD121" s="25"/>
      <c r="AE121" s="25"/>
      <c r="AF121" s="25"/>
      <c r="AG121" s="25"/>
      <c r="AH121" s="25"/>
      <c r="AI121" s="4"/>
      <c r="AJ121" s="25"/>
      <c r="AK121" s="104" t="s">
        <v>139</v>
      </c>
      <c r="AL121" s="26"/>
      <c r="AM121" s="42"/>
      <c r="AN121" s="42"/>
      <c r="AO121" s="42"/>
      <c r="AP121" s="42"/>
      <c r="AQ121" s="39">
        <f t="shared" si="39"/>
        <v>4</v>
      </c>
      <c r="AR121" s="50">
        <f t="shared" ref="AR121:AR125" si="43">34*2</f>
        <v>68</v>
      </c>
      <c r="AS121" s="102">
        <f t="shared" si="40"/>
        <v>5.8823529411764705E-2</v>
      </c>
    </row>
    <row r="122" spans="1:45">
      <c r="A122" s="146"/>
      <c r="B122" s="112"/>
      <c r="C122" s="38" t="s">
        <v>83</v>
      </c>
      <c r="D122" s="24"/>
      <c r="E122" s="25"/>
      <c r="F122" s="25"/>
      <c r="G122" s="25"/>
      <c r="H122" s="25"/>
      <c r="I122" s="100" t="s">
        <v>135</v>
      </c>
      <c r="J122" s="25"/>
      <c r="K122" s="25"/>
      <c r="L122" s="25"/>
      <c r="M122" s="25"/>
      <c r="N122" s="25"/>
      <c r="O122" s="25"/>
      <c r="P122" s="25"/>
      <c r="Q122" s="25"/>
      <c r="R122" s="100" t="s">
        <v>135</v>
      </c>
      <c r="S122" s="25"/>
      <c r="T122" s="25"/>
      <c r="U122" s="25"/>
      <c r="V122" s="25"/>
      <c r="W122" s="25"/>
      <c r="X122" s="25"/>
      <c r="Y122" s="100" t="s">
        <v>135</v>
      </c>
      <c r="Z122" s="25"/>
      <c r="AA122" s="25"/>
      <c r="AB122" s="25"/>
      <c r="AC122" s="25"/>
      <c r="AD122" s="25"/>
      <c r="AE122" s="25"/>
      <c r="AF122" s="25"/>
      <c r="AG122" s="25"/>
      <c r="AH122" s="25"/>
      <c r="AI122" s="4"/>
      <c r="AJ122" s="25"/>
      <c r="AK122" s="104" t="s">
        <v>139</v>
      </c>
      <c r="AL122" s="26"/>
      <c r="AM122" s="42"/>
      <c r="AN122" s="42"/>
      <c r="AO122" s="42"/>
      <c r="AP122" s="42"/>
      <c r="AQ122" s="39">
        <f t="shared" si="39"/>
        <v>4</v>
      </c>
      <c r="AR122" s="50">
        <f t="shared" si="43"/>
        <v>68</v>
      </c>
      <c r="AS122" s="102">
        <f t="shared" si="40"/>
        <v>5.8823529411764705E-2</v>
      </c>
    </row>
    <row r="123" spans="1:45">
      <c r="A123" s="146"/>
      <c r="B123" s="112" t="s">
        <v>140</v>
      </c>
      <c r="C123" s="38" t="s">
        <v>81</v>
      </c>
      <c r="D123" s="21"/>
      <c r="E123" s="25"/>
      <c r="F123" s="25"/>
      <c r="G123" s="25"/>
      <c r="H123" s="100" t="s">
        <v>135</v>
      </c>
      <c r="I123" s="25"/>
      <c r="J123" s="25"/>
      <c r="K123" s="25"/>
      <c r="L123" s="25"/>
      <c r="M123" s="25"/>
      <c r="N123" s="25"/>
      <c r="O123" s="25"/>
      <c r="P123" s="25"/>
      <c r="Q123" s="100" t="s">
        <v>135</v>
      </c>
      <c r="R123" s="25"/>
      <c r="S123" s="25"/>
      <c r="T123" s="25"/>
      <c r="U123" s="25"/>
      <c r="V123" s="25"/>
      <c r="W123" s="25"/>
      <c r="X123" s="25"/>
      <c r="Y123" s="25"/>
      <c r="Z123" s="25"/>
      <c r="AA123" s="100" t="s">
        <v>135</v>
      </c>
      <c r="AB123" s="25"/>
      <c r="AC123" s="25"/>
      <c r="AD123" s="25"/>
      <c r="AE123" s="25"/>
      <c r="AF123" s="25"/>
      <c r="AG123" s="100" t="s">
        <v>135</v>
      </c>
      <c r="AH123" s="25"/>
      <c r="AI123" s="183"/>
      <c r="AJ123" s="25"/>
      <c r="AK123" s="26"/>
      <c r="AL123" s="26"/>
      <c r="AM123" s="42"/>
      <c r="AN123" s="42"/>
      <c r="AO123" s="42"/>
      <c r="AP123" s="42"/>
      <c r="AQ123" s="39">
        <f t="shared" si="39"/>
        <v>4</v>
      </c>
      <c r="AR123" s="50">
        <f>34*2</f>
        <v>68</v>
      </c>
      <c r="AS123" s="102">
        <f t="shared" si="40"/>
        <v>5.8823529411764705E-2</v>
      </c>
    </row>
    <row r="124" spans="1:45" ht="12.75" customHeight="1">
      <c r="A124" s="146"/>
      <c r="B124" s="112"/>
      <c r="C124" s="38" t="s">
        <v>82</v>
      </c>
      <c r="D124" s="24"/>
      <c r="E124" s="25"/>
      <c r="F124" s="25"/>
      <c r="G124" s="25"/>
      <c r="H124" s="100" t="s">
        <v>135</v>
      </c>
      <c r="I124" s="25"/>
      <c r="J124" s="25"/>
      <c r="K124" s="25"/>
      <c r="L124" s="25"/>
      <c r="M124" s="25"/>
      <c r="N124" s="25"/>
      <c r="O124" s="25"/>
      <c r="P124" s="25"/>
      <c r="Q124" s="100" t="s">
        <v>135</v>
      </c>
      <c r="R124" s="25"/>
      <c r="S124" s="25"/>
      <c r="T124" s="25"/>
      <c r="U124" s="25"/>
      <c r="V124" s="25"/>
      <c r="W124" s="25"/>
      <c r="X124" s="25"/>
      <c r="Y124" s="25"/>
      <c r="Z124" s="25"/>
      <c r="AA124" s="100" t="s">
        <v>135</v>
      </c>
      <c r="AB124" s="25"/>
      <c r="AC124" s="25"/>
      <c r="AD124" s="25"/>
      <c r="AE124" s="25"/>
      <c r="AF124" s="25"/>
      <c r="AG124" s="100" t="s">
        <v>135</v>
      </c>
      <c r="AH124" s="183"/>
      <c r="AI124" s="42"/>
      <c r="AJ124" s="25"/>
      <c r="AK124" s="26"/>
      <c r="AL124" s="26"/>
      <c r="AM124" s="42"/>
      <c r="AN124" s="42"/>
      <c r="AO124" s="42"/>
      <c r="AP124" s="42"/>
      <c r="AQ124" s="39">
        <f t="shared" si="39"/>
        <v>4</v>
      </c>
      <c r="AR124" s="50">
        <f t="shared" si="43"/>
        <v>68</v>
      </c>
      <c r="AS124" s="102">
        <f t="shared" si="40"/>
        <v>5.8823529411764705E-2</v>
      </c>
    </row>
    <row r="125" spans="1:45" ht="12.75" customHeight="1">
      <c r="A125" s="146"/>
      <c r="B125" s="112"/>
      <c r="C125" s="38" t="s">
        <v>83</v>
      </c>
      <c r="D125" s="24"/>
      <c r="E125" s="25"/>
      <c r="F125" s="25"/>
      <c r="G125" s="25"/>
      <c r="H125" s="100" t="s">
        <v>135</v>
      </c>
      <c r="I125" s="25"/>
      <c r="J125" s="25"/>
      <c r="K125" s="25"/>
      <c r="L125" s="25"/>
      <c r="M125" s="25"/>
      <c r="N125" s="25"/>
      <c r="O125" s="25"/>
      <c r="P125" s="25"/>
      <c r="Q125" s="100" t="s">
        <v>135</v>
      </c>
      <c r="R125" s="25"/>
      <c r="S125" s="25"/>
      <c r="T125" s="25"/>
      <c r="U125" s="25"/>
      <c r="V125" s="25"/>
      <c r="W125" s="25"/>
      <c r="X125" s="25"/>
      <c r="Y125" s="25"/>
      <c r="Z125" s="25"/>
      <c r="AA125" s="100" t="s">
        <v>135</v>
      </c>
      <c r="AB125" s="25"/>
      <c r="AC125" s="25"/>
      <c r="AD125" s="25"/>
      <c r="AE125" s="25"/>
      <c r="AF125" s="25"/>
      <c r="AG125" s="100" t="s">
        <v>135</v>
      </c>
      <c r="AH125" s="183"/>
      <c r="AI125" s="42"/>
      <c r="AJ125" s="25"/>
      <c r="AK125" s="26"/>
      <c r="AL125" s="26"/>
      <c r="AM125" s="42"/>
      <c r="AN125" s="42"/>
      <c r="AO125" s="42"/>
      <c r="AP125" s="42"/>
      <c r="AQ125" s="39">
        <f t="shared" si="39"/>
        <v>4</v>
      </c>
      <c r="AR125" s="50">
        <f t="shared" si="43"/>
        <v>68</v>
      </c>
      <c r="AS125" s="102">
        <f t="shared" si="40"/>
        <v>5.8823529411764705E-2</v>
      </c>
    </row>
    <row r="126" spans="1:45" ht="12.75" customHeight="1">
      <c r="A126" s="146"/>
      <c r="B126" s="112" t="s">
        <v>84</v>
      </c>
      <c r="C126" s="38" t="s">
        <v>81</v>
      </c>
      <c r="D126" s="24"/>
      <c r="E126" s="25"/>
      <c r="F126" s="26"/>
      <c r="G126" s="26"/>
      <c r="H126" s="26"/>
      <c r="I126" s="25"/>
      <c r="J126" s="26"/>
      <c r="K126" s="26"/>
      <c r="L126" s="26"/>
      <c r="M126" s="25"/>
      <c r="N126" s="26"/>
      <c r="O126" s="26"/>
      <c r="P126" s="184"/>
      <c r="Q126" s="25"/>
      <c r="R126" s="26"/>
      <c r="S126" s="26"/>
      <c r="T126" s="26"/>
      <c r="U126" s="25"/>
      <c r="V126" s="26"/>
      <c r="W126" s="26"/>
      <c r="X126" s="25"/>
      <c r="Y126" s="26"/>
      <c r="Z126" s="26"/>
      <c r="AA126" s="42"/>
      <c r="AB126" s="25"/>
      <c r="AC126" s="26"/>
      <c r="AD126" s="26"/>
      <c r="AE126" s="25"/>
      <c r="AF126" s="25"/>
      <c r="AG126" s="26"/>
      <c r="AH126" s="26"/>
      <c r="AI126" s="26"/>
      <c r="AJ126" s="42"/>
      <c r="AK126" s="26"/>
      <c r="AL126" s="26"/>
      <c r="AM126" s="42"/>
      <c r="AN126" s="42"/>
      <c r="AO126" s="42"/>
      <c r="AP126" s="42"/>
      <c r="AQ126" s="39">
        <f t="shared" si="39"/>
        <v>0</v>
      </c>
      <c r="AR126" s="3">
        <f>34*1</f>
        <v>34</v>
      </c>
      <c r="AS126" s="102">
        <f t="shared" si="40"/>
        <v>0</v>
      </c>
    </row>
    <row r="127" spans="1:45" ht="12.75" customHeight="1">
      <c r="A127" s="146"/>
      <c r="B127" s="112"/>
      <c r="C127" s="38" t="s">
        <v>82</v>
      </c>
      <c r="D127" s="24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184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42"/>
      <c r="AN127" s="42"/>
      <c r="AO127" s="42"/>
      <c r="AP127" s="42"/>
      <c r="AQ127" s="39">
        <f t="shared" si="39"/>
        <v>0</v>
      </c>
      <c r="AR127" s="3">
        <f t="shared" ref="AR127:AR137" si="44">34*1</f>
        <v>34</v>
      </c>
      <c r="AS127" s="102">
        <f t="shared" si="40"/>
        <v>0</v>
      </c>
    </row>
    <row r="128" spans="1:45" ht="12.75" customHeight="1">
      <c r="A128" s="146"/>
      <c r="B128" s="112"/>
      <c r="C128" s="38" t="s">
        <v>83</v>
      </c>
      <c r="D128" s="21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26"/>
      <c r="X128" s="184"/>
      <c r="Y128" s="184"/>
      <c r="Z128" s="184"/>
      <c r="AA128" s="184"/>
      <c r="AB128" s="184"/>
      <c r="AC128" s="184"/>
      <c r="AD128" s="184"/>
      <c r="AE128" s="184"/>
      <c r="AF128" s="184"/>
      <c r="AG128" s="184"/>
      <c r="AH128" s="184"/>
      <c r="AI128" s="184"/>
      <c r="AJ128" s="184"/>
      <c r="AK128" s="184"/>
      <c r="AL128" s="184"/>
      <c r="AM128" s="184"/>
      <c r="AN128" s="47"/>
      <c r="AO128" s="47"/>
      <c r="AP128" s="47"/>
      <c r="AQ128" s="39">
        <f t="shared" si="39"/>
        <v>0</v>
      </c>
      <c r="AR128" s="3">
        <f t="shared" si="44"/>
        <v>34</v>
      </c>
      <c r="AS128" s="102">
        <f t="shared" si="40"/>
        <v>0</v>
      </c>
    </row>
    <row r="129" spans="1:45" ht="12.75" customHeight="1">
      <c r="A129" s="146"/>
      <c r="B129" s="112" t="s">
        <v>52</v>
      </c>
      <c r="C129" s="38" t="s">
        <v>81</v>
      </c>
      <c r="D129" s="21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183"/>
      <c r="Q129" s="25"/>
      <c r="R129" s="26"/>
      <c r="S129" s="26"/>
      <c r="T129" s="26"/>
      <c r="U129" s="25"/>
      <c r="V129" s="26"/>
      <c r="W129" s="26"/>
      <c r="X129" s="25"/>
      <c r="Y129" s="26"/>
      <c r="Z129" s="26"/>
      <c r="AA129" s="42"/>
      <c r="AB129" s="25"/>
      <c r="AC129" s="26"/>
      <c r="AD129" s="26"/>
      <c r="AE129" s="25"/>
      <c r="AF129" s="25"/>
      <c r="AG129" s="26"/>
      <c r="AH129" s="26"/>
      <c r="AI129" s="26"/>
      <c r="AJ129" s="42"/>
      <c r="AK129" s="25"/>
      <c r="AL129" s="25"/>
      <c r="AM129" s="25"/>
      <c r="AN129" s="25"/>
      <c r="AO129" s="25"/>
      <c r="AP129" s="25"/>
      <c r="AQ129" s="39">
        <f t="shared" si="39"/>
        <v>0</v>
      </c>
      <c r="AR129" s="3">
        <f t="shared" si="44"/>
        <v>34</v>
      </c>
      <c r="AS129" s="102">
        <f t="shared" si="40"/>
        <v>0</v>
      </c>
    </row>
    <row r="130" spans="1:45" ht="12.75" customHeight="1">
      <c r="A130" s="146"/>
      <c r="B130" s="112"/>
      <c r="C130" s="38" t="s">
        <v>82</v>
      </c>
      <c r="D130" s="21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183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9"/>
      <c r="AL130" s="9"/>
      <c r="AM130" s="9"/>
      <c r="AN130" s="9"/>
      <c r="AO130" s="9"/>
      <c r="AP130" s="9"/>
      <c r="AQ130" s="39">
        <f t="shared" si="39"/>
        <v>0</v>
      </c>
      <c r="AR130" s="3">
        <f t="shared" si="44"/>
        <v>34</v>
      </c>
      <c r="AS130" s="102">
        <f t="shared" si="40"/>
        <v>0</v>
      </c>
    </row>
    <row r="131" spans="1:45" ht="12.75" customHeight="1">
      <c r="A131" s="146"/>
      <c r="B131" s="112"/>
      <c r="C131" s="38" t="s">
        <v>83</v>
      </c>
      <c r="D131" s="21"/>
      <c r="E131" s="25"/>
      <c r="F131" s="25"/>
      <c r="G131" s="26"/>
      <c r="H131" s="25"/>
      <c r="I131" s="25"/>
      <c r="J131" s="42"/>
      <c r="K131" s="25"/>
      <c r="L131" s="25"/>
      <c r="M131" s="25"/>
      <c r="N131" s="25"/>
      <c r="O131" s="25"/>
      <c r="P131" s="183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  <c r="AA131" s="184"/>
      <c r="AB131" s="184"/>
      <c r="AC131" s="184"/>
      <c r="AD131" s="184"/>
      <c r="AE131" s="184"/>
      <c r="AF131" s="184"/>
      <c r="AG131" s="184"/>
      <c r="AH131" s="184"/>
      <c r="AI131" s="184"/>
      <c r="AJ131" s="184"/>
      <c r="AK131" s="25"/>
      <c r="AL131" s="25"/>
      <c r="AM131" s="42"/>
      <c r="AN131" s="42"/>
      <c r="AO131" s="42"/>
      <c r="AP131" s="42"/>
      <c r="AQ131" s="39">
        <f t="shared" si="39"/>
        <v>0</v>
      </c>
      <c r="AR131" s="3">
        <f t="shared" si="44"/>
        <v>34</v>
      </c>
      <c r="AS131" s="102">
        <f t="shared" si="40"/>
        <v>0</v>
      </c>
    </row>
    <row r="132" spans="1:45" ht="12.75" customHeight="1">
      <c r="A132" s="146"/>
      <c r="B132" s="109" t="s">
        <v>53</v>
      </c>
      <c r="C132" s="38" t="s">
        <v>81</v>
      </c>
      <c r="D132" s="21"/>
      <c r="E132" s="25"/>
      <c r="F132" s="25"/>
      <c r="G132" s="25"/>
      <c r="H132" s="26"/>
      <c r="I132" s="42"/>
      <c r="J132" s="25"/>
      <c r="K132" s="25"/>
      <c r="L132" s="25"/>
      <c r="M132" s="25"/>
      <c r="N132" s="25"/>
      <c r="O132" s="25"/>
      <c r="P132" s="25"/>
      <c r="Q132" s="183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42"/>
      <c r="AN132" s="42"/>
      <c r="AO132" s="42"/>
      <c r="AP132" s="42"/>
      <c r="AQ132" s="39">
        <f t="shared" si="39"/>
        <v>0</v>
      </c>
      <c r="AR132" s="3">
        <f t="shared" si="44"/>
        <v>34</v>
      </c>
      <c r="AS132" s="102">
        <f t="shared" si="40"/>
        <v>0</v>
      </c>
    </row>
    <row r="133" spans="1:45" ht="12.75" customHeight="1">
      <c r="A133" s="146"/>
      <c r="B133" s="110"/>
      <c r="C133" s="38" t="s">
        <v>82</v>
      </c>
      <c r="D133" s="21"/>
      <c r="E133" s="25"/>
      <c r="F133" s="26"/>
      <c r="G133" s="26"/>
      <c r="H133" s="42"/>
      <c r="I133" s="25"/>
      <c r="J133" s="26"/>
      <c r="K133" s="26"/>
      <c r="L133" s="26"/>
      <c r="M133" s="25"/>
      <c r="N133" s="26"/>
      <c r="O133" s="26"/>
      <c r="P133" s="9"/>
      <c r="Q133" s="183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26"/>
      <c r="AL133" s="26"/>
      <c r="AM133" s="42"/>
      <c r="AN133" s="42"/>
      <c r="AO133" s="42"/>
      <c r="AP133" s="42"/>
      <c r="AQ133" s="39">
        <f t="shared" si="39"/>
        <v>0</v>
      </c>
      <c r="AR133" s="3">
        <f t="shared" si="44"/>
        <v>34</v>
      </c>
      <c r="AS133" s="102">
        <f t="shared" si="40"/>
        <v>0</v>
      </c>
    </row>
    <row r="134" spans="1:45" ht="12.75" customHeight="1">
      <c r="A134" s="146"/>
      <c r="B134" s="111"/>
      <c r="C134" s="38" t="s">
        <v>83</v>
      </c>
      <c r="D134" s="21"/>
      <c r="E134" s="25"/>
      <c r="F134" s="26"/>
      <c r="G134" s="42"/>
      <c r="H134" s="26"/>
      <c r="I134" s="25"/>
      <c r="J134" s="26"/>
      <c r="K134" s="26"/>
      <c r="L134" s="26"/>
      <c r="M134" s="25"/>
      <c r="N134" s="26"/>
      <c r="O134" s="26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6"/>
      <c r="AL134" s="26"/>
      <c r="AM134" s="42"/>
      <c r="AN134" s="42"/>
      <c r="AO134" s="42"/>
      <c r="AP134" s="42"/>
      <c r="AQ134" s="39">
        <f t="shared" si="39"/>
        <v>0</v>
      </c>
      <c r="AR134" s="3">
        <f t="shared" si="44"/>
        <v>34</v>
      </c>
      <c r="AS134" s="102">
        <f t="shared" si="40"/>
        <v>0</v>
      </c>
    </row>
    <row r="135" spans="1:45" ht="12.75" customHeight="1">
      <c r="A135" s="146"/>
      <c r="B135" s="109" t="s">
        <v>54</v>
      </c>
      <c r="C135" s="38" t="s">
        <v>81</v>
      </c>
      <c r="D135" s="21"/>
      <c r="E135" s="25"/>
      <c r="F135" s="26"/>
      <c r="G135" s="26"/>
      <c r="H135" s="42"/>
      <c r="I135" s="26"/>
      <c r="J135" s="26"/>
      <c r="K135" s="26"/>
      <c r="L135" s="26"/>
      <c r="M135" s="25"/>
      <c r="N135" s="26"/>
      <c r="O135" s="26"/>
      <c r="P135" s="25"/>
      <c r="Q135" s="100" t="s">
        <v>135</v>
      </c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183"/>
      <c r="AH135" s="25"/>
      <c r="AI135" s="25"/>
      <c r="AJ135" s="25"/>
      <c r="AK135" s="26"/>
      <c r="AL135" s="26"/>
      <c r="AM135" s="42"/>
      <c r="AN135" s="42"/>
      <c r="AO135" s="42"/>
      <c r="AP135" s="42"/>
      <c r="AQ135" s="39">
        <f t="shared" si="39"/>
        <v>1</v>
      </c>
      <c r="AR135" s="3">
        <f t="shared" si="44"/>
        <v>34</v>
      </c>
      <c r="AS135" s="102">
        <f t="shared" si="40"/>
        <v>2.9411764705882353E-2</v>
      </c>
    </row>
    <row r="136" spans="1:45" ht="12.75" customHeight="1">
      <c r="A136" s="146"/>
      <c r="B136" s="110"/>
      <c r="C136" s="38" t="s">
        <v>82</v>
      </c>
      <c r="D136" s="21"/>
      <c r="E136" s="25"/>
      <c r="F136" s="26"/>
      <c r="G136" s="26"/>
      <c r="H136" s="26"/>
      <c r="I136" s="25"/>
      <c r="J136" s="26"/>
      <c r="K136" s="26"/>
      <c r="L136" s="26"/>
      <c r="M136" s="25"/>
      <c r="N136" s="26"/>
      <c r="O136" s="26"/>
      <c r="P136" s="26"/>
      <c r="Q136" s="100" t="s">
        <v>135</v>
      </c>
      <c r="R136" s="26"/>
      <c r="S136" s="26"/>
      <c r="T136" s="26"/>
      <c r="U136" s="25"/>
      <c r="V136" s="26"/>
      <c r="W136" s="26"/>
      <c r="X136" s="25"/>
      <c r="Y136" s="26"/>
      <c r="Z136" s="26"/>
      <c r="AA136" s="26"/>
      <c r="AB136" s="25"/>
      <c r="AC136" s="26"/>
      <c r="AD136" s="26"/>
      <c r="AE136" s="25"/>
      <c r="AF136" s="25"/>
      <c r="AG136" s="183"/>
      <c r="AH136" s="26"/>
      <c r="AI136" s="26"/>
      <c r="AJ136" s="25"/>
      <c r="AK136" s="26"/>
      <c r="AL136" s="26"/>
      <c r="AM136" s="42"/>
      <c r="AN136" s="42"/>
      <c r="AO136" s="42"/>
      <c r="AP136" s="42"/>
      <c r="AQ136" s="39">
        <f t="shared" si="39"/>
        <v>1</v>
      </c>
      <c r="AR136" s="3">
        <f t="shared" si="44"/>
        <v>34</v>
      </c>
      <c r="AS136" s="102">
        <f t="shared" si="40"/>
        <v>2.9411764705882353E-2</v>
      </c>
    </row>
    <row r="137" spans="1:45" ht="12.75" customHeight="1">
      <c r="A137" s="146"/>
      <c r="B137" s="111"/>
      <c r="C137" s="38" t="s">
        <v>83</v>
      </c>
      <c r="D137" s="24"/>
      <c r="E137" s="25"/>
      <c r="F137" s="26"/>
      <c r="G137" s="26"/>
      <c r="H137" s="26"/>
      <c r="I137" s="25"/>
      <c r="J137" s="26"/>
      <c r="K137" s="26"/>
      <c r="L137" s="26"/>
      <c r="M137" s="25"/>
      <c r="N137" s="26"/>
      <c r="O137" s="26"/>
      <c r="P137" s="26"/>
      <c r="Q137" s="100" t="s">
        <v>135</v>
      </c>
      <c r="R137" s="26"/>
      <c r="S137" s="26"/>
      <c r="T137" s="26"/>
      <c r="U137" s="25"/>
      <c r="V137" s="26"/>
      <c r="W137" s="26"/>
      <c r="X137" s="25"/>
      <c r="Y137" s="26"/>
      <c r="Z137" s="26"/>
      <c r="AA137" s="26"/>
      <c r="AB137" s="25"/>
      <c r="AC137" s="26"/>
      <c r="AD137" s="26"/>
      <c r="AE137" s="25"/>
      <c r="AF137" s="25"/>
      <c r="AG137" s="183"/>
      <c r="AH137" s="26"/>
      <c r="AI137" s="26"/>
      <c r="AJ137" s="25"/>
      <c r="AK137" s="26"/>
      <c r="AL137" s="26"/>
      <c r="AM137" s="42"/>
      <c r="AN137" s="42"/>
      <c r="AO137" s="42"/>
      <c r="AP137" s="42"/>
      <c r="AQ137" s="39">
        <f t="shared" si="39"/>
        <v>1</v>
      </c>
      <c r="AR137" s="3">
        <f t="shared" si="44"/>
        <v>34</v>
      </c>
      <c r="AS137" s="102">
        <f t="shared" si="40"/>
        <v>2.9411764705882353E-2</v>
      </c>
    </row>
    <row r="138" spans="1:45" ht="12.75" customHeight="1">
      <c r="A138" s="146"/>
      <c r="B138" s="112" t="s">
        <v>73</v>
      </c>
      <c r="C138" s="38" t="s">
        <v>81</v>
      </c>
      <c r="D138" s="24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42"/>
      <c r="AI138" s="42"/>
      <c r="AJ138" s="43"/>
      <c r="AK138" s="26"/>
      <c r="AL138" s="26"/>
      <c r="AM138" s="43"/>
      <c r="AN138" s="7"/>
      <c r="AO138" s="7"/>
      <c r="AP138" s="7"/>
      <c r="AQ138" s="39">
        <f t="shared" si="39"/>
        <v>0</v>
      </c>
      <c r="AR138" s="50">
        <f t="shared" ref="AR138:AR140" si="45">34*2</f>
        <v>68</v>
      </c>
      <c r="AS138" s="102">
        <f t="shared" si="40"/>
        <v>0</v>
      </c>
    </row>
    <row r="139" spans="1:45" ht="12.75" customHeight="1">
      <c r="A139" s="146"/>
      <c r="B139" s="112"/>
      <c r="C139" s="38" t="s">
        <v>82</v>
      </c>
      <c r="D139" s="24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42"/>
      <c r="AI139" s="42"/>
      <c r="AJ139" s="43"/>
      <c r="AK139" s="26"/>
      <c r="AL139" s="26"/>
      <c r="AM139" s="43"/>
      <c r="AN139" s="7"/>
      <c r="AO139" s="7"/>
      <c r="AP139" s="7"/>
      <c r="AQ139" s="39">
        <f t="shared" si="39"/>
        <v>0</v>
      </c>
      <c r="AR139" s="50">
        <f t="shared" si="45"/>
        <v>68</v>
      </c>
      <c r="AS139" s="102">
        <f t="shared" si="40"/>
        <v>0</v>
      </c>
    </row>
    <row r="140" spans="1:45" ht="12.75" customHeight="1">
      <c r="A140" s="146"/>
      <c r="B140" s="112"/>
      <c r="C140" s="38" t="s">
        <v>83</v>
      </c>
      <c r="D140" s="24"/>
      <c r="E140" s="4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42"/>
      <c r="AI140" s="42"/>
      <c r="AJ140" s="43"/>
      <c r="AK140" s="26"/>
      <c r="AL140" s="26"/>
      <c r="AM140" s="43"/>
      <c r="AN140" s="7"/>
      <c r="AO140" s="7"/>
      <c r="AP140" s="7"/>
      <c r="AQ140" s="39">
        <f t="shared" si="39"/>
        <v>0</v>
      </c>
      <c r="AR140" s="50">
        <f t="shared" si="45"/>
        <v>68</v>
      </c>
      <c r="AS140" s="102">
        <f t="shared" si="40"/>
        <v>0</v>
      </c>
    </row>
    <row r="141" spans="1:45" ht="27" customHeight="1">
      <c r="A141" s="68"/>
      <c r="B141" s="69"/>
      <c r="C141" s="69"/>
      <c r="D141" s="69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8"/>
      <c r="AN141" s="68"/>
      <c r="AO141" s="68"/>
      <c r="AP141" s="68"/>
      <c r="AQ141" s="68"/>
      <c r="AR141" s="68"/>
      <c r="AS141" s="68"/>
    </row>
    <row r="142" spans="1:45" s="44" customFormat="1" ht="90.75" customHeight="1">
      <c r="A142" s="149" t="s">
        <v>25</v>
      </c>
      <c r="B142" s="149"/>
      <c r="C142" s="149"/>
      <c r="D142" s="149"/>
      <c r="E142" s="113" t="s">
        <v>39</v>
      </c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  <c r="Z142" s="113"/>
      <c r="AA142" s="113"/>
      <c r="AB142" s="113"/>
      <c r="AC142" s="113"/>
      <c r="AD142" s="113"/>
      <c r="AE142" s="113"/>
      <c r="AF142" s="113"/>
      <c r="AG142" s="113"/>
      <c r="AH142" s="113"/>
      <c r="AI142" s="113"/>
      <c r="AJ142" s="113"/>
      <c r="AK142" s="113"/>
      <c r="AL142" s="113"/>
      <c r="AM142" s="113"/>
      <c r="AN142" s="113"/>
      <c r="AO142" s="113"/>
      <c r="AP142" s="113"/>
      <c r="AQ142" s="115" t="s">
        <v>19</v>
      </c>
      <c r="AR142" s="115" t="s">
        <v>21</v>
      </c>
      <c r="AS142" s="124" t="s">
        <v>20</v>
      </c>
    </row>
    <row r="143" spans="1:45" s="44" customFormat="1" ht="21" customHeight="1">
      <c r="A143" s="112" t="s">
        <v>0</v>
      </c>
      <c r="B143" s="112"/>
      <c r="C143" s="112"/>
      <c r="D143" s="22" t="s">
        <v>17</v>
      </c>
      <c r="E143" s="112" t="s">
        <v>1</v>
      </c>
      <c r="F143" s="112"/>
      <c r="G143" s="112"/>
      <c r="H143" s="112"/>
      <c r="I143" s="112" t="s">
        <v>2</v>
      </c>
      <c r="J143" s="112"/>
      <c r="K143" s="112"/>
      <c r="L143" s="112"/>
      <c r="M143" s="112" t="s">
        <v>3</v>
      </c>
      <c r="N143" s="112"/>
      <c r="O143" s="112"/>
      <c r="P143" s="112"/>
      <c r="Q143" s="112" t="s">
        <v>4</v>
      </c>
      <c r="R143" s="112"/>
      <c r="S143" s="112"/>
      <c r="T143" s="112"/>
      <c r="U143" s="112" t="s">
        <v>5</v>
      </c>
      <c r="V143" s="112"/>
      <c r="W143" s="112"/>
      <c r="X143" s="112" t="s">
        <v>6</v>
      </c>
      <c r="Y143" s="112"/>
      <c r="Z143" s="112"/>
      <c r="AA143" s="112"/>
      <c r="AB143" s="112" t="s">
        <v>7</v>
      </c>
      <c r="AC143" s="112"/>
      <c r="AD143" s="112"/>
      <c r="AE143" s="112" t="s">
        <v>8</v>
      </c>
      <c r="AF143" s="112"/>
      <c r="AG143" s="112"/>
      <c r="AH143" s="112"/>
      <c r="AI143" s="112"/>
      <c r="AJ143" s="112" t="s">
        <v>9</v>
      </c>
      <c r="AK143" s="112"/>
      <c r="AL143" s="112"/>
      <c r="AM143" s="112" t="s">
        <v>10</v>
      </c>
      <c r="AN143" s="112"/>
      <c r="AO143" s="112"/>
      <c r="AP143" s="112"/>
      <c r="AQ143" s="115"/>
      <c r="AR143" s="115"/>
      <c r="AS143" s="124"/>
    </row>
    <row r="144" spans="1:45" s="44" customFormat="1" ht="15" customHeight="1">
      <c r="A144" s="112"/>
      <c r="B144" s="112"/>
      <c r="C144" s="112"/>
      <c r="D144" s="22" t="s">
        <v>18</v>
      </c>
      <c r="E144" s="5">
        <v>1</v>
      </c>
      <c r="F144" s="5">
        <v>2</v>
      </c>
      <c r="G144" s="5">
        <v>3</v>
      </c>
      <c r="H144" s="5">
        <v>4</v>
      </c>
      <c r="I144" s="5">
        <v>5</v>
      </c>
      <c r="J144" s="5">
        <v>6</v>
      </c>
      <c r="K144" s="5">
        <v>7</v>
      </c>
      <c r="L144" s="5">
        <v>8</v>
      </c>
      <c r="M144" s="5">
        <v>9</v>
      </c>
      <c r="N144" s="5">
        <v>10</v>
      </c>
      <c r="O144" s="5">
        <v>11</v>
      </c>
      <c r="P144" s="5">
        <v>12</v>
      </c>
      <c r="Q144" s="5">
        <v>13</v>
      </c>
      <c r="R144" s="5">
        <v>14</v>
      </c>
      <c r="S144" s="5">
        <v>15</v>
      </c>
      <c r="T144" s="5">
        <v>16</v>
      </c>
      <c r="U144" s="5">
        <v>17</v>
      </c>
      <c r="V144" s="5">
        <v>18</v>
      </c>
      <c r="W144" s="5">
        <v>19</v>
      </c>
      <c r="X144" s="5">
        <v>20</v>
      </c>
      <c r="Y144" s="5">
        <v>21</v>
      </c>
      <c r="Z144" s="5">
        <v>22</v>
      </c>
      <c r="AA144" s="5">
        <v>23</v>
      </c>
      <c r="AB144" s="5">
        <v>24</v>
      </c>
      <c r="AC144" s="5">
        <v>25</v>
      </c>
      <c r="AD144" s="5">
        <v>26</v>
      </c>
      <c r="AE144" s="5">
        <v>27</v>
      </c>
      <c r="AF144" s="5">
        <v>28</v>
      </c>
      <c r="AG144" s="5">
        <v>29</v>
      </c>
      <c r="AH144" s="5">
        <v>30</v>
      </c>
      <c r="AI144" s="5">
        <v>31</v>
      </c>
      <c r="AJ144" s="5">
        <v>32</v>
      </c>
      <c r="AK144" s="5">
        <v>33</v>
      </c>
      <c r="AL144" s="5">
        <v>34</v>
      </c>
      <c r="AM144" s="5">
        <v>35</v>
      </c>
      <c r="AN144" s="5">
        <v>36</v>
      </c>
      <c r="AO144" s="5">
        <v>37</v>
      </c>
      <c r="AP144" s="5">
        <v>38</v>
      </c>
      <c r="AQ144" s="115"/>
      <c r="AR144" s="115"/>
      <c r="AS144" s="124"/>
    </row>
    <row r="145" spans="1:45" s="44" customFormat="1">
      <c r="A145" s="146" t="s">
        <v>24</v>
      </c>
      <c r="B145" s="109" t="s">
        <v>12</v>
      </c>
      <c r="C145" s="23" t="s">
        <v>86</v>
      </c>
      <c r="D145" s="24"/>
      <c r="E145" s="4"/>
      <c r="F145" s="100" t="s">
        <v>135</v>
      </c>
      <c r="G145" s="26"/>
      <c r="H145" s="26"/>
      <c r="I145" s="100" t="s">
        <v>135</v>
      </c>
      <c r="J145" s="42"/>
      <c r="K145" s="42"/>
      <c r="L145" s="42"/>
      <c r="M145" s="100" t="s">
        <v>135</v>
      </c>
      <c r="N145" s="42"/>
      <c r="O145" s="42"/>
      <c r="P145" s="100" t="s">
        <v>135</v>
      </c>
      <c r="Q145" s="4"/>
      <c r="R145" s="42"/>
      <c r="S145" s="100" t="s">
        <v>135</v>
      </c>
      <c r="T145" s="4"/>
      <c r="U145" s="42"/>
      <c r="V145" s="100" t="s">
        <v>135</v>
      </c>
      <c r="W145" s="4"/>
      <c r="X145" s="42"/>
      <c r="Y145" s="100" t="s">
        <v>135</v>
      </c>
      <c r="Z145" s="4"/>
      <c r="AA145" s="42"/>
      <c r="AB145" s="100" t="s">
        <v>135</v>
      </c>
      <c r="AC145" s="42"/>
      <c r="AD145" s="42"/>
      <c r="AE145" s="100" t="s">
        <v>135</v>
      </c>
      <c r="AF145" s="4"/>
      <c r="AG145" s="42"/>
      <c r="AH145" s="100" t="s">
        <v>135</v>
      </c>
      <c r="AI145" s="4"/>
      <c r="AJ145" s="42"/>
      <c r="AK145" s="104" t="s">
        <v>139</v>
      </c>
      <c r="AL145" s="4"/>
      <c r="AM145" s="7"/>
      <c r="AN145" s="7"/>
      <c r="AO145" s="7"/>
      <c r="AP145" s="7"/>
      <c r="AQ145" s="39">
        <f t="shared" ref="AQ145:AQ177" si="46">COUNTA(E145:AP145)</f>
        <v>11</v>
      </c>
      <c r="AR145" s="3">
        <f>34*5</f>
        <v>170</v>
      </c>
      <c r="AS145" s="102">
        <f t="shared" ref="AS145:AS177" si="47">AQ145/AR145</f>
        <v>6.4705882352941183E-2</v>
      </c>
    </row>
    <row r="146" spans="1:45" s="44" customFormat="1">
      <c r="A146" s="146"/>
      <c r="B146" s="110"/>
      <c r="C146" s="23" t="s">
        <v>87</v>
      </c>
      <c r="D146" s="24"/>
      <c r="E146" s="4"/>
      <c r="F146" s="100" t="s">
        <v>135</v>
      </c>
      <c r="G146" s="26"/>
      <c r="H146" s="26"/>
      <c r="I146" s="100" t="s">
        <v>135</v>
      </c>
      <c r="J146" s="42"/>
      <c r="K146" s="42"/>
      <c r="L146" s="42"/>
      <c r="M146" s="100" t="s">
        <v>135</v>
      </c>
      <c r="N146" s="42"/>
      <c r="O146" s="42"/>
      <c r="P146" s="100" t="s">
        <v>135</v>
      </c>
      <c r="Q146" s="4"/>
      <c r="R146" s="42"/>
      <c r="S146" s="100" t="s">
        <v>135</v>
      </c>
      <c r="T146" s="4"/>
      <c r="U146" s="42"/>
      <c r="V146" s="100" t="s">
        <v>135</v>
      </c>
      <c r="W146" s="4"/>
      <c r="X146" s="42"/>
      <c r="Y146" s="100" t="s">
        <v>135</v>
      </c>
      <c r="Z146" s="4"/>
      <c r="AA146" s="42"/>
      <c r="AB146" s="100" t="s">
        <v>135</v>
      </c>
      <c r="AC146" s="42"/>
      <c r="AD146" s="42"/>
      <c r="AE146" s="100" t="s">
        <v>135</v>
      </c>
      <c r="AF146" s="4"/>
      <c r="AG146" s="42"/>
      <c r="AH146" s="100" t="s">
        <v>135</v>
      </c>
      <c r="AI146" s="4"/>
      <c r="AJ146" s="42"/>
      <c r="AK146" s="104" t="s">
        <v>139</v>
      </c>
      <c r="AL146" s="4"/>
      <c r="AM146" s="7"/>
      <c r="AN146" s="7"/>
      <c r="AO146" s="7"/>
      <c r="AP146" s="7"/>
      <c r="AQ146" s="39">
        <f t="shared" si="46"/>
        <v>11</v>
      </c>
      <c r="AR146" s="3">
        <f t="shared" ref="AR146:AR147" si="48">34*5</f>
        <v>170</v>
      </c>
      <c r="AS146" s="102">
        <f t="shared" si="47"/>
        <v>6.4705882352941183E-2</v>
      </c>
    </row>
    <row r="147" spans="1:45" s="44" customFormat="1">
      <c r="A147" s="146"/>
      <c r="B147" s="111"/>
      <c r="C147" s="23" t="s">
        <v>88</v>
      </c>
      <c r="D147" s="24"/>
      <c r="E147" s="4"/>
      <c r="F147" s="100" t="s">
        <v>135</v>
      </c>
      <c r="G147" s="26"/>
      <c r="H147" s="26"/>
      <c r="I147" s="100" t="s">
        <v>135</v>
      </c>
      <c r="J147" s="42"/>
      <c r="K147" s="42"/>
      <c r="L147" s="42"/>
      <c r="M147" s="100" t="s">
        <v>135</v>
      </c>
      <c r="N147" s="42"/>
      <c r="O147" s="42"/>
      <c r="P147" s="100" t="s">
        <v>135</v>
      </c>
      <c r="Q147" s="4"/>
      <c r="R147" s="42"/>
      <c r="S147" s="100" t="s">
        <v>135</v>
      </c>
      <c r="T147" s="4"/>
      <c r="U147" s="42"/>
      <c r="V147" s="100" t="s">
        <v>135</v>
      </c>
      <c r="W147" s="4"/>
      <c r="X147" s="42"/>
      <c r="Y147" s="100" t="s">
        <v>135</v>
      </c>
      <c r="Z147" s="4"/>
      <c r="AA147" s="42"/>
      <c r="AB147" s="100" t="s">
        <v>135</v>
      </c>
      <c r="AC147" s="42"/>
      <c r="AD147" s="42"/>
      <c r="AE147" s="100" t="s">
        <v>135</v>
      </c>
      <c r="AF147" s="4"/>
      <c r="AG147" s="42"/>
      <c r="AH147" s="100" t="s">
        <v>135</v>
      </c>
      <c r="AI147" s="4"/>
      <c r="AJ147" s="42"/>
      <c r="AK147" s="104" t="s">
        <v>139</v>
      </c>
      <c r="AL147" s="4"/>
      <c r="AM147" s="7"/>
      <c r="AN147" s="7"/>
      <c r="AO147" s="7"/>
      <c r="AP147" s="7"/>
      <c r="AQ147" s="39">
        <f t="shared" si="46"/>
        <v>11</v>
      </c>
      <c r="AR147" s="3">
        <f t="shared" si="48"/>
        <v>170</v>
      </c>
      <c r="AS147" s="102">
        <f t="shared" si="47"/>
        <v>6.4705882352941183E-2</v>
      </c>
    </row>
    <row r="148" spans="1:45" s="44" customFormat="1">
      <c r="A148" s="146"/>
      <c r="B148" s="109" t="s">
        <v>26</v>
      </c>
      <c r="C148" s="23" t="s">
        <v>86</v>
      </c>
      <c r="D148" s="24"/>
      <c r="E148" s="4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100" t="s">
        <v>135</v>
      </c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100" t="s">
        <v>135</v>
      </c>
      <c r="AJ148" s="26"/>
      <c r="AK148" s="26"/>
      <c r="AL148" s="26"/>
      <c r="AM148" s="7"/>
      <c r="AN148" s="7"/>
      <c r="AO148" s="7"/>
      <c r="AP148" s="7"/>
      <c r="AQ148" s="39">
        <f t="shared" si="46"/>
        <v>2</v>
      </c>
      <c r="AR148" s="3">
        <f>34*3</f>
        <v>102</v>
      </c>
      <c r="AS148" s="102">
        <f t="shared" si="47"/>
        <v>1.9607843137254902E-2</v>
      </c>
    </row>
    <row r="149" spans="1:45" s="44" customFormat="1">
      <c r="A149" s="146"/>
      <c r="B149" s="110"/>
      <c r="C149" s="23" t="s">
        <v>87</v>
      </c>
      <c r="D149" s="24"/>
      <c r="E149" s="4"/>
      <c r="F149" s="4"/>
      <c r="G149" s="4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100" t="s">
        <v>135</v>
      </c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100" t="s">
        <v>135</v>
      </c>
      <c r="AJ149" s="26"/>
      <c r="AK149" s="26"/>
      <c r="AL149" s="26"/>
      <c r="AM149" s="7"/>
      <c r="AN149" s="7"/>
      <c r="AO149" s="7"/>
      <c r="AP149" s="7"/>
      <c r="AQ149" s="39">
        <f t="shared" si="46"/>
        <v>2</v>
      </c>
      <c r="AR149" s="3">
        <f t="shared" ref="AR149:AR153" si="49">34*3</f>
        <v>102</v>
      </c>
      <c r="AS149" s="102">
        <f t="shared" si="47"/>
        <v>1.9607843137254902E-2</v>
      </c>
    </row>
    <row r="150" spans="1:45" s="44" customFormat="1">
      <c r="A150" s="146"/>
      <c r="B150" s="111"/>
      <c r="C150" s="23" t="s">
        <v>88</v>
      </c>
      <c r="D150" s="24"/>
      <c r="E150" s="4"/>
      <c r="F150" s="4"/>
      <c r="G150" s="4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100" t="s">
        <v>135</v>
      </c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100" t="s">
        <v>135</v>
      </c>
      <c r="AJ150" s="26"/>
      <c r="AK150" s="26"/>
      <c r="AL150" s="26"/>
      <c r="AM150" s="7"/>
      <c r="AN150" s="7"/>
      <c r="AO150" s="7"/>
      <c r="AP150" s="7"/>
      <c r="AQ150" s="39">
        <f t="shared" si="46"/>
        <v>2</v>
      </c>
      <c r="AR150" s="3">
        <f t="shared" si="49"/>
        <v>102</v>
      </c>
      <c r="AS150" s="102">
        <f t="shared" si="47"/>
        <v>1.9607843137254902E-2</v>
      </c>
    </row>
    <row r="151" spans="1:45" s="44" customFormat="1">
      <c r="A151" s="146"/>
      <c r="B151" s="109" t="s">
        <v>137</v>
      </c>
      <c r="C151" s="23" t="s">
        <v>86</v>
      </c>
      <c r="D151" s="19"/>
      <c r="E151" s="4"/>
      <c r="F151" s="42"/>
      <c r="G151" s="100" t="s">
        <v>135</v>
      </c>
      <c r="H151" s="26"/>
      <c r="I151" s="42"/>
      <c r="J151" s="100" t="s">
        <v>135</v>
      </c>
      <c r="K151" s="42"/>
      <c r="L151" s="42"/>
      <c r="M151" s="42"/>
      <c r="N151" s="100" t="s">
        <v>135</v>
      </c>
      <c r="O151" s="42"/>
      <c r="P151" s="42"/>
      <c r="Q151" s="100" t="s">
        <v>135</v>
      </c>
      <c r="R151" s="42"/>
      <c r="S151" s="42"/>
      <c r="T151" s="100" t="s">
        <v>135</v>
      </c>
      <c r="U151" s="42"/>
      <c r="V151" s="42"/>
      <c r="W151" s="100" t="s">
        <v>135</v>
      </c>
      <c r="X151" s="42"/>
      <c r="Y151" s="42"/>
      <c r="Z151" s="100" t="s">
        <v>135</v>
      </c>
      <c r="AA151" s="42"/>
      <c r="AB151" s="4"/>
      <c r="AC151" s="100" t="s">
        <v>135</v>
      </c>
      <c r="AD151" s="42"/>
      <c r="AE151" s="4"/>
      <c r="AF151" s="100" t="s">
        <v>135</v>
      </c>
      <c r="AG151" s="42"/>
      <c r="AH151" s="4"/>
      <c r="AI151" s="4"/>
      <c r="AJ151" s="42"/>
      <c r="AK151" s="100" t="s">
        <v>135</v>
      </c>
      <c r="AL151" s="26"/>
      <c r="AM151" s="7"/>
      <c r="AN151" s="7"/>
      <c r="AO151" s="7"/>
      <c r="AP151" s="7"/>
      <c r="AQ151" s="39">
        <f t="shared" si="46"/>
        <v>10</v>
      </c>
      <c r="AR151" s="3">
        <f t="shared" si="49"/>
        <v>102</v>
      </c>
      <c r="AS151" s="102">
        <f t="shared" si="47"/>
        <v>9.8039215686274508E-2</v>
      </c>
    </row>
    <row r="152" spans="1:45" s="44" customFormat="1">
      <c r="A152" s="146"/>
      <c r="B152" s="110"/>
      <c r="C152" s="23" t="s">
        <v>87</v>
      </c>
      <c r="D152" s="19"/>
      <c r="E152" s="4"/>
      <c r="F152" s="42"/>
      <c r="G152" s="100" t="s">
        <v>135</v>
      </c>
      <c r="H152" s="26"/>
      <c r="I152" s="42"/>
      <c r="J152" s="100" t="s">
        <v>135</v>
      </c>
      <c r="K152" s="42"/>
      <c r="L152" s="42"/>
      <c r="M152" s="42"/>
      <c r="N152" s="100" t="s">
        <v>135</v>
      </c>
      <c r="O152" s="42"/>
      <c r="P152" s="42"/>
      <c r="Q152" s="100" t="s">
        <v>135</v>
      </c>
      <c r="R152" s="42"/>
      <c r="S152" s="42"/>
      <c r="T152" s="100" t="s">
        <v>135</v>
      </c>
      <c r="U152" s="42"/>
      <c r="V152" s="42"/>
      <c r="W152" s="100" t="s">
        <v>135</v>
      </c>
      <c r="X152" s="42"/>
      <c r="Y152" s="42"/>
      <c r="Z152" s="100" t="s">
        <v>135</v>
      </c>
      <c r="AA152" s="42"/>
      <c r="AB152" s="4"/>
      <c r="AC152" s="100" t="s">
        <v>135</v>
      </c>
      <c r="AD152" s="42"/>
      <c r="AE152" s="4"/>
      <c r="AF152" s="100" t="s">
        <v>135</v>
      </c>
      <c r="AG152" s="42"/>
      <c r="AH152" s="4"/>
      <c r="AI152" s="4"/>
      <c r="AJ152" s="42"/>
      <c r="AK152" s="100" t="s">
        <v>135</v>
      </c>
      <c r="AL152" s="26"/>
      <c r="AM152" s="7"/>
      <c r="AN152" s="7"/>
      <c r="AO152" s="7"/>
      <c r="AP152" s="7"/>
      <c r="AQ152" s="39">
        <f t="shared" si="46"/>
        <v>10</v>
      </c>
      <c r="AR152" s="3">
        <f t="shared" si="49"/>
        <v>102</v>
      </c>
      <c r="AS152" s="102">
        <f t="shared" si="47"/>
        <v>9.8039215686274508E-2</v>
      </c>
    </row>
    <row r="153" spans="1:45" s="44" customFormat="1">
      <c r="A153" s="146"/>
      <c r="B153" s="111"/>
      <c r="C153" s="23" t="s">
        <v>88</v>
      </c>
      <c r="D153" s="19"/>
      <c r="E153" s="4"/>
      <c r="F153" s="42"/>
      <c r="G153" s="100" t="s">
        <v>135</v>
      </c>
      <c r="H153" s="26"/>
      <c r="I153" s="42"/>
      <c r="J153" s="100" t="s">
        <v>135</v>
      </c>
      <c r="K153" s="42"/>
      <c r="L153" s="42"/>
      <c r="M153" s="42"/>
      <c r="N153" s="100" t="s">
        <v>135</v>
      </c>
      <c r="O153" s="42"/>
      <c r="P153" s="42"/>
      <c r="Q153" s="100" t="s">
        <v>135</v>
      </c>
      <c r="R153" s="42"/>
      <c r="S153" s="42"/>
      <c r="T153" s="100" t="s">
        <v>135</v>
      </c>
      <c r="U153" s="42"/>
      <c r="V153" s="42"/>
      <c r="W153" s="100" t="s">
        <v>135</v>
      </c>
      <c r="X153" s="42"/>
      <c r="Y153" s="42"/>
      <c r="Z153" s="100" t="s">
        <v>135</v>
      </c>
      <c r="AA153" s="42"/>
      <c r="AB153" s="4"/>
      <c r="AC153" s="100" t="s">
        <v>135</v>
      </c>
      <c r="AD153" s="42"/>
      <c r="AE153" s="4"/>
      <c r="AF153" s="100" t="s">
        <v>135</v>
      </c>
      <c r="AG153" s="42"/>
      <c r="AH153" s="4"/>
      <c r="AI153" s="4"/>
      <c r="AJ153" s="42"/>
      <c r="AK153" s="100" t="s">
        <v>135</v>
      </c>
      <c r="AL153" s="26"/>
      <c r="AM153" s="7"/>
      <c r="AN153" s="7"/>
      <c r="AO153" s="7"/>
      <c r="AP153" s="7"/>
      <c r="AQ153" s="39">
        <f t="shared" si="46"/>
        <v>10</v>
      </c>
      <c r="AR153" s="3">
        <f t="shared" si="49"/>
        <v>102</v>
      </c>
      <c r="AS153" s="102">
        <f t="shared" si="47"/>
        <v>9.8039215686274508E-2</v>
      </c>
    </row>
    <row r="154" spans="1:45" s="44" customFormat="1">
      <c r="A154" s="146"/>
      <c r="B154" s="109" t="s">
        <v>11</v>
      </c>
      <c r="C154" s="23" t="s">
        <v>86</v>
      </c>
      <c r="D154" s="24"/>
      <c r="E154" s="4"/>
      <c r="F154" s="26"/>
      <c r="G154" s="26"/>
      <c r="H154" s="100" t="s">
        <v>135</v>
      </c>
      <c r="I154" s="26"/>
      <c r="J154" s="26"/>
      <c r="K154" s="26"/>
      <c r="L154" s="26"/>
      <c r="M154" s="100" t="s">
        <v>135</v>
      </c>
      <c r="N154" s="26"/>
      <c r="O154" s="26"/>
      <c r="P154" s="26"/>
      <c r="Q154" s="26"/>
      <c r="R154" s="100" t="s">
        <v>135</v>
      </c>
      <c r="S154" s="26"/>
      <c r="T154" s="26"/>
      <c r="U154" s="26"/>
      <c r="V154" s="26"/>
      <c r="W154" s="26"/>
      <c r="X154" s="26"/>
      <c r="Y154" s="26"/>
      <c r="Z154" s="26"/>
      <c r="AA154" s="26"/>
      <c r="AB154" s="100" t="s">
        <v>135</v>
      </c>
      <c r="AC154" s="42"/>
      <c r="AD154" s="26"/>
      <c r="AE154" s="26"/>
      <c r="AF154" s="26"/>
      <c r="AG154" s="26"/>
      <c r="AH154" s="26"/>
      <c r="AI154" s="26"/>
      <c r="AJ154" s="104" t="s">
        <v>139</v>
      </c>
      <c r="AK154" s="26"/>
      <c r="AL154" s="26"/>
      <c r="AM154" s="7"/>
      <c r="AN154" s="7"/>
      <c r="AO154" s="7"/>
      <c r="AP154" s="7"/>
      <c r="AQ154" s="39">
        <f t="shared" si="46"/>
        <v>5</v>
      </c>
      <c r="AR154" s="3">
        <f t="shared" ref="AR154:AR156" si="50">34*5</f>
        <v>170</v>
      </c>
      <c r="AS154" s="102">
        <f t="shared" si="47"/>
        <v>2.9411764705882353E-2</v>
      </c>
    </row>
    <row r="155" spans="1:45" s="44" customFormat="1">
      <c r="A155" s="146"/>
      <c r="B155" s="110"/>
      <c r="C155" s="23" t="s">
        <v>87</v>
      </c>
      <c r="D155" s="24"/>
      <c r="E155" s="4"/>
      <c r="F155" s="4"/>
      <c r="G155" s="4"/>
      <c r="H155" s="100" t="s">
        <v>135</v>
      </c>
      <c r="I155" s="26"/>
      <c r="J155" s="26"/>
      <c r="K155" s="26"/>
      <c r="L155" s="26"/>
      <c r="M155" s="100" t="s">
        <v>135</v>
      </c>
      <c r="N155" s="26"/>
      <c r="O155" s="26"/>
      <c r="P155" s="26"/>
      <c r="Q155" s="26"/>
      <c r="R155" s="100" t="s">
        <v>135</v>
      </c>
      <c r="S155" s="26"/>
      <c r="T155" s="26"/>
      <c r="U155" s="26"/>
      <c r="V155" s="26"/>
      <c r="W155" s="26"/>
      <c r="X155" s="26"/>
      <c r="Y155" s="26"/>
      <c r="Z155" s="26"/>
      <c r="AA155" s="26"/>
      <c r="AB155" s="100" t="s">
        <v>135</v>
      </c>
      <c r="AC155" s="42"/>
      <c r="AD155" s="26"/>
      <c r="AE155" s="26"/>
      <c r="AF155" s="26"/>
      <c r="AG155" s="26"/>
      <c r="AH155" s="26"/>
      <c r="AI155" s="26"/>
      <c r="AJ155" s="104" t="s">
        <v>139</v>
      </c>
      <c r="AK155" s="26"/>
      <c r="AL155" s="26"/>
      <c r="AM155" s="7"/>
      <c r="AN155" s="7"/>
      <c r="AO155" s="7"/>
      <c r="AP155" s="7"/>
      <c r="AQ155" s="39">
        <f t="shared" si="46"/>
        <v>5</v>
      </c>
      <c r="AR155" s="3">
        <f t="shared" si="50"/>
        <v>170</v>
      </c>
      <c r="AS155" s="102">
        <f t="shared" si="47"/>
        <v>2.9411764705882353E-2</v>
      </c>
    </row>
    <row r="156" spans="1:45" s="44" customFormat="1">
      <c r="A156" s="146"/>
      <c r="B156" s="111"/>
      <c r="C156" s="23" t="s">
        <v>88</v>
      </c>
      <c r="D156" s="24"/>
      <c r="E156" s="4"/>
      <c r="F156" s="4"/>
      <c r="G156" s="4"/>
      <c r="H156" s="100" t="s">
        <v>135</v>
      </c>
      <c r="I156" s="26"/>
      <c r="J156" s="26"/>
      <c r="K156" s="26"/>
      <c r="L156" s="26"/>
      <c r="M156" s="100" t="s">
        <v>135</v>
      </c>
      <c r="N156" s="26"/>
      <c r="O156" s="26"/>
      <c r="P156" s="26"/>
      <c r="Q156" s="26"/>
      <c r="R156" s="100" t="s">
        <v>135</v>
      </c>
      <c r="S156" s="26"/>
      <c r="T156" s="26"/>
      <c r="U156" s="26"/>
      <c r="V156" s="26"/>
      <c r="W156" s="26"/>
      <c r="X156" s="26"/>
      <c r="Y156" s="26"/>
      <c r="Z156" s="26"/>
      <c r="AA156" s="26"/>
      <c r="AB156" s="100" t="s">
        <v>135</v>
      </c>
      <c r="AC156" s="42"/>
      <c r="AD156" s="26"/>
      <c r="AE156" s="26"/>
      <c r="AF156" s="26"/>
      <c r="AG156" s="26"/>
      <c r="AH156" s="26"/>
      <c r="AI156" s="26"/>
      <c r="AJ156" s="104" t="s">
        <v>139</v>
      </c>
      <c r="AK156" s="26"/>
      <c r="AL156" s="26"/>
      <c r="AM156" s="7"/>
      <c r="AN156" s="7"/>
      <c r="AO156" s="7"/>
      <c r="AP156" s="7"/>
      <c r="AQ156" s="39">
        <f t="shared" si="46"/>
        <v>5</v>
      </c>
      <c r="AR156" s="3">
        <f t="shared" si="50"/>
        <v>170</v>
      </c>
      <c r="AS156" s="102">
        <f t="shared" si="47"/>
        <v>2.9411764705882353E-2</v>
      </c>
    </row>
    <row r="157" spans="1:45" s="44" customFormat="1">
      <c r="A157" s="146"/>
      <c r="B157" s="109" t="s">
        <v>27</v>
      </c>
      <c r="C157" s="23" t="s">
        <v>86</v>
      </c>
      <c r="D157" s="24"/>
      <c r="E157" s="4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104" t="s">
        <v>139</v>
      </c>
      <c r="AI157" s="26"/>
      <c r="AJ157" s="43"/>
      <c r="AK157" s="26"/>
      <c r="AL157" s="26"/>
      <c r="AM157" s="7"/>
      <c r="AN157" s="7"/>
      <c r="AO157" s="7"/>
      <c r="AP157" s="7"/>
      <c r="AQ157" s="39">
        <f t="shared" si="46"/>
        <v>1</v>
      </c>
      <c r="AR157" s="3">
        <f t="shared" ref="AR157:AR159" si="51">34*3</f>
        <v>102</v>
      </c>
      <c r="AS157" s="102">
        <f t="shared" si="47"/>
        <v>9.8039215686274508E-3</v>
      </c>
    </row>
    <row r="158" spans="1:45" s="44" customFormat="1">
      <c r="A158" s="146"/>
      <c r="B158" s="110"/>
      <c r="C158" s="23" t="s">
        <v>87</v>
      </c>
      <c r="D158" s="21"/>
      <c r="E158" s="4"/>
      <c r="F158" s="4"/>
      <c r="G158" s="4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104" t="s">
        <v>139</v>
      </c>
      <c r="AI158" s="26"/>
      <c r="AJ158" s="43"/>
      <c r="AK158" s="26"/>
      <c r="AL158" s="26"/>
      <c r="AM158" s="7"/>
      <c r="AN158" s="7"/>
      <c r="AO158" s="7"/>
      <c r="AP158" s="7"/>
      <c r="AQ158" s="39">
        <f t="shared" si="46"/>
        <v>1</v>
      </c>
      <c r="AR158" s="3">
        <f t="shared" si="51"/>
        <v>102</v>
      </c>
      <c r="AS158" s="102">
        <f t="shared" si="47"/>
        <v>9.8039215686274508E-3</v>
      </c>
    </row>
    <row r="159" spans="1:45" s="44" customFormat="1">
      <c r="A159" s="146"/>
      <c r="B159" s="111"/>
      <c r="C159" s="23" t="s">
        <v>88</v>
      </c>
      <c r="D159" s="24"/>
      <c r="E159" s="4"/>
      <c r="F159" s="4"/>
      <c r="G159" s="4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104" t="s">
        <v>139</v>
      </c>
      <c r="AI159" s="26"/>
      <c r="AJ159" s="43"/>
      <c r="AK159" s="26"/>
      <c r="AL159" s="26"/>
      <c r="AM159" s="7"/>
      <c r="AN159" s="7"/>
      <c r="AO159" s="7"/>
      <c r="AP159" s="7"/>
      <c r="AQ159" s="39">
        <f t="shared" si="46"/>
        <v>1</v>
      </c>
      <c r="AR159" s="3">
        <f t="shared" si="51"/>
        <v>102</v>
      </c>
      <c r="AS159" s="102">
        <f t="shared" si="47"/>
        <v>9.8039215686274508E-3</v>
      </c>
    </row>
    <row r="160" spans="1:45" s="44" customFormat="1">
      <c r="A160" s="146"/>
      <c r="B160" s="109" t="s">
        <v>29</v>
      </c>
      <c r="C160" s="23" t="s">
        <v>86</v>
      </c>
      <c r="D160" s="24"/>
      <c r="E160" s="4"/>
      <c r="F160" s="26"/>
      <c r="G160" s="26"/>
      <c r="H160" s="26"/>
      <c r="I160" s="26"/>
      <c r="J160" s="100" t="s">
        <v>135</v>
      </c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100" t="s">
        <v>135</v>
      </c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104" t="s">
        <v>139</v>
      </c>
      <c r="AJ160" s="26"/>
      <c r="AK160" s="26"/>
      <c r="AL160" s="26"/>
      <c r="AM160" s="7"/>
      <c r="AN160" s="7"/>
      <c r="AO160" s="7"/>
      <c r="AP160" s="7"/>
      <c r="AQ160" s="39">
        <f t="shared" si="46"/>
        <v>3</v>
      </c>
      <c r="AR160" s="3">
        <f>34*1</f>
        <v>34</v>
      </c>
      <c r="AS160" s="102">
        <f t="shared" si="47"/>
        <v>8.8235294117647065E-2</v>
      </c>
    </row>
    <row r="161" spans="1:45" s="44" customFormat="1">
      <c r="A161" s="146"/>
      <c r="B161" s="110"/>
      <c r="C161" s="23" t="s">
        <v>87</v>
      </c>
      <c r="D161" s="24"/>
      <c r="E161" s="4"/>
      <c r="F161" s="4"/>
      <c r="G161" s="4"/>
      <c r="H161" s="26"/>
      <c r="I161" s="26"/>
      <c r="J161" s="100" t="s">
        <v>135</v>
      </c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100" t="s">
        <v>135</v>
      </c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104" t="s">
        <v>139</v>
      </c>
      <c r="AJ161" s="26"/>
      <c r="AK161" s="26"/>
      <c r="AL161" s="26"/>
      <c r="AM161" s="7"/>
      <c r="AN161" s="7"/>
      <c r="AO161" s="7"/>
      <c r="AP161" s="7"/>
      <c r="AQ161" s="39">
        <f t="shared" si="46"/>
        <v>3</v>
      </c>
      <c r="AR161" s="3">
        <f t="shared" ref="AR161:AR171" si="52">34*1</f>
        <v>34</v>
      </c>
      <c r="AS161" s="102">
        <f t="shared" si="47"/>
        <v>8.8235294117647065E-2</v>
      </c>
    </row>
    <row r="162" spans="1:45" s="44" customFormat="1">
      <c r="A162" s="146"/>
      <c r="B162" s="111"/>
      <c r="C162" s="23" t="s">
        <v>88</v>
      </c>
      <c r="D162" s="24"/>
      <c r="E162" s="4"/>
      <c r="F162" s="4"/>
      <c r="G162" s="4"/>
      <c r="H162" s="26"/>
      <c r="I162" s="26"/>
      <c r="J162" s="100" t="s">
        <v>135</v>
      </c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100" t="s">
        <v>135</v>
      </c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104" t="s">
        <v>139</v>
      </c>
      <c r="AJ162" s="26"/>
      <c r="AK162" s="26"/>
      <c r="AL162" s="4"/>
      <c r="AM162" s="7"/>
      <c r="AN162" s="7"/>
      <c r="AO162" s="7"/>
      <c r="AP162" s="7"/>
      <c r="AQ162" s="39">
        <f t="shared" si="46"/>
        <v>3</v>
      </c>
      <c r="AR162" s="3">
        <f t="shared" si="52"/>
        <v>34</v>
      </c>
      <c r="AS162" s="102">
        <f t="shared" si="47"/>
        <v>8.8235294117647065E-2</v>
      </c>
    </row>
    <row r="163" spans="1:45" s="44" customFormat="1">
      <c r="A163" s="146"/>
      <c r="B163" s="109" t="s">
        <v>28</v>
      </c>
      <c r="C163" s="23" t="s">
        <v>86</v>
      </c>
      <c r="D163" s="21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3"/>
      <c r="AG163" s="3"/>
      <c r="AH163" s="4"/>
      <c r="AI163" s="26"/>
      <c r="AJ163" s="7"/>
      <c r="AK163" s="3"/>
      <c r="AL163" s="4"/>
      <c r="AM163" s="7"/>
      <c r="AN163" s="7"/>
      <c r="AO163" s="7"/>
      <c r="AP163" s="7"/>
      <c r="AQ163" s="39">
        <f t="shared" si="46"/>
        <v>0</v>
      </c>
      <c r="AR163" s="3">
        <f t="shared" si="52"/>
        <v>34</v>
      </c>
      <c r="AS163" s="102">
        <f t="shared" si="47"/>
        <v>0</v>
      </c>
    </row>
    <row r="164" spans="1:45" s="44" customFormat="1">
      <c r="A164" s="146"/>
      <c r="B164" s="110"/>
      <c r="C164" s="23" t="s">
        <v>87</v>
      </c>
      <c r="D164" s="21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3"/>
      <c r="AG164" s="3"/>
      <c r="AH164" s="4"/>
      <c r="AI164" s="26"/>
      <c r="AJ164" s="7"/>
      <c r="AK164" s="3"/>
      <c r="AL164" s="4"/>
      <c r="AM164" s="7"/>
      <c r="AN164" s="7"/>
      <c r="AO164" s="7"/>
      <c r="AP164" s="7"/>
      <c r="AQ164" s="39">
        <f t="shared" si="46"/>
        <v>0</v>
      </c>
      <c r="AR164" s="3">
        <f t="shared" si="52"/>
        <v>34</v>
      </c>
      <c r="AS164" s="102">
        <f t="shared" si="47"/>
        <v>0</v>
      </c>
    </row>
    <row r="165" spans="1:45" s="44" customFormat="1">
      <c r="A165" s="146"/>
      <c r="B165" s="111"/>
      <c r="C165" s="23" t="s">
        <v>88</v>
      </c>
      <c r="D165" s="21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3"/>
      <c r="AG165" s="3"/>
      <c r="AH165" s="4"/>
      <c r="AI165" s="26"/>
      <c r="AJ165" s="7"/>
      <c r="AK165" s="3"/>
      <c r="AL165" s="4"/>
      <c r="AM165" s="7"/>
      <c r="AN165" s="7"/>
      <c r="AO165" s="7"/>
      <c r="AP165" s="7"/>
      <c r="AQ165" s="39">
        <f t="shared" si="46"/>
        <v>0</v>
      </c>
      <c r="AR165" s="3">
        <f t="shared" si="52"/>
        <v>34</v>
      </c>
      <c r="AS165" s="102">
        <f t="shared" si="47"/>
        <v>0</v>
      </c>
    </row>
    <row r="166" spans="1:45" s="44" customFormat="1">
      <c r="A166" s="146"/>
      <c r="B166" s="112" t="s">
        <v>52</v>
      </c>
      <c r="C166" s="23" t="s">
        <v>86</v>
      </c>
      <c r="D166" s="21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3"/>
      <c r="AG166" s="3"/>
      <c r="AH166" s="4"/>
      <c r="AI166" s="26"/>
      <c r="AJ166" s="7"/>
      <c r="AK166" s="3"/>
      <c r="AL166" s="4"/>
      <c r="AM166" s="7"/>
      <c r="AN166" s="7"/>
      <c r="AO166" s="7"/>
      <c r="AP166" s="7"/>
      <c r="AQ166" s="39">
        <f t="shared" si="46"/>
        <v>0</v>
      </c>
      <c r="AR166" s="3">
        <f t="shared" si="52"/>
        <v>34</v>
      </c>
      <c r="AS166" s="102">
        <f t="shared" si="47"/>
        <v>0</v>
      </c>
    </row>
    <row r="167" spans="1:45" s="44" customFormat="1">
      <c r="A167" s="146"/>
      <c r="B167" s="112"/>
      <c r="C167" s="23" t="s">
        <v>87</v>
      </c>
      <c r="D167" s="21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3"/>
      <c r="AG167" s="3"/>
      <c r="AH167" s="4"/>
      <c r="AI167" s="26"/>
      <c r="AJ167" s="7"/>
      <c r="AK167" s="3"/>
      <c r="AL167" s="4"/>
      <c r="AM167" s="7"/>
      <c r="AN167" s="7"/>
      <c r="AO167" s="7"/>
      <c r="AP167" s="7"/>
      <c r="AQ167" s="39">
        <f t="shared" si="46"/>
        <v>0</v>
      </c>
      <c r="AR167" s="3">
        <f t="shared" si="52"/>
        <v>34</v>
      </c>
      <c r="AS167" s="102">
        <f t="shared" si="47"/>
        <v>0</v>
      </c>
    </row>
    <row r="168" spans="1:45" s="44" customFormat="1">
      <c r="A168" s="146"/>
      <c r="B168" s="112"/>
      <c r="C168" s="23" t="s">
        <v>88</v>
      </c>
      <c r="D168" s="21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3"/>
      <c r="AG168" s="3"/>
      <c r="AH168" s="4"/>
      <c r="AI168" s="26"/>
      <c r="AJ168" s="7"/>
      <c r="AK168" s="3"/>
      <c r="AL168" s="4"/>
      <c r="AM168" s="7"/>
      <c r="AN168" s="7"/>
      <c r="AO168" s="7"/>
      <c r="AP168" s="7"/>
      <c r="AQ168" s="39">
        <f t="shared" si="46"/>
        <v>0</v>
      </c>
      <c r="AR168" s="3">
        <f t="shared" si="52"/>
        <v>34</v>
      </c>
      <c r="AS168" s="102">
        <f t="shared" si="47"/>
        <v>0</v>
      </c>
    </row>
    <row r="169" spans="1:45" s="44" customFormat="1">
      <c r="A169" s="146"/>
      <c r="B169" s="109" t="s">
        <v>53</v>
      </c>
      <c r="C169" s="23" t="s">
        <v>86</v>
      </c>
      <c r="D169" s="21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3"/>
      <c r="AG169" s="3"/>
      <c r="AH169" s="4"/>
      <c r="AI169" s="26"/>
      <c r="AJ169" s="7"/>
      <c r="AK169" s="3"/>
      <c r="AL169" s="4"/>
      <c r="AM169" s="7"/>
      <c r="AN169" s="7"/>
      <c r="AO169" s="7"/>
      <c r="AP169" s="7"/>
      <c r="AQ169" s="39">
        <f t="shared" si="46"/>
        <v>0</v>
      </c>
      <c r="AR169" s="3">
        <f t="shared" si="52"/>
        <v>34</v>
      </c>
      <c r="AS169" s="102">
        <f t="shared" si="47"/>
        <v>0</v>
      </c>
    </row>
    <row r="170" spans="1:45" s="44" customFormat="1">
      <c r="A170" s="146"/>
      <c r="B170" s="110"/>
      <c r="C170" s="23" t="s">
        <v>87</v>
      </c>
      <c r="D170" s="21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3"/>
      <c r="AG170" s="3"/>
      <c r="AH170" s="4"/>
      <c r="AI170" s="26"/>
      <c r="AJ170" s="7"/>
      <c r="AK170" s="3"/>
      <c r="AL170" s="4"/>
      <c r="AM170" s="7"/>
      <c r="AN170" s="7"/>
      <c r="AO170" s="7"/>
      <c r="AP170" s="7"/>
      <c r="AQ170" s="39">
        <f t="shared" si="46"/>
        <v>0</v>
      </c>
      <c r="AR170" s="3">
        <f t="shared" si="52"/>
        <v>34</v>
      </c>
      <c r="AS170" s="102">
        <f t="shared" si="47"/>
        <v>0</v>
      </c>
    </row>
    <row r="171" spans="1:45" s="44" customFormat="1">
      <c r="A171" s="146"/>
      <c r="B171" s="111"/>
      <c r="C171" s="23" t="s">
        <v>88</v>
      </c>
      <c r="D171" s="21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3"/>
      <c r="AG171" s="3"/>
      <c r="AH171" s="4"/>
      <c r="AI171" s="26"/>
      <c r="AJ171" s="7"/>
      <c r="AK171" s="3"/>
      <c r="AL171" s="4"/>
      <c r="AM171" s="7"/>
      <c r="AN171" s="7"/>
      <c r="AO171" s="7"/>
      <c r="AP171" s="7"/>
      <c r="AQ171" s="39">
        <f t="shared" si="46"/>
        <v>0</v>
      </c>
      <c r="AR171" s="3">
        <f t="shared" si="52"/>
        <v>34</v>
      </c>
      <c r="AS171" s="102">
        <f t="shared" si="47"/>
        <v>0</v>
      </c>
    </row>
    <row r="172" spans="1:45" s="44" customFormat="1">
      <c r="A172" s="146"/>
      <c r="B172" s="112" t="s">
        <v>85</v>
      </c>
      <c r="C172" s="23" t="s">
        <v>86</v>
      </c>
      <c r="D172" s="2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3"/>
      <c r="AI172" s="3"/>
      <c r="AJ172" s="7"/>
      <c r="AK172" s="26"/>
      <c r="AL172" s="4"/>
      <c r="AM172" s="7"/>
      <c r="AN172" s="7"/>
      <c r="AO172" s="7"/>
      <c r="AP172" s="7"/>
      <c r="AQ172" s="39">
        <f t="shared" si="46"/>
        <v>0</v>
      </c>
      <c r="AR172" s="3">
        <f>34*2</f>
        <v>68</v>
      </c>
      <c r="AS172" s="102">
        <f t="shared" si="47"/>
        <v>0</v>
      </c>
    </row>
    <row r="173" spans="1:45" s="44" customFormat="1">
      <c r="A173" s="146"/>
      <c r="B173" s="112"/>
      <c r="C173" s="23" t="s">
        <v>87</v>
      </c>
      <c r="D173" s="2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3"/>
      <c r="AI173" s="3"/>
      <c r="AJ173" s="7"/>
      <c r="AK173" s="26"/>
      <c r="AL173" s="4"/>
      <c r="AM173" s="7"/>
      <c r="AN173" s="7"/>
      <c r="AO173" s="7"/>
      <c r="AP173" s="7"/>
      <c r="AQ173" s="39">
        <f t="shared" si="46"/>
        <v>0</v>
      </c>
      <c r="AR173" s="3">
        <f t="shared" ref="AR173:AR177" si="53">34*2</f>
        <v>68</v>
      </c>
      <c r="AS173" s="102">
        <f t="shared" si="47"/>
        <v>0</v>
      </c>
    </row>
    <row r="174" spans="1:45" s="44" customFormat="1">
      <c r="A174" s="146"/>
      <c r="B174" s="112"/>
      <c r="C174" s="23" t="s">
        <v>88</v>
      </c>
      <c r="D174" s="2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3"/>
      <c r="AI174" s="3"/>
      <c r="AJ174" s="7"/>
      <c r="AK174" s="26"/>
      <c r="AL174" s="4"/>
      <c r="AM174" s="7"/>
      <c r="AN174" s="7"/>
      <c r="AO174" s="7"/>
      <c r="AP174" s="7"/>
      <c r="AQ174" s="39">
        <f t="shared" si="46"/>
        <v>0</v>
      </c>
      <c r="AR174" s="3">
        <f t="shared" si="53"/>
        <v>68</v>
      </c>
      <c r="AS174" s="102">
        <f t="shared" si="47"/>
        <v>0</v>
      </c>
    </row>
    <row r="175" spans="1:45" s="44" customFormat="1">
      <c r="A175" s="146"/>
      <c r="B175" s="109" t="s">
        <v>73</v>
      </c>
      <c r="C175" s="23" t="s">
        <v>86</v>
      </c>
      <c r="D175" s="2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3"/>
      <c r="AI175" s="3"/>
      <c r="AJ175" s="7"/>
      <c r="AK175" s="26"/>
      <c r="AL175" s="4"/>
      <c r="AM175" s="7"/>
      <c r="AN175" s="7"/>
      <c r="AO175" s="7"/>
      <c r="AP175" s="7"/>
      <c r="AQ175" s="39">
        <f t="shared" si="46"/>
        <v>0</v>
      </c>
      <c r="AR175" s="3">
        <f t="shared" si="53"/>
        <v>68</v>
      </c>
      <c r="AS175" s="102">
        <f t="shared" si="47"/>
        <v>0</v>
      </c>
    </row>
    <row r="176" spans="1:45" s="44" customFormat="1">
      <c r="A176" s="146"/>
      <c r="B176" s="110"/>
      <c r="C176" s="23" t="s">
        <v>87</v>
      </c>
      <c r="D176" s="2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3"/>
      <c r="AI176" s="3"/>
      <c r="AJ176" s="7"/>
      <c r="AK176" s="26"/>
      <c r="AL176" s="4"/>
      <c r="AM176" s="7"/>
      <c r="AN176" s="7"/>
      <c r="AO176" s="7"/>
      <c r="AP176" s="7"/>
      <c r="AQ176" s="39">
        <f t="shared" si="46"/>
        <v>0</v>
      </c>
      <c r="AR176" s="3">
        <f t="shared" si="53"/>
        <v>68</v>
      </c>
      <c r="AS176" s="102">
        <f t="shared" si="47"/>
        <v>0</v>
      </c>
    </row>
    <row r="177" spans="1:45" s="44" customFormat="1">
      <c r="A177" s="146"/>
      <c r="B177" s="110"/>
      <c r="C177" s="23" t="s">
        <v>88</v>
      </c>
      <c r="D177" s="2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3"/>
      <c r="AI177" s="3"/>
      <c r="AJ177" s="7"/>
      <c r="AK177" s="26"/>
      <c r="AL177" s="4"/>
      <c r="AM177" s="7"/>
      <c r="AN177" s="7"/>
      <c r="AO177" s="7"/>
      <c r="AP177" s="7"/>
      <c r="AQ177" s="39">
        <f t="shared" si="46"/>
        <v>0</v>
      </c>
      <c r="AR177" s="3">
        <f t="shared" si="53"/>
        <v>68</v>
      </c>
      <c r="AS177" s="102">
        <f t="shared" si="47"/>
        <v>0</v>
      </c>
    </row>
    <row r="178" spans="1:45" s="44" customFormat="1" ht="27" customHeight="1">
      <c r="A178" s="131"/>
      <c r="B178" s="131"/>
      <c r="C178" s="131"/>
      <c r="D178" s="131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8"/>
      <c r="AN178" s="68"/>
      <c r="AO178" s="68"/>
      <c r="AP178" s="68"/>
      <c r="AQ178" s="68"/>
      <c r="AR178" s="68"/>
      <c r="AS178" s="68"/>
    </row>
    <row r="179" spans="1:45" s="2" customFormat="1" ht="116.25" customHeight="1">
      <c r="A179" s="150" t="s">
        <v>30</v>
      </c>
      <c r="B179" s="151"/>
      <c r="C179" s="151"/>
      <c r="D179" s="152"/>
      <c r="E179" s="179" t="s">
        <v>39</v>
      </c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  <c r="R179" s="180"/>
      <c r="S179" s="180"/>
      <c r="T179" s="180"/>
      <c r="U179" s="180"/>
      <c r="V179" s="180"/>
      <c r="W179" s="180"/>
      <c r="X179" s="180"/>
      <c r="Y179" s="180"/>
      <c r="Z179" s="180"/>
      <c r="AA179" s="180"/>
      <c r="AB179" s="180"/>
      <c r="AC179" s="180"/>
      <c r="AD179" s="180"/>
      <c r="AE179" s="180"/>
      <c r="AF179" s="180"/>
      <c r="AG179" s="180"/>
      <c r="AH179" s="180"/>
      <c r="AI179" s="180"/>
      <c r="AJ179" s="180"/>
      <c r="AK179" s="180"/>
      <c r="AL179" s="180"/>
      <c r="AM179" s="180"/>
      <c r="AN179" s="180"/>
      <c r="AO179" s="180"/>
      <c r="AP179" s="181"/>
      <c r="AQ179" s="172" t="s">
        <v>19</v>
      </c>
      <c r="AR179" s="135" t="s">
        <v>21</v>
      </c>
      <c r="AS179" s="138" t="s">
        <v>20</v>
      </c>
    </row>
    <row r="180" spans="1:45" s="2" customFormat="1" ht="21.75" customHeight="1">
      <c r="A180" s="125" t="s">
        <v>0</v>
      </c>
      <c r="B180" s="141"/>
      <c r="C180" s="126"/>
      <c r="D180" s="22" t="s">
        <v>17</v>
      </c>
      <c r="E180" s="143" t="s">
        <v>1</v>
      </c>
      <c r="F180" s="144"/>
      <c r="G180" s="144"/>
      <c r="H180" s="145"/>
      <c r="I180" s="143" t="s">
        <v>2</v>
      </c>
      <c r="J180" s="144"/>
      <c r="K180" s="144"/>
      <c r="L180" s="145"/>
      <c r="M180" s="143" t="s">
        <v>3</v>
      </c>
      <c r="N180" s="144"/>
      <c r="O180" s="144"/>
      <c r="P180" s="145"/>
      <c r="Q180" s="143" t="s">
        <v>4</v>
      </c>
      <c r="R180" s="144"/>
      <c r="S180" s="144"/>
      <c r="T180" s="145"/>
      <c r="U180" s="143" t="s">
        <v>5</v>
      </c>
      <c r="V180" s="144"/>
      <c r="W180" s="145"/>
      <c r="X180" s="143" t="s">
        <v>6</v>
      </c>
      <c r="Y180" s="144"/>
      <c r="Z180" s="144"/>
      <c r="AA180" s="145"/>
      <c r="AB180" s="143" t="s">
        <v>7</v>
      </c>
      <c r="AC180" s="144"/>
      <c r="AD180" s="145"/>
      <c r="AE180" s="143" t="s">
        <v>8</v>
      </c>
      <c r="AF180" s="144"/>
      <c r="AG180" s="144"/>
      <c r="AH180" s="144"/>
      <c r="AI180" s="145"/>
      <c r="AJ180" s="143" t="s">
        <v>9</v>
      </c>
      <c r="AK180" s="144"/>
      <c r="AL180" s="145"/>
      <c r="AM180" s="143" t="s">
        <v>10</v>
      </c>
      <c r="AN180" s="144"/>
      <c r="AO180" s="144"/>
      <c r="AP180" s="145"/>
      <c r="AQ180" s="173"/>
      <c r="AR180" s="136"/>
      <c r="AS180" s="139"/>
    </row>
    <row r="181" spans="1:45" s="6" customFormat="1" ht="11.25" customHeight="1">
      <c r="A181" s="127"/>
      <c r="B181" s="142"/>
      <c r="C181" s="128"/>
      <c r="D181" s="22" t="s">
        <v>18</v>
      </c>
      <c r="E181" s="5">
        <v>1</v>
      </c>
      <c r="F181" s="5">
        <v>2</v>
      </c>
      <c r="G181" s="5">
        <v>3</v>
      </c>
      <c r="H181" s="5">
        <v>4</v>
      </c>
      <c r="I181" s="5">
        <v>5</v>
      </c>
      <c r="J181" s="5">
        <v>6</v>
      </c>
      <c r="K181" s="5">
        <v>7</v>
      </c>
      <c r="L181" s="5">
        <v>8</v>
      </c>
      <c r="M181" s="5">
        <v>9</v>
      </c>
      <c r="N181" s="5">
        <v>10</v>
      </c>
      <c r="O181" s="5">
        <v>11</v>
      </c>
      <c r="P181" s="5">
        <v>12</v>
      </c>
      <c r="Q181" s="5">
        <v>13</v>
      </c>
      <c r="R181" s="5">
        <v>14</v>
      </c>
      <c r="S181" s="5">
        <v>15</v>
      </c>
      <c r="T181" s="5">
        <v>16</v>
      </c>
      <c r="U181" s="5">
        <v>17</v>
      </c>
      <c r="V181" s="5">
        <v>18</v>
      </c>
      <c r="W181" s="5">
        <v>19</v>
      </c>
      <c r="X181" s="5">
        <v>20</v>
      </c>
      <c r="Y181" s="5">
        <v>21</v>
      </c>
      <c r="Z181" s="5">
        <v>22</v>
      </c>
      <c r="AA181" s="5">
        <v>23</v>
      </c>
      <c r="AB181" s="5">
        <v>24</v>
      </c>
      <c r="AC181" s="5">
        <v>25</v>
      </c>
      <c r="AD181" s="5">
        <v>26</v>
      </c>
      <c r="AE181" s="5">
        <v>27</v>
      </c>
      <c r="AF181" s="5">
        <v>28</v>
      </c>
      <c r="AG181" s="5">
        <v>29</v>
      </c>
      <c r="AH181" s="5">
        <v>30</v>
      </c>
      <c r="AI181" s="5">
        <v>31</v>
      </c>
      <c r="AJ181" s="5">
        <v>32</v>
      </c>
      <c r="AK181" s="5">
        <v>33</v>
      </c>
      <c r="AL181" s="5">
        <v>34</v>
      </c>
      <c r="AM181" s="5">
        <v>35</v>
      </c>
      <c r="AN181" s="5">
        <v>36</v>
      </c>
      <c r="AO181" s="5">
        <v>37</v>
      </c>
      <c r="AP181" s="5">
        <v>38</v>
      </c>
      <c r="AQ181" s="174"/>
      <c r="AR181" s="137"/>
      <c r="AS181" s="140"/>
    </row>
    <row r="182" spans="1:45" ht="12.75" customHeight="1">
      <c r="A182" s="175" t="s">
        <v>24</v>
      </c>
      <c r="B182" s="109" t="s">
        <v>12</v>
      </c>
      <c r="C182" s="52" t="s">
        <v>101</v>
      </c>
      <c r="D182" s="53"/>
      <c r="E182" s="4"/>
      <c r="F182" s="100" t="s">
        <v>135</v>
      </c>
      <c r="G182" s="26"/>
      <c r="H182" s="26"/>
      <c r="I182" s="100" t="s">
        <v>135</v>
      </c>
      <c r="J182" s="26"/>
      <c r="K182" s="26"/>
      <c r="L182" s="100" t="s">
        <v>135</v>
      </c>
      <c r="M182" s="3"/>
      <c r="N182" s="42"/>
      <c r="O182" s="100" t="s">
        <v>135</v>
      </c>
      <c r="P182" s="3"/>
      <c r="Q182" s="3"/>
      <c r="R182" s="100" t="s">
        <v>135</v>
      </c>
      <c r="S182" s="4"/>
      <c r="T182" s="4"/>
      <c r="U182" s="100" t="s">
        <v>135</v>
      </c>
      <c r="V182" s="42"/>
      <c r="W182" s="42"/>
      <c r="X182" s="100" t="s">
        <v>135</v>
      </c>
      <c r="Y182" s="4"/>
      <c r="Z182" s="4"/>
      <c r="AA182" s="100" t="s">
        <v>135</v>
      </c>
      <c r="AB182" s="4"/>
      <c r="AC182" s="42"/>
      <c r="AD182" s="100" t="s">
        <v>135</v>
      </c>
      <c r="AE182" s="4"/>
      <c r="AF182" s="4"/>
      <c r="AG182" s="100" t="s">
        <v>135</v>
      </c>
      <c r="AH182" s="4"/>
      <c r="AI182" s="4"/>
      <c r="AJ182" s="104" t="s">
        <v>139</v>
      </c>
      <c r="AK182" s="26"/>
      <c r="AL182" s="26"/>
      <c r="AM182" s="43"/>
      <c r="AN182" s="43"/>
      <c r="AO182" s="43"/>
      <c r="AP182" s="43"/>
      <c r="AQ182" s="39">
        <f t="shared" ref="AQ182:AQ214" si="54">COUNTA(E182:AP182)</f>
        <v>11</v>
      </c>
      <c r="AR182" s="3">
        <f>34*6</f>
        <v>204</v>
      </c>
      <c r="AS182" s="102">
        <f t="shared" ref="AS182:AS214" si="55">AQ182/AR182</f>
        <v>5.3921568627450983E-2</v>
      </c>
    </row>
    <row r="183" spans="1:45">
      <c r="A183" s="175"/>
      <c r="B183" s="110"/>
      <c r="C183" s="52" t="s">
        <v>102</v>
      </c>
      <c r="D183" s="53"/>
      <c r="E183" s="4"/>
      <c r="F183" s="100" t="s">
        <v>135</v>
      </c>
      <c r="G183" s="26"/>
      <c r="H183" s="26"/>
      <c r="I183" s="100" t="s">
        <v>135</v>
      </c>
      <c r="J183" s="26"/>
      <c r="K183" s="26"/>
      <c r="L183" s="100" t="s">
        <v>135</v>
      </c>
      <c r="M183" s="3"/>
      <c r="N183" s="42"/>
      <c r="O183" s="100" t="s">
        <v>135</v>
      </c>
      <c r="P183" s="3"/>
      <c r="Q183" s="3"/>
      <c r="R183" s="100" t="s">
        <v>135</v>
      </c>
      <c r="S183" s="4"/>
      <c r="T183" s="4"/>
      <c r="U183" s="100" t="s">
        <v>135</v>
      </c>
      <c r="V183" s="42"/>
      <c r="W183" s="42"/>
      <c r="X183" s="100" t="s">
        <v>135</v>
      </c>
      <c r="Y183" s="4"/>
      <c r="Z183" s="4"/>
      <c r="AA183" s="100" t="s">
        <v>135</v>
      </c>
      <c r="AB183" s="4"/>
      <c r="AC183" s="42"/>
      <c r="AD183" s="100" t="s">
        <v>135</v>
      </c>
      <c r="AE183" s="4"/>
      <c r="AF183" s="4"/>
      <c r="AG183" s="100" t="s">
        <v>135</v>
      </c>
      <c r="AH183" s="4"/>
      <c r="AI183" s="4"/>
      <c r="AJ183" s="104" t="s">
        <v>139</v>
      </c>
      <c r="AK183" s="26"/>
      <c r="AL183" s="26"/>
      <c r="AM183" s="43"/>
      <c r="AN183" s="43"/>
      <c r="AO183" s="43"/>
      <c r="AP183" s="43"/>
      <c r="AQ183" s="39">
        <f t="shared" si="54"/>
        <v>11</v>
      </c>
      <c r="AR183" s="3">
        <f t="shared" ref="AR183:AR184" si="56">34*6</f>
        <v>204</v>
      </c>
      <c r="AS183" s="102">
        <f t="shared" si="55"/>
        <v>5.3921568627450983E-2</v>
      </c>
    </row>
    <row r="184" spans="1:45" ht="12.75" customHeight="1">
      <c r="A184" s="175"/>
      <c r="B184" s="111"/>
      <c r="C184" s="52" t="s">
        <v>103</v>
      </c>
      <c r="D184" s="53"/>
      <c r="E184" s="4"/>
      <c r="F184" s="100" t="s">
        <v>135</v>
      </c>
      <c r="G184" s="26"/>
      <c r="H184" s="26"/>
      <c r="I184" s="100" t="s">
        <v>135</v>
      </c>
      <c r="J184" s="26"/>
      <c r="K184" s="26"/>
      <c r="L184" s="100" t="s">
        <v>135</v>
      </c>
      <c r="M184" s="3"/>
      <c r="N184" s="42"/>
      <c r="O184" s="100" t="s">
        <v>135</v>
      </c>
      <c r="P184" s="3"/>
      <c r="Q184" s="3"/>
      <c r="R184" s="100" t="s">
        <v>135</v>
      </c>
      <c r="S184" s="4"/>
      <c r="T184" s="4"/>
      <c r="U184" s="100" t="s">
        <v>135</v>
      </c>
      <c r="V184" s="42"/>
      <c r="W184" s="42"/>
      <c r="X184" s="100" t="s">
        <v>135</v>
      </c>
      <c r="Y184" s="4"/>
      <c r="Z184" s="4"/>
      <c r="AA184" s="100" t="s">
        <v>135</v>
      </c>
      <c r="AB184" s="4"/>
      <c r="AC184" s="42"/>
      <c r="AD184" s="100" t="s">
        <v>135</v>
      </c>
      <c r="AE184" s="4"/>
      <c r="AF184" s="4"/>
      <c r="AG184" s="100" t="s">
        <v>135</v>
      </c>
      <c r="AH184" s="4"/>
      <c r="AI184" s="4"/>
      <c r="AJ184" s="104" t="s">
        <v>139</v>
      </c>
      <c r="AK184" s="26"/>
      <c r="AL184" s="26"/>
      <c r="AM184" s="43"/>
      <c r="AN184" s="43"/>
      <c r="AO184" s="43"/>
      <c r="AP184" s="43"/>
      <c r="AQ184" s="39">
        <f t="shared" si="54"/>
        <v>11</v>
      </c>
      <c r="AR184" s="3">
        <f t="shared" si="56"/>
        <v>204</v>
      </c>
      <c r="AS184" s="102">
        <f t="shared" si="55"/>
        <v>5.3921568627450983E-2</v>
      </c>
    </row>
    <row r="185" spans="1:45" ht="12.75" customHeight="1">
      <c r="A185" s="175"/>
      <c r="B185" s="109" t="s">
        <v>26</v>
      </c>
      <c r="C185" s="52" t="s">
        <v>101</v>
      </c>
      <c r="D185" s="53"/>
      <c r="E185" s="4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100" t="s">
        <v>135</v>
      </c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100" t="s">
        <v>135</v>
      </c>
      <c r="AJ185" s="26"/>
      <c r="AK185" s="26"/>
      <c r="AL185" s="26"/>
      <c r="AM185" s="7"/>
      <c r="AN185" s="7"/>
      <c r="AO185" s="7"/>
      <c r="AP185" s="7"/>
      <c r="AQ185" s="39">
        <f t="shared" si="54"/>
        <v>2</v>
      </c>
      <c r="AR185" s="3">
        <f>34*3</f>
        <v>102</v>
      </c>
      <c r="AS185" s="102">
        <f t="shared" si="55"/>
        <v>1.9607843137254902E-2</v>
      </c>
    </row>
    <row r="186" spans="1:45">
      <c r="A186" s="175"/>
      <c r="B186" s="110"/>
      <c r="C186" s="52" t="s">
        <v>102</v>
      </c>
      <c r="D186" s="53"/>
      <c r="E186" s="4"/>
      <c r="F186" s="4"/>
      <c r="G186" s="4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100" t="s">
        <v>135</v>
      </c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100" t="s">
        <v>135</v>
      </c>
      <c r="AJ186" s="26"/>
      <c r="AK186" s="26"/>
      <c r="AL186" s="26"/>
      <c r="AM186" s="7"/>
      <c r="AN186" s="7"/>
      <c r="AO186" s="7"/>
      <c r="AP186" s="7"/>
      <c r="AQ186" s="39">
        <f t="shared" si="54"/>
        <v>2</v>
      </c>
      <c r="AR186" s="3">
        <f t="shared" ref="AR186:AR190" si="57">34*3</f>
        <v>102</v>
      </c>
      <c r="AS186" s="102">
        <f t="shared" si="55"/>
        <v>1.9607843137254902E-2</v>
      </c>
    </row>
    <row r="187" spans="1:45">
      <c r="A187" s="175"/>
      <c r="B187" s="111"/>
      <c r="C187" s="52" t="s">
        <v>103</v>
      </c>
      <c r="D187" s="53"/>
      <c r="E187" s="4"/>
      <c r="F187" s="4"/>
      <c r="G187" s="4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100" t="s">
        <v>135</v>
      </c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100" t="s">
        <v>135</v>
      </c>
      <c r="AJ187" s="26"/>
      <c r="AK187" s="26"/>
      <c r="AL187" s="26"/>
      <c r="AM187" s="7"/>
      <c r="AN187" s="7"/>
      <c r="AO187" s="7"/>
      <c r="AP187" s="7"/>
      <c r="AQ187" s="39">
        <f t="shared" si="54"/>
        <v>2</v>
      </c>
      <c r="AR187" s="3">
        <f t="shared" si="57"/>
        <v>102</v>
      </c>
      <c r="AS187" s="102">
        <f t="shared" si="55"/>
        <v>1.9607843137254902E-2</v>
      </c>
    </row>
    <row r="188" spans="1:45" ht="12.75" customHeight="1">
      <c r="A188" s="175"/>
      <c r="B188" s="109" t="s">
        <v>137</v>
      </c>
      <c r="C188" s="52" t="s">
        <v>101</v>
      </c>
      <c r="D188" s="53"/>
      <c r="E188" s="4"/>
      <c r="F188" s="42"/>
      <c r="G188" s="100" t="s">
        <v>135</v>
      </c>
      <c r="H188" s="26"/>
      <c r="I188" s="42"/>
      <c r="J188" s="100" t="s">
        <v>135</v>
      </c>
      <c r="K188" s="42"/>
      <c r="L188" s="42"/>
      <c r="M188" s="42"/>
      <c r="N188" s="100" t="s">
        <v>135</v>
      </c>
      <c r="O188" s="42"/>
      <c r="P188" s="42"/>
      <c r="Q188" s="100" t="s">
        <v>135</v>
      </c>
      <c r="R188" s="42"/>
      <c r="S188" s="42"/>
      <c r="T188" s="100" t="s">
        <v>135</v>
      </c>
      <c r="U188" s="42"/>
      <c r="V188" s="42"/>
      <c r="W188" s="100" t="s">
        <v>135</v>
      </c>
      <c r="X188" s="42"/>
      <c r="Y188" s="42"/>
      <c r="Z188" s="100" t="s">
        <v>135</v>
      </c>
      <c r="AA188" s="42"/>
      <c r="AB188" s="4"/>
      <c r="AC188" s="100" t="s">
        <v>135</v>
      </c>
      <c r="AD188" s="42"/>
      <c r="AE188" s="4"/>
      <c r="AF188" s="100" t="s">
        <v>135</v>
      </c>
      <c r="AG188" s="42"/>
      <c r="AH188" s="4"/>
      <c r="AI188" s="4"/>
      <c r="AJ188" s="42"/>
      <c r="AK188" s="100" t="s">
        <v>135</v>
      </c>
      <c r="AL188" s="26"/>
      <c r="AM188" s="26"/>
      <c r="AN188" s="43"/>
      <c r="AO188" s="43"/>
      <c r="AP188" s="43"/>
      <c r="AQ188" s="39">
        <f t="shared" si="54"/>
        <v>10</v>
      </c>
      <c r="AR188" s="3">
        <f t="shared" si="57"/>
        <v>102</v>
      </c>
      <c r="AS188" s="102">
        <f t="shared" si="55"/>
        <v>9.8039215686274508E-2</v>
      </c>
    </row>
    <row r="189" spans="1:45" ht="12.75" customHeight="1">
      <c r="A189" s="175"/>
      <c r="B189" s="110"/>
      <c r="C189" s="52" t="s">
        <v>102</v>
      </c>
      <c r="D189" s="53"/>
      <c r="E189" s="4"/>
      <c r="F189" s="42"/>
      <c r="G189" s="100" t="s">
        <v>135</v>
      </c>
      <c r="H189" s="26"/>
      <c r="I189" s="42"/>
      <c r="J189" s="100" t="s">
        <v>135</v>
      </c>
      <c r="K189" s="42"/>
      <c r="L189" s="42"/>
      <c r="M189" s="42"/>
      <c r="N189" s="100" t="s">
        <v>135</v>
      </c>
      <c r="O189" s="42"/>
      <c r="P189" s="42"/>
      <c r="Q189" s="100" t="s">
        <v>135</v>
      </c>
      <c r="R189" s="42"/>
      <c r="S189" s="42"/>
      <c r="T189" s="100" t="s">
        <v>135</v>
      </c>
      <c r="U189" s="42"/>
      <c r="V189" s="42"/>
      <c r="W189" s="100" t="s">
        <v>135</v>
      </c>
      <c r="X189" s="42"/>
      <c r="Y189" s="42"/>
      <c r="Z189" s="100" t="s">
        <v>135</v>
      </c>
      <c r="AA189" s="42"/>
      <c r="AB189" s="4"/>
      <c r="AC189" s="100" t="s">
        <v>135</v>
      </c>
      <c r="AD189" s="42"/>
      <c r="AE189" s="4"/>
      <c r="AF189" s="100" t="s">
        <v>135</v>
      </c>
      <c r="AG189" s="42"/>
      <c r="AH189" s="4"/>
      <c r="AI189" s="4"/>
      <c r="AJ189" s="42"/>
      <c r="AK189" s="100" t="s">
        <v>135</v>
      </c>
      <c r="AL189" s="26"/>
      <c r="AM189" s="26"/>
      <c r="AN189" s="43"/>
      <c r="AO189" s="43"/>
      <c r="AP189" s="43"/>
      <c r="AQ189" s="39">
        <f t="shared" si="54"/>
        <v>10</v>
      </c>
      <c r="AR189" s="3">
        <f t="shared" si="57"/>
        <v>102</v>
      </c>
      <c r="AS189" s="102">
        <f t="shared" si="55"/>
        <v>9.8039215686274508E-2</v>
      </c>
    </row>
    <row r="190" spans="1:45">
      <c r="A190" s="175"/>
      <c r="B190" s="111"/>
      <c r="C190" s="52" t="s">
        <v>103</v>
      </c>
      <c r="D190" s="53"/>
      <c r="E190" s="4"/>
      <c r="F190" s="42"/>
      <c r="G190" s="100" t="s">
        <v>135</v>
      </c>
      <c r="H190" s="26"/>
      <c r="I190" s="42"/>
      <c r="J190" s="100" t="s">
        <v>135</v>
      </c>
      <c r="K190" s="42"/>
      <c r="L190" s="42"/>
      <c r="M190" s="42"/>
      <c r="N190" s="100" t="s">
        <v>135</v>
      </c>
      <c r="O190" s="42"/>
      <c r="P190" s="42"/>
      <c r="Q190" s="100" t="s">
        <v>135</v>
      </c>
      <c r="R190" s="42"/>
      <c r="S190" s="42"/>
      <c r="T190" s="100" t="s">
        <v>135</v>
      </c>
      <c r="U190" s="42"/>
      <c r="V190" s="42"/>
      <c r="W190" s="100" t="s">
        <v>135</v>
      </c>
      <c r="X190" s="42"/>
      <c r="Y190" s="42"/>
      <c r="Z190" s="100" t="s">
        <v>135</v>
      </c>
      <c r="AA190" s="42"/>
      <c r="AB190" s="4"/>
      <c r="AC190" s="100" t="s">
        <v>135</v>
      </c>
      <c r="AD190" s="42"/>
      <c r="AE190" s="4"/>
      <c r="AF190" s="100" t="s">
        <v>135</v>
      </c>
      <c r="AG190" s="42"/>
      <c r="AH190" s="4"/>
      <c r="AI190" s="4"/>
      <c r="AJ190" s="42"/>
      <c r="AK190" s="100" t="s">
        <v>135</v>
      </c>
      <c r="AL190" s="26"/>
      <c r="AM190" s="26"/>
      <c r="AN190" s="43"/>
      <c r="AO190" s="43"/>
      <c r="AP190" s="43"/>
      <c r="AQ190" s="39">
        <f t="shared" si="54"/>
        <v>10</v>
      </c>
      <c r="AR190" s="3">
        <f t="shared" si="57"/>
        <v>102</v>
      </c>
      <c r="AS190" s="102">
        <f t="shared" si="55"/>
        <v>9.8039215686274508E-2</v>
      </c>
    </row>
    <row r="191" spans="1:45" ht="12.75" customHeight="1">
      <c r="A191" s="175"/>
      <c r="B191" s="109" t="s">
        <v>11</v>
      </c>
      <c r="C191" s="52" t="s">
        <v>101</v>
      </c>
      <c r="D191" s="53"/>
      <c r="E191" s="4"/>
      <c r="F191" s="26"/>
      <c r="G191" s="26"/>
      <c r="H191" s="100" t="s">
        <v>135</v>
      </c>
      <c r="I191" s="26"/>
      <c r="J191" s="26"/>
      <c r="K191" s="26"/>
      <c r="L191" s="26"/>
      <c r="M191" s="100" t="s">
        <v>135</v>
      </c>
      <c r="N191" s="26"/>
      <c r="O191" s="26"/>
      <c r="P191" s="26"/>
      <c r="Q191" s="26"/>
      <c r="R191" s="100" t="s">
        <v>135</v>
      </c>
      <c r="S191" s="26"/>
      <c r="T191" s="26"/>
      <c r="U191" s="26"/>
      <c r="V191" s="100" t="s">
        <v>135</v>
      </c>
      <c r="W191" s="26"/>
      <c r="X191" s="26"/>
      <c r="Y191" s="26"/>
      <c r="Z191" s="26"/>
      <c r="AA191" s="26"/>
      <c r="AB191" s="100" t="s">
        <v>135</v>
      </c>
      <c r="AC191" s="42"/>
      <c r="AD191" s="26"/>
      <c r="AE191" s="26"/>
      <c r="AF191" s="26"/>
      <c r="AG191" s="26"/>
      <c r="AH191" s="26"/>
      <c r="AI191" s="26"/>
      <c r="AJ191" s="104" t="s">
        <v>139</v>
      </c>
      <c r="AK191" s="26"/>
      <c r="AL191" s="26"/>
      <c r="AM191" s="43"/>
      <c r="AN191" s="43"/>
      <c r="AO191" s="43"/>
      <c r="AP191" s="43"/>
      <c r="AQ191" s="39">
        <f t="shared" si="54"/>
        <v>6</v>
      </c>
      <c r="AR191" s="3">
        <f>34*5</f>
        <v>170</v>
      </c>
      <c r="AS191" s="102">
        <f t="shared" si="55"/>
        <v>3.5294117647058823E-2</v>
      </c>
    </row>
    <row r="192" spans="1:45" ht="12.75" customHeight="1">
      <c r="A192" s="175"/>
      <c r="B192" s="110"/>
      <c r="C192" s="52" t="s">
        <v>102</v>
      </c>
      <c r="D192" s="53"/>
      <c r="E192" s="4"/>
      <c r="F192" s="4"/>
      <c r="G192" s="4"/>
      <c r="H192" s="100" t="s">
        <v>135</v>
      </c>
      <c r="I192" s="26"/>
      <c r="J192" s="26"/>
      <c r="K192" s="26"/>
      <c r="L192" s="26"/>
      <c r="M192" s="100" t="s">
        <v>135</v>
      </c>
      <c r="N192" s="26"/>
      <c r="O192" s="26"/>
      <c r="P192" s="26"/>
      <c r="Q192" s="26"/>
      <c r="R192" s="100" t="s">
        <v>135</v>
      </c>
      <c r="S192" s="26"/>
      <c r="T192" s="26"/>
      <c r="U192" s="26"/>
      <c r="V192" s="100" t="s">
        <v>135</v>
      </c>
      <c r="W192" s="26"/>
      <c r="X192" s="26"/>
      <c r="Y192" s="26"/>
      <c r="Z192" s="26"/>
      <c r="AA192" s="26"/>
      <c r="AB192" s="100" t="s">
        <v>135</v>
      </c>
      <c r="AC192" s="42"/>
      <c r="AD192" s="26"/>
      <c r="AE192" s="26"/>
      <c r="AF192" s="26"/>
      <c r="AG192" s="26"/>
      <c r="AH192" s="26"/>
      <c r="AI192" s="26"/>
      <c r="AJ192" s="104" t="s">
        <v>139</v>
      </c>
      <c r="AK192" s="26"/>
      <c r="AL192" s="26"/>
      <c r="AM192" s="43"/>
      <c r="AN192" s="43"/>
      <c r="AO192" s="43"/>
      <c r="AP192" s="43"/>
      <c r="AQ192" s="39">
        <f t="shared" si="54"/>
        <v>6</v>
      </c>
      <c r="AR192" s="3">
        <f t="shared" ref="AR192:AR193" si="58">34*5</f>
        <v>170</v>
      </c>
      <c r="AS192" s="102">
        <f t="shared" si="55"/>
        <v>3.5294117647058823E-2</v>
      </c>
    </row>
    <row r="193" spans="1:45" ht="12.75" customHeight="1">
      <c r="A193" s="175"/>
      <c r="B193" s="111"/>
      <c r="C193" s="52" t="s">
        <v>103</v>
      </c>
      <c r="D193" s="53"/>
      <c r="E193" s="4"/>
      <c r="F193" s="4"/>
      <c r="G193" s="4"/>
      <c r="H193" s="100" t="s">
        <v>135</v>
      </c>
      <c r="I193" s="26"/>
      <c r="J193" s="26"/>
      <c r="K193" s="26"/>
      <c r="L193" s="26"/>
      <c r="M193" s="100" t="s">
        <v>135</v>
      </c>
      <c r="N193" s="26"/>
      <c r="O193" s="26"/>
      <c r="P193" s="26"/>
      <c r="Q193" s="26"/>
      <c r="R193" s="100" t="s">
        <v>135</v>
      </c>
      <c r="S193" s="26"/>
      <c r="T193" s="26"/>
      <c r="U193" s="26"/>
      <c r="V193" s="100" t="s">
        <v>135</v>
      </c>
      <c r="W193" s="26"/>
      <c r="X193" s="26"/>
      <c r="Y193" s="26"/>
      <c r="Z193" s="26"/>
      <c r="AA193" s="26"/>
      <c r="AB193" s="100" t="s">
        <v>135</v>
      </c>
      <c r="AC193" s="42"/>
      <c r="AD193" s="26"/>
      <c r="AE193" s="26"/>
      <c r="AF193" s="26"/>
      <c r="AG193" s="26"/>
      <c r="AH193" s="26"/>
      <c r="AI193" s="26"/>
      <c r="AJ193" s="104" t="s">
        <v>139</v>
      </c>
      <c r="AK193" s="26"/>
      <c r="AL193" s="26"/>
      <c r="AM193" s="43"/>
      <c r="AN193" s="43"/>
      <c r="AO193" s="43"/>
      <c r="AP193" s="43"/>
      <c r="AQ193" s="39">
        <f t="shared" si="54"/>
        <v>6</v>
      </c>
      <c r="AR193" s="3">
        <f t="shared" si="58"/>
        <v>170</v>
      </c>
      <c r="AS193" s="102">
        <f t="shared" si="55"/>
        <v>3.5294117647058823E-2</v>
      </c>
    </row>
    <row r="194" spans="1:45">
      <c r="A194" s="175"/>
      <c r="B194" s="109" t="s">
        <v>27</v>
      </c>
      <c r="C194" s="52" t="s">
        <v>101</v>
      </c>
      <c r="D194" s="53"/>
      <c r="E194" s="4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104" t="s">
        <v>139</v>
      </c>
      <c r="AI194" s="26"/>
      <c r="AJ194" s="43"/>
      <c r="AK194" s="26"/>
      <c r="AL194" s="26"/>
      <c r="AM194" s="7"/>
      <c r="AN194" s="43"/>
      <c r="AO194" s="43"/>
      <c r="AP194" s="43"/>
      <c r="AQ194" s="39">
        <f t="shared" si="54"/>
        <v>1</v>
      </c>
      <c r="AR194" s="3">
        <f>34*3</f>
        <v>102</v>
      </c>
      <c r="AS194" s="102">
        <f t="shared" si="55"/>
        <v>9.8039215686274508E-3</v>
      </c>
    </row>
    <row r="195" spans="1:45">
      <c r="A195" s="175"/>
      <c r="B195" s="110"/>
      <c r="C195" s="52" t="s">
        <v>102</v>
      </c>
      <c r="D195" s="53"/>
      <c r="E195" s="4"/>
      <c r="F195" s="4"/>
      <c r="G195" s="4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104" t="s">
        <v>139</v>
      </c>
      <c r="AI195" s="26"/>
      <c r="AJ195" s="43"/>
      <c r="AK195" s="26"/>
      <c r="AL195" s="26"/>
      <c r="AM195" s="7"/>
      <c r="AN195" s="43"/>
      <c r="AO195" s="43"/>
      <c r="AP195" s="43"/>
      <c r="AQ195" s="39">
        <f t="shared" si="54"/>
        <v>1</v>
      </c>
      <c r="AR195" s="3">
        <f t="shared" ref="AR195:AR196" si="59">34*3</f>
        <v>102</v>
      </c>
      <c r="AS195" s="102">
        <f t="shared" si="55"/>
        <v>9.8039215686274508E-3</v>
      </c>
    </row>
    <row r="196" spans="1:45" ht="12.75" customHeight="1">
      <c r="A196" s="175"/>
      <c r="B196" s="111"/>
      <c r="C196" s="52" t="s">
        <v>103</v>
      </c>
      <c r="D196" s="53"/>
      <c r="E196" s="4"/>
      <c r="F196" s="4"/>
      <c r="G196" s="4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104" t="s">
        <v>139</v>
      </c>
      <c r="AI196" s="26"/>
      <c r="AJ196" s="43"/>
      <c r="AK196" s="26"/>
      <c r="AL196" s="26"/>
      <c r="AM196" s="7"/>
      <c r="AN196" s="43"/>
      <c r="AO196" s="43"/>
      <c r="AP196" s="43"/>
      <c r="AQ196" s="39">
        <f t="shared" si="54"/>
        <v>1</v>
      </c>
      <c r="AR196" s="3">
        <f t="shared" si="59"/>
        <v>102</v>
      </c>
      <c r="AS196" s="102">
        <f t="shared" si="55"/>
        <v>9.8039215686274508E-3</v>
      </c>
    </row>
    <row r="197" spans="1:45" ht="12.75" customHeight="1">
      <c r="A197" s="175"/>
      <c r="B197" s="109" t="s">
        <v>29</v>
      </c>
      <c r="C197" s="52" t="s">
        <v>101</v>
      </c>
      <c r="D197" s="53"/>
      <c r="E197" s="4"/>
      <c r="F197" s="26"/>
      <c r="G197" s="26"/>
      <c r="H197" s="26"/>
      <c r="I197" s="26"/>
      <c r="J197" s="100" t="s">
        <v>135</v>
      </c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100" t="s">
        <v>135</v>
      </c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104" t="s">
        <v>139</v>
      </c>
      <c r="AJ197" s="43"/>
      <c r="AK197" s="26"/>
      <c r="AL197" s="26"/>
      <c r="AM197" s="43"/>
      <c r="AN197" s="43"/>
      <c r="AO197" s="43"/>
      <c r="AP197" s="43"/>
      <c r="AQ197" s="39">
        <f t="shared" si="54"/>
        <v>3</v>
      </c>
      <c r="AR197" s="3">
        <f>34*1</f>
        <v>34</v>
      </c>
      <c r="AS197" s="102">
        <f t="shared" si="55"/>
        <v>8.8235294117647065E-2</v>
      </c>
    </row>
    <row r="198" spans="1:45" ht="12.75" customHeight="1">
      <c r="A198" s="175"/>
      <c r="B198" s="110"/>
      <c r="C198" s="52" t="s">
        <v>102</v>
      </c>
      <c r="D198" s="53"/>
      <c r="E198" s="4"/>
      <c r="F198" s="4"/>
      <c r="G198" s="4"/>
      <c r="H198" s="26"/>
      <c r="I198" s="26"/>
      <c r="J198" s="100" t="s">
        <v>135</v>
      </c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100" t="s">
        <v>135</v>
      </c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104" t="s">
        <v>139</v>
      </c>
      <c r="AJ198" s="42"/>
      <c r="AK198" s="26"/>
      <c r="AL198" s="26"/>
      <c r="AM198" s="43"/>
      <c r="AN198" s="43"/>
      <c r="AO198" s="43"/>
      <c r="AP198" s="43"/>
      <c r="AQ198" s="39">
        <f t="shared" si="54"/>
        <v>3</v>
      </c>
      <c r="AR198" s="3">
        <f t="shared" ref="AR198:AR208" si="60">34*1</f>
        <v>34</v>
      </c>
      <c r="AS198" s="102">
        <f t="shared" si="55"/>
        <v>8.8235294117647065E-2</v>
      </c>
    </row>
    <row r="199" spans="1:45" ht="12.75" customHeight="1">
      <c r="A199" s="175"/>
      <c r="B199" s="111"/>
      <c r="C199" s="52" t="s">
        <v>103</v>
      </c>
      <c r="D199" s="53"/>
      <c r="E199" s="4"/>
      <c r="F199" s="4"/>
      <c r="G199" s="4"/>
      <c r="H199" s="26"/>
      <c r="I199" s="26"/>
      <c r="J199" s="100" t="s">
        <v>135</v>
      </c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100" t="s">
        <v>135</v>
      </c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104" t="s">
        <v>139</v>
      </c>
      <c r="AJ199" s="26"/>
      <c r="AK199" s="26"/>
      <c r="AL199" s="26"/>
      <c r="AM199" s="43"/>
      <c r="AN199" s="43"/>
      <c r="AO199" s="43"/>
      <c r="AP199" s="43"/>
      <c r="AQ199" s="39">
        <f t="shared" si="54"/>
        <v>3</v>
      </c>
      <c r="AR199" s="3">
        <f t="shared" si="60"/>
        <v>34</v>
      </c>
      <c r="AS199" s="102">
        <f t="shared" si="55"/>
        <v>8.8235294117647065E-2</v>
      </c>
    </row>
    <row r="200" spans="1:45" ht="12.75" customHeight="1">
      <c r="A200" s="175"/>
      <c r="B200" s="109" t="s">
        <v>28</v>
      </c>
      <c r="C200" s="52" t="s">
        <v>101</v>
      </c>
      <c r="D200" s="53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42"/>
      <c r="AJ200" s="26"/>
      <c r="AK200" s="26"/>
      <c r="AL200" s="26"/>
      <c r="AM200" s="43"/>
      <c r="AN200" s="43"/>
      <c r="AO200" s="43"/>
      <c r="AP200" s="43"/>
      <c r="AQ200" s="39">
        <f t="shared" si="54"/>
        <v>0</v>
      </c>
      <c r="AR200" s="3">
        <f t="shared" si="60"/>
        <v>34</v>
      </c>
      <c r="AS200" s="102">
        <f t="shared" si="55"/>
        <v>0</v>
      </c>
    </row>
    <row r="201" spans="1:45" ht="12.75" customHeight="1">
      <c r="A201" s="175"/>
      <c r="B201" s="110"/>
      <c r="C201" s="52" t="s">
        <v>102</v>
      </c>
      <c r="D201" s="53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42"/>
      <c r="AG201" s="42"/>
      <c r="AH201" s="26"/>
      <c r="AI201" s="26"/>
      <c r="AJ201" s="43"/>
      <c r="AK201" s="42"/>
      <c r="AL201" s="26"/>
      <c r="AM201" s="43"/>
      <c r="AN201" s="43"/>
      <c r="AO201" s="43"/>
      <c r="AP201" s="43"/>
      <c r="AQ201" s="39">
        <f t="shared" si="54"/>
        <v>0</v>
      </c>
      <c r="AR201" s="3">
        <f t="shared" si="60"/>
        <v>34</v>
      </c>
      <c r="AS201" s="102">
        <f t="shared" si="55"/>
        <v>0</v>
      </c>
    </row>
    <row r="202" spans="1:45" ht="12.75" customHeight="1">
      <c r="A202" s="175"/>
      <c r="B202" s="111"/>
      <c r="C202" s="52" t="s">
        <v>103</v>
      </c>
      <c r="D202" s="53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42"/>
      <c r="AI202" s="42"/>
      <c r="AJ202" s="43"/>
      <c r="AK202" s="26"/>
      <c r="AL202" s="26"/>
      <c r="AM202" s="43"/>
      <c r="AN202" s="43"/>
      <c r="AO202" s="43"/>
      <c r="AP202" s="43"/>
      <c r="AQ202" s="39">
        <f t="shared" si="54"/>
        <v>0</v>
      </c>
      <c r="AR202" s="3">
        <f t="shared" si="60"/>
        <v>34</v>
      </c>
      <c r="AS202" s="102">
        <f t="shared" si="55"/>
        <v>0</v>
      </c>
    </row>
    <row r="203" spans="1:45" ht="12.75" customHeight="1">
      <c r="A203" s="175"/>
      <c r="B203" s="112" t="s">
        <v>52</v>
      </c>
      <c r="C203" s="52" t="s">
        <v>101</v>
      </c>
      <c r="D203" s="53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42"/>
      <c r="AI203" s="42"/>
      <c r="AJ203" s="43"/>
      <c r="AK203" s="26"/>
      <c r="AL203" s="26"/>
      <c r="AM203" s="43"/>
      <c r="AN203" s="43"/>
      <c r="AO203" s="43"/>
      <c r="AP203" s="43"/>
      <c r="AQ203" s="39">
        <f t="shared" si="54"/>
        <v>0</v>
      </c>
      <c r="AR203" s="3">
        <f t="shared" si="60"/>
        <v>34</v>
      </c>
      <c r="AS203" s="102">
        <f t="shared" si="55"/>
        <v>0</v>
      </c>
    </row>
    <row r="204" spans="1:45" ht="12.75" customHeight="1">
      <c r="A204" s="175"/>
      <c r="B204" s="112"/>
      <c r="C204" s="52" t="s">
        <v>102</v>
      </c>
      <c r="D204" s="53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42"/>
      <c r="AI204" s="42"/>
      <c r="AJ204" s="43"/>
      <c r="AK204" s="26"/>
      <c r="AL204" s="26"/>
      <c r="AM204" s="43"/>
      <c r="AN204" s="43"/>
      <c r="AO204" s="43"/>
      <c r="AP204" s="43"/>
      <c r="AQ204" s="39">
        <f t="shared" si="54"/>
        <v>0</v>
      </c>
      <c r="AR204" s="3">
        <f t="shared" si="60"/>
        <v>34</v>
      </c>
      <c r="AS204" s="102">
        <f t="shared" si="55"/>
        <v>0</v>
      </c>
    </row>
    <row r="205" spans="1:45" ht="12.75" customHeight="1">
      <c r="A205" s="175"/>
      <c r="B205" s="112"/>
      <c r="C205" s="52" t="s">
        <v>103</v>
      </c>
      <c r="D205" s="53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42"/>
      <c r="AI205" s="42"/>
      <c r="AJ205" s="43"/>
      <c r="AK205" s="26"/>
      <c r="AL205" s="26"/>
      <c r="AM205" s="43"/>
      <c r="AN205" s="43"/>
      <c r="AO205" s="43"/>
      <c r="AP205" s="43"/>
      <c r="AQ205" s="39">
        <f t="shared" si="54"/>
        <v>0</v>
      </c>
      <c r="AR205" s="3">
        <f t="shared" si="60"/>
        <v>34</v>
      </c>
      <c r="AS205" s="102">
        <f t="shared" si="55"/>
        <v>0</v>
      </c>
    </row>
    <row r="206" spans="1:45" ht="12.75" customHeight="1">
      <c r="A206" s="175"/>
      <c r="B206" s="112" t="s">
        <v>53</v>
      </c>
      <c r="C206" s="52" t="s">
        <v>101</v>
      </c>
      <c r="D206" s="53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42"/>
      <c r="AI206" s="42"/>
      <c r="AJ206" s="43"/>
      <c r="AK206" s="26"/>
      <c r="AL206" s="26"/>
      <c r="AM206" s="43"/>
      <c r="AN206" s="43"/>
      <c r="AO206" s="43"/>
      <c r="AP206" s="43"/>
      <c r="AQ206" s="39">
        <f t="shared" si="54"/>
        <v>0</v>
      </c>
      <c r="AR206" s="3">
        <f t="shared" si="60"/>
        <v>34</v>
      </c>
      <c r="AS206" s="102">
        <f t="shared" si="55"/>
        <v>0</v>
      </c>
    </row>
    <row r="207" spans="1:45" ht="12.75" customHeight="1">
      <c r="A207" s="175"/>
      <c r="B207" s="112"/>
      <c r="C207" s="52" t="s">
        <v>102</v>
      </c>
      <c r="D207" s="53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42"/>
      <c r="AI207" s="42"/>
      <c r="AJ207" s="43"/>
      <c r="AK207" s="26"/>
      <c r="AL207" s="26"/>
      <c r="AM207" s="43"/>
      <c r="AN207" s="43"/>
      <c r="AO207" s="43"/>
      <c r="AP207" s="43"/>
      <c r="AQ207" s="39">
        <f t="shared" si="54"/>
        <v>0</v>
      </c>
      <c r="AR207" s="3">
        <f t="shared" si="60"/>
        <v>34</v>
      </c>
      <c r="AS207" s="102">
        <f t="shared" si="55"/>
        <v>0</v>
      </c>
    </row>
    <row r="208" spans="1:45" ht="12.75" customHeight="1">
      <c r="A208" s="175"/>
      <c r="B208" s="112"/>
      <c r="C208" s="52" t="s">
        <v>103</v>
      </c>
      <c r="D208" s="53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42"/>
      <c r="AI208" s="42"/>
      <c r="AJ208" s="43"/>
      <c r="AK208" s="26"/>
      <c r="AL208" s="26"/>
      <c r="AM208" s="43"/>
      <c r="AN208" s="43"/>
      <c r="AO208" s="43"/>
      <c r="AP208" s="43"/>
      <c r="AQ208" s="39">
        <f t="shared" si="54"/>
        <v>0</v>
      </c>
      <c r="AR208" s="3">
        <f t="shared" si="60"/>
        <v>34</v>
      </c>
      <c r="AS208" s="102">
        <f t="shared" si="55"/>
        <v>0</v>
      </c>
    </row>
    <row r="209" spans="1:45" ht="12.75" customHeight="1">
      <c r="A209" s="175"/>
      <c r="B209" s="112" t="s">
        <v>85</v>
      </c>
      <c r="C209" s="52" t="s">
        <v>101</v>
      </c>
      <c r="D209" s="53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42"/>
      <c r="AI209" s="42"/>
      <c r="AJ209" s="43"/>
      <c r="AK209" s="26"/>
      <c r="AL209" s="26"/>
      <c r="AM209" s="43"/>
      <c r="AN209" s="43"/>
      <c r="AO209" s="43"/>
      <c r="AP209" s="43"/>
      <c r="AQ209" s="39">
        <f t="shared" si="54"/>
        <v>0</v>
      </c>
      <c r="AR209" s="3">
        <f>34*2</f>
        <v>68</v>
      </c>
      <c r="AS209" s="102">
        <f t="shared" si="55"/>
        <v>0</v>
      </c>
    </row>
    <row r="210" spans="1:45" ht="12.75" customHeight="1">
      <c r="A210" s="175"/>
      <c r="B210" s="112"/>
      <c r="C210" s="52" t="s">
        <v>102</v>
      </c>
      <c r="D210" s="53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42"/>
      <c r="AI210" s="42"/>
      <c r="AJ210" s="43"/>
      <c r="AK210" s="26"/>
      <c r="AL210" s="26"/>
      <c r="AM210" s="43"/>
      <c r="AN210" s="43"/>
      <c r="AO210" s="43"/>
      <c r="AP210" s="43"/>
      <c r="AQ210" s="39">
        <f t="shared" si="54"/>
        <v>0</v>
      </c>
      <c r="AR210" s="3">
        <f t="shared" ref="AR210:AR214" si="61">34*2</f>
        <v>68</v>
      </c>
      <c r="AS210" s="102">
        <f t="shared" si="55"/>
        <v>0</v>
      </c>
    </row>
    <row r="211" spans="1:45" ht="12.75" customHeight="1">
      <c r="A211" s="175"/>
      <c r="B211" s="112"/>
      <c r="C211" s="52" t="s">
        <v>103</v>
      </c>
      <c r="D211" s="53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42"/>
      <c r="AI211" s="42"/>
      <c r="AJ211" s="43"/>
      <c r="AK211" s="26"/>
      <c r="AL211" s="26"/>
      <c r="AM211" s="43"/>
      <c r="AN211" s="43"/>
      <c r="AO211" s="43"/>
      <c r="AP211" s="43"/>
      <c r="AQ211" s="39">
        <f t="shared" si="54"/>
        <v>0</v>
      </c>
      <c r="AR211" s="3">
        <f t="shared" si="61"/>
        <v>68</v>
      </c>
      <c r="AS211" s="102">
        <f t="shared" si="55"/>
        <v>0</v>
      </c>
    </row>
    <row r="212" spans="1:45" ht="12.75" customHeight="1">
      <c r="A212" s="175"/>
      <c r="B212" s="112" t="s">
        <v>73</v>
      </c>
      <c r="C212" s="52" t="s">
        <v>101</v>
      </c>
      <c r="D212" s="53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42"/>
      <c r="AI212" s="42"/>
      <c r="AJ212" s="43"/>
      <c r="AK212" s="26"/>
      <c r="AL212" s="26"/>
      <c r="AM212" s="43"/>
      <c r="AN212" s="43"/>
      <c r="AO212" s="43"/>
      <c r="AP212" s="43"/>
      <c r="AQ212" s="39">
        <f t="shared" si="54"/>
        <v>0</v>
      </c>
      <c r="AR212" s="3">
        <f t="shared" si="61"/>
        <v>68</v>
      </c>
      <c r="AS212" s="102">
        <f t="shared" si="55"/>
        <v>0</v>
      </c>
    </row>
    <row r="213" spans="1:45" ht="12.75" customHeight="1">
      <c r="A213" s="175"/>
      <c r="B213" s="112"/>
      <c r="C213" s="52" t="s">
        <v>102</v>
      </c>
      <c r="D213" s="53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42"/>
      <c r="AI213" s="42"/>
      <c r="AJ213" s="43"/>
      <c r="AK213" s="26"/>
      <c r="AL213" s="26"/>
      <c r="AM213" s="43"/>
      <c r="AN213" s="43"/>
      <c r="AO213" s="43"/>
      <c r="AP213" s="43"/>
      <c r="AQ213" s="39">
        <f t="shared" si="54"/>
        <v>0</v>
      </c>
      <c r="AR213" s="3">
        <f t="shared" si="61"/>
        <v>68</v>
      </c>
      <c r="AS213" s="102">
        <f t="shared" si="55"/>
        <v>0</v>
      </c>
    </row>
    <row r="214" spans="1:45" ht="12.75" customHeight="1">
      <c r="A214" s="175"/>
      <c r="B214" s="112"/>
      <c r="C214" s="52" t="s">
        <v>103</v>
      </c>
      <c r="D214" s="53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42"/>
      <c r="AI214" s="42"/>
      <c r="AJ214" s="43"/>
      <c r="AK214" s="26"/>
      <c r="AL214" s="26"/>
      <c r="AM214" s="43"/>
      <c r="AN214" s="43"/>
      <c r="AO214" s="43"/>
      <c r="AP214" s="43"/>
      <c r="AQ214" s="39">
        <f t="shared" si="54"/>
        <v>0</v>
      </c>
      <c r="AR214" s="3">
        <f t="shared" si="61"/>
        <v>68</v>
      </c>
      <c r="AS214" s="102">
        <f t="shared" si="55"/>
        <v>0</v>
      </c>
    </row>
    <row r="215" spans="1:45" ht="27" customHeight="1">
      <c r="A215" s="68"/>
      <c r="B215" s="69"/>
      <c r="C215" s="69"/>
      <c r="D215" s="69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8"/>
      <c r="AN215" s="68"/>
      <c r="AO215" s="68"/>
      <c r="AP215" s="68"/>
      <c r="AQ215" s="68"/>
      <c r="AR215" s="68"/>
      <c r="AS215" s="68"/>
    </row>
    <row r="216" spans="1:45" s="2" customFormat="1" ht="81.75" customHeight="1">
      <c r="A216" s="149" t="s">
        <v>32</v>
      </c>
      <c r="B216" s="149"/>
      <c r="C216" s="149"/>
      <c r="D216" s="149"/>
      <c r="E216" s="113" t="s">
        <v>39</v>
      </c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13"/>
      <c r="AG216" s="113"/>
      <c r="AH216" s="113"/>
      <c r="AI216" s="113"/>
      <c r="AJ216" s="113"/>
      <c r="AK216" s="113"/>
      <c r="AL216" s="113"/>
      <c r="AM216" s="113"/>
      <c r="AN216" s="113"/>
      <c r="AO216" s="113"/>
      <c r="AP216" s="113"/>
      <c r="AQ216" s="115" t="s">
        <v>19</v>
      </c>
      <c r="AR216" s="147" t="s">
        <v>21</v>
      </c>
      <c r="AS216" s="148" t="s">
        <v>20</v>
      </c>
    </row>
    <row r="217" spans="1:45" s="2" customFormat="1" ht="21.75" customHeight="1">
      <c r="A217" s="112" t="s">
        <v>0</v>
      </c>
      <c r="B217" s="112"/>
      <c r="C217" s="112"/>
      <c r="D217" s="22" t="s">
        <v>17</v>
      </c>
      <c r="E217" s="112" t="s">
        <v>1</v>
      </c>
      <c r="F217" s="112"/>
      <c r="G217" s="112"/>
      <c r="H217" s="112"/>
      <c r="I217" s="112" t="s">
        <v>2</v>
      </c>
      <c r="J217" s="112"/>
      <c r="K217" s="112"/>
      <c r="L217" s="112"/>
      <c r="M217" s="112" t="s">
        <v>3</v>
      </c>
      <c r="N217" s="112"/>
      <c r="O217" s="112"/>
      <c r="P217" s="112"/>
      <c r="Q217" s="112" t="s">
        <v>4</v>
      </c>
      <c r="R217" s="112"/>
      <c r="S217" s="112"/>
      <c r="T217" s="112"/>
      <c r="U217" s="112" t="s">
        <v>5</v>
      </c>
      <c r="V217" s="112"/>
      <c r="W217" s="112"/>
      <c r="X217" s="112" t="s">
        <v>6</v>
      </c>
      <c r="Y217" s="112"/>
      <c r="Z217" s="112"/>
      <c r="AA217" s="112"/>
      <c r="AB217" s="112" t="s">
        <v>7</v>
      </c>
      <c r="AC217" s="112"/>
      <c r="AD217" s="112"/>
      <c r="AE217" s="112" t="s">
        <v>8</v>
      </c>
      <c r="AF217" s="112"/>
      <c r="AG217" s="112"/>
      <c r="AH217" s="112"/>
      <c r="AI217" s="112"/>
      <c r="AJ217" s="112" t="s">
        <v>9</v>
      </c>
      <c r="AK217" s="112"/>
      <c r="AL217" s="112"/>
      <c r="AM217" s="112" t="s">
        <v>10</v>
      </c>
      <c r="AN217" s="112"/>
      <c r="AO217" s="112"/>
      <c r="AP217" s="112"/>
      <c r="AQ217" s="115"/>
      <c r="AR217" s="147"/>
      <c r="AS217" s="148"/>
    </row>
    <row r="218" spans="1:45" s="6" customFormat="1" ht="11.25" customHeight="1">
      <c r="A218" s="112"/>
      <c r="B218" s="112"/>
      <c r="C218" s="112"/>
      <c r="D218" s="22" t="s">
        <v>18</v>
      </c>
      <c r="E218" s="5">
        <v>1</v>
      </c>
      <c r="F218" s="5">
        <v>2</v>
      </c>
      <c r="G218" s="5">
        <v>3</v>
      </c>
      <c r="H218" s="5">
        <v>4</v>
      </c>
      <c r="I218" s="5">
        <v>5</v>
      </c>
      <c r="J218" s="5">
        <v>6</v>
      </c>
      <c r="K218" s="5">
        <v>7</v>
      </c>
      <c r="L218" s="5">
        <v>8</v>
      </c>
      <c r="M218" s="5">
        <v>9</v>
      </c>
      <c r="N218" s="5">
        <v>10</v>
      </c>
      <c r="O218" s="5">
        <v>11</v>
      </c>
      <c r="P218" s="5">
        <v>12</v>
      </c>
      <c r="Q218" s="5">
        <v>13</v>
      </c>
      <c r="R218" s="5">
        <v>14</v>
      </c>
      <c r="S218" s="5">
        <v>15</v>
      </c>
      <c r="T218" s="5">
        <v>16</v>
      </c>
      <c r="U218" s="5">
        <v>17</v>
      </c>
      <c r="V218" s="5">
        <v>18</v>
      </c>
      <c r="W218" s="5">
        <v>19</v>
      </c>
      <c r="X218" s="5">
        <v>20</v>
      </c>
      <c r="Y218" s="5">
        <v>21</v>
      </c>
      <c r="Z218" s="5">
        <v>22</v>
      </c>
      <c r="AA218" s="5">
        <v>23</v>
      </c>
      <c r="AB218" s="5">
        <v>24</v>
      </c>
      <c r="AC218" s="5">
        <v>25</v>
      </c>
      <c r="AD218" s="5">
        <v>26</v>
      </c>
      <c r="AE218" s="5">
        <v>27</v>
      </c>
      <c r="AF218" s="5">
        <v>28</v>
      </c>
      <c r="AG218" s="5">
        <v>29</v>
      </c>
      <c r="AH218" s="5">
        <v>30</v>
      </c>
      <c r="AI218" s="5">
        <v>31</v>
      </c>
      <c r="AJ218" s="5">
        <v>32</v>
      </c>
      <c r="AK218" s="5">
        <v>33</v>
      </c>
      <c r="AL218" s="5">
        <v>34</v>
      </c>
      <c r="AM218" s="5">
        <v>35</v>
      </c>
      <c r="AN218" s="5">
        <v>36</v>
      </c>
      <c r="AO218" s="5">
        <v>37</v>
      </c>
      <c r="AP218" s="5">
        <v>38</v>
      </c>
      <c r="AQ218" s="115"/>
      <c r="AR218" s="147"/>
      <c r="AS218" s="148"/>
    </row>
    <row r="219" spans="1:45" ht="12.75" customHeight="1">
      <c r="A219" s="146" t="s">
        <v>24</v>
      </c>
      <c r="B219" s="109" t="s">
        <v>12</v>
      </c>
      <c r="C219" s="52" t="s">
        <v>104</v>
      </c>
      <c r="D219" s="53"/>
      <c r="E219" s="26"/>
      <c r="F219" s="100" t="s">
        <v>135</v>
      </c>
      <c r="G219" s="26"/>
      <c r="H219" s="26"/>
      <c r="I219" s="26"/>
      <c r="J219" s="100" t="s">
        <v>135</v>
      </c>
      <c r="K219" s="3"/>
      <c r="L219" s="42"/>
      <c r="M219" s="100" t="s">
        <v>135</v>
      </c>
      <c r="N219" s="42"/>
      <c r="O219" s="26"/>
      <c r="P219" s="100" t="s">
        <v>135</v>
      </c>
      <c r="Q219" s="3"/>
      <c r="R219" s="42"/>
      <c r="S219" s="100" t="s">
        <v>135</v>
      </c>
      <c r="T219" s="4"/>
      <c r="U219" s="26"/>
      <c r="V219" s="42"/>
      <c r="W219" s="100" t="s">
        <v>135</v>
      </c>
      <c r="X219" s="3"/>
      <c r="Y219" s="3"/>
      <c r="Z219" s="100" t="s">
        <v>135</v>
      </c>
      <c r="AA219" s="26"/>
      <c r="AB219" s="4"/>
      <c r="AC219" s="100" t="s">
        <v>135</v>
      </c>
      <c r="AD219" s="3"/>
      <c r="AE219" s="4"/>
      <c r="AF219" s="4"/>
      <c r="AG219" s="100" t="s">
        <v>135</v>
      </c>
      <c r="AH219" s="4"/>
      <c r="AI219" s="4"/>
      <c r="AJ219" s="104" t="s">
        <v>139</v>
      </c>
      <c r="AK219" s="26"/>
      <c r="AL219" s="26"/>
      <c r="AM219" s="43"/>
      <c r="AN219" s="43"/>
      <c r="AO219" s="43"/>
      <c r="AP219" s="43"/>
      <c r="AQ219" s="39">
        <f t="shared" ref="AQ219:AQ278" si="62">COUNTA(E219:AP219)</f>
        <v>10</v>
      </c>
      <c r="AR219" s="3">
        <f>34*4</f>
        <v>136</v>
      </c>
      <c r="AS219" s="102">
        <f t="shared" ref="AS219:AS278" si="63">AQ219/AR219</f>
        <v>7.3529411764705885E-2</v>
      </c>
    </row>
    <row r="220" spans="1:45">
      <c r="A220" s="146"/>
      <c r="B220" s="110"/>
      <c r="C220" s="52" t="s">
        <v>105</v>
      </c>
      <c r="D220" s="53"/>
      <c r="E220" s="26"/>
      <c r="F220" s="100" t="s">
        <v>135</v>
      </c>
      <c r="G220" s="26"/>
      <c r="H220" s="26"/>
      <c r="I220" s="26"/>
      <c r="J220" s="100" t="s">
        <v>135</v>
      </c>
      <c r="K220" s="3"/>
      <c r="L220" s="42"/>
      <c r="M220" s="100" t="s">
        <v>135</v>
      </c>
      <c r="N220" s="42"/>
      <c r="O220" s="26"/>
      <c r="P220" s="100" t="s">
        <v>135</v>
      </c>
      <c r="Q220" s="3"/>
      <c r="R220" s="42"/>
      <c r="S220" s="100" t="s">
        <v>135</v>
      </c>
      <c r="T220" s="4"/>
      <c r="U220" s="26"/>
      <c r="V220" s="42"/>
      <c r="W220" s="100" t="s">
        <v>135</v>
      </c>
      <c r="X220" s="3"/>
      <c r="Y220" s="3"/>
      <c r="Z220" s="100" t="s">
        <v>135</v>
      </c>
      <c r="AA220" s="26"/>
      <c r="AB220" s="4"/>
      <c r="AC220" s="100" t="s">
        <v>135</v>
      </c>
      <c r="AD220" s="3"/>
      <c r="AE220" s="4"/>
      <c r="AF220" s="4"/>
      <c r="AG220" s="100" t="s">
        <v>135</v>
      </c>
      <c r="AH220" s="4"/>
      <c r="AI220" s="4"/>
      <c r="AJ220" s="104" t="s">
        <v>139</v>
      </c>
      <c r="AK220" s="26"/>
      <c r="AL220" s="26"/>
      <c r="AM220" s="43"/>
      <c r="AN220" s="43"/>
      <c r="AO220" s="43"/>
      <c r="AP220" s="43"/>
      <c r="AQ220" s="39">
        <f t="shared" si="62"/>
        <v>10</v>
      </c>
      <c r="AR220" s="3">
        <f t="shared" ref="AR220:AR222" si="64">34*4</f>
        <v>136</v>
      </c>
      <c r="AS220" s="102">
        <f t="shared" si="63"/>
        <v>7.3529411764705885E-2</v>
      </c>
    </row>
    <row r="221" spans="1:45">
      <c r="A221" s="146"/>
      <c r="B221" s="110"/>
      <c r="C221" s="93" t="s">
        <v>106</v>
      </c>
      <c r="D221" s="19"/>
      <c r="E221" s="26"/>
      <c r="F221" s="100" t="s">
        <v>135</v>
      </c>
      <c r="G221" s="26"/>
      <c r="H221" s="26"/>
      <c r="I221" s="26"/>
      <c r="J221" s="100" t="s">
        <v>135</v>
      </c>
      <c r="K221" s="3"/>
      <c r="L221" s="42"/>
      <c r="M221" s="100" t="s">
        <v>135</v>
      </c>
      <c r="N221" s="42"/>
      <c r="O221" s="26"/>
      <c r="P221" s="100" t="s">
        <v>135</v>
      </c>
      <c r="Q221" s="3"/>
      <c r="R221" s="42"/>
      <c r="S221" s="100" t="s">
        <v>135</v>
      </c>
      <c r="T221" s="4"/>
      <c r="U221" s="26"/>
      <c r="V221" s="42"/>
      <c r="W221" s="100" t="s">
        <v>135</v>
      </c>
      <c r="X221" s="3"/>
      <c r="Y221" s="3"/>
      <c r="Z221" s="100" t="s">
        <v>135</v>
      </c>
      <c r="AA221" s="26"/>
      <c r="AB221" s="4"/>
      <c r="AC221" s="100" t="s">
        <v>135</v>
      </c>
      <c r="AD221" s="3"/>
      <c r="AE221" s="4"/>
      <c r="AF221" s="4"/>
      <c r="AG221" s="100" t="s">
        <v>135</v>
      </c>
      <c r="AH221" s="4"/>
      <c r="AI221" s="4"/>
      <c r="AJ221" s="104" t="s">
        <v>139</v>
      </c>
      <c r="AK221" s="26"/>
      <c r="AL221" s="26"/>
      <c r="AM221" s="43"/>
      <c r="AN221" s="43"/>
      <c r="AO221" s="43"/>
      <c r="AP221" s="43"/>
      <c r="AQ221" s="39">
        <f t="shared" si="62"/>
        <v>10</v>
      </c>
      <c r="AR221" s="3">
        <f t="shared" si="64"/>
        <v>136</v>
      </c>
      <c r="AS221" s="102">
        <f t="shared" ref="AS221" si="65">AQ221/AR221</f>
        <v>7.3529411764705885E-2</v>
      </c>
    </row>
    <row r="222" spans="1:45" ht="12.75" customHeight="1">
      <c r="A222" s="146"/>
      <c r="B222" s="111"/>
      <c r="C222" s="82" t="s">
        <v>136</v>
      </c>
      <c r="D222" s="19"/>
      <c r="E222" s="26"/>
      <c r="F222" s="100" t="s">
        <v>135</v>
      </c>
      <c r="G222" s="26"/>
      <c r="H222" s="26"/>
      <c r="I222" s="26"/>
      <c r="J222" s="100" t="s">
        <v>135</v>
      </c>
      <c r="K222" s="3"/>
      <c r="L222" s="42"/>
      <c r="M222" s="100" t="s">
        <v>135</v>
      </c>
      <c r="N222" s="42"/>
      <c r="O222" s="26"/>
      <c r="P222" s="100" t="s">
        <v>135</v>
      </c>
      <c r="Q222" s="3"/>
      <c r="R222" s="42"/>
      <c r="S222" s="100" t="s">
        <v>135</v>
      </c>
      <c r="T222" s="4"/>
      <c r="U222" s="26"/>
      <c r="V222" s="42"/>
      <c r="W222" s="100" t="s">
        <v>135</v>
      </c>
      <c r="X222" s="3"/>
      <c r="Y222" s="3"/>
      <c r="Z222" s="100" t="s">
        <v>135</v>
      </c>
      <c r="AA222" s="26"/>
      <c r="AB222" s="4"/>
      <c r="AC222" s="100" t="s">
        <v>135</v>
      </c>
      <c r="AD222" s="3"/>
      <c r="AE222" s="4"/>
      <c r="AF222" s="4"/>
      <c r="AG222" s="100" t="s">
        <v>135</v>
      </c>
      <c r="AH222" s="4"/>
      <c r="AI222" s="4"/>
      <c r="AJ222" s="104" t="s">
        <v>139</v>
      </c>
      <c r="AK222" s="26"/>
      <c r="AL222" s="26"/>
      <c r="AM222" s="43"/>
      <c r="AN222" s="43"/>
      <c r="AO222" s="43"/>
      <c r="AP222" s="43"/>
      <c r="AQ222" s="39">
        <f t="shared" si="62"/>
        <v>10</v>
      </c>
      <c r="AR222" s="3">
        <f t="shared" si="64"/>
        <v>136</v>
      </c>
      <c r="AS222" s="102">
        <f t="shared" si="63"/>
        <v>7.3529411764705885E-2</v>
      </c>
    </row>
    <row r="223" spans="1:45" ht="12.75" customHeight="1">
      <c r="A223" s="146"/>
      <c r="B223" s="109" t="s">
        <v>26</v>
      </c>
      <c r="C223" s="52" t="s">
        <v>104</v>
      </c>
      <c r="D223" s="53"/>
      <c r="E223" s="4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100" t="s">
        <v>135</v>
      </c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100" t="s">
        <v>135</v>
      </c>
      <c r="AJ223" s="26"/>
      <c r="AK223" s="26"/>
      <c r="AL223" s="26"/>
      <c r="AM223" s="7"/>
      <c r="AN223" s="7"/>
      <c r="AO223" s="7"/>
      <c r="AP223" s="7"/>
      <c r="AQ223" s="39">
        <f t="shared" si="62"/>
        <v>2</v>
      </c>
      <c r="AR223" s="3">
        <f>34*2</f>
        <v>68</v>
      </c>
      <c r="AS223" s="102">
        <f t="shared" si="63"/>
        <v>2.9411764705882353E-2</v>
      </c>
    </row>
    <row r="224" spans="1:45" ht="12.75" customHeight="1">
      <c r="A224" s="146"/>
      <c r="B224" s="110"/>
      <c r="C224" s="52" t="s">
        <v>105</v>
      </c>
      <c r="D224" s="51"/>
      <c r="E224" s="4"/>
      <c r="F224" s="4"/>
      <c r="G224" s="4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100" t="s">
        <v>135</v>
      </c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100" t="s">
        <v>135</v>
      </c>
      <c r="AJ224" s="26"/>
      <c r="AK224" s="26"/>
      <c r="AL224" s="26"/>
      <c r="AM224" s="7"/>
      <c r="AN224" s="7"/>
      <c r="AO224" s="7"/>
      <c r="AP224" s="7"/>
      <c r="AQ224" s="39">
        <f t="shared" si="62"/>
        <v>2</v>
      </c>
      <c r="AR224" s="3">
        <f t="shared" ref="AR224:AR226" si="66">34*2</f>
        <v>68</v>
      </c>
      <c r="AS224" s="102">
        <f t="shared" si="63"/>
        <v>2.9411764705882353E-2</v>
      </c>
    </row>
    <row r="225" spans="1:45" ht="12.75" customHeight="1">
      <c r="A225" s="146"/>
      <c r="B225" s="110"/>
      <c r="C225" s="93" t="s">
        <v>106</v>
      </c>
      <c r="D225" s="58"/>
      <c r="E225" s="4"/>
      <c r="F225" s="4"/>
      <c r="G225" s="4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100" t="s">
        <v>135</v>
      </c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100" t="s">
        <v>135</v>
      </c>
      <c r="AJ225" s="26"/>
      <c r="AK225" s="26"/>
      <c r="AL225" s="26"/>
      <c r="AM225" s="7"/>
      <c r="AN225" s="7"/>
      <c r="AO225" s="7"/>
      <c r="AP225" s="7"/>
      <c r="AQ225" s="39">
        <f t="shared" si="62"/>
        <v>2</v>
      </c>
      <c r="AR225" s="3">
        <f t="shared" si="66"/>
        <v>68</v>
      </c>
      <c r="AS225" s="102">
        <f t="shared" ref="AS225" si="67">AQ225/AR225</f>
        <v>2.9411764705882353E-2</v>
      </c>
    </row>
    <row r="226" spans="1:45">
      <c r="A226" s="146"/>
      <c r="B226" s="111"/>
      <c r="C226" s="82" t="s">
        <v>136</v>
      </c>
      <c r="D226" s="53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100" t="s">
        <v>135</v>
      </c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100" t="s">
        <v>135</v>
      </c>
      <c r="AJ226" s="26"/>
      <c r="AK226" s="26"/>
      <c r="AL226" s="26"/>
      <c r="AM226" s="43"/>
      <c r="AN226" s="43"/>
      <c r="AO226" s="43"/>
      <c r="AP226" s="43"/>
      <c r="AQ226" s="39">
        <f t="shared" si="62"/>
        <v>2</v>
      </c>
      <c r="AR226" s="3">
        <f t="shared" si="66"/>
        <v>68</v>
      </c>
      <c r="AS226" s="102">
        <f t="shared" si="63"/>
        <v>2.9411764705882353E-2</v>
      </c>
    </row>
    <row r="227" spans="1:45">
      <c r="A227" s="146"/>
      <c r="B227" s="109" t="s">
        <v>137</v>
      </c>
      <c r="C227" s="52" t="s">
        <v>104</v>
      </c>
      <c r="D227" s="51"/>
      <c r="E227" s="4"/>
      <c r="F227" s="42"/>
      <c r="G227" s="100" t="s">
        <v>135</v>
      </c>
      <c r="H227" s="26"/>
      <c r="I227" s="42"/>
      <c r="J227" s="3"/>
      <c r="K227" s="100" t="s">
        <v>135</v>
      </c>
      <c r="L227" s="42"/>
      <c r="M227" s="42"/>
      <c r="N227" s="100" t="s">
        <v>135</v>
      </c>
      <c r="O227" s="42"/>
      <c r="P227" s="42"/>
      <c r="Q227" s="100" t="s">
        <v>135</v>
      </c>
      <c r="R227" s="42"/>
      <c r="S227" s="42"/>
      <c r="T227" s="100" t="s">
        <v>135</v>
      </c>
      <c r="U227" s="42"/>
      <c r="V227" s="42"/>
      <c r="W227" s="3"/>
      <c r="X227" s="100" t="s">
        <v>135</v>
      </c>
      <c r="Y227" s="42"/>
      <c r="Z227" s="3"/>
      <c r="AA227" s="100" t="s">
        <v>135</v>
      </c>
      <c r="AB227" s="4"/>
      <c r="AC227" s="3"/>
      <c r="AD227" s="100" t="s">
        <v>135</v>
      </c>
      <c r="AE227" s="4"/>
      <c r="AF227" s="3"/>
      <c r="AG227" s="42"/>
      <c r="AH227" s="100" t="s">
        <v>135</v>
      </c>
      <c r="AI227" s="4"/>
      <c r="AJ227" s="42"/>
      <c r="AK227" s="100" t="s">
        <v>135</v>
      </c>
      <c r="AL227" s="26"/>
      <c r="AM227" s="26"/>
      <c r="AN227" s="43"/>
      <c r="AO227" s="43"/>
      <c r="AP227" s="43"/>
      <c r="AQ227" s="39">
        <f t="shared" si="62"/>
        <v>10</v>
      </c>
      <c r="AR227" s="3">
        <f>34*3</f>
        <v>102</v>
      </c>
      <c r="AS227" s="102">
        <f t="shared" si="63"/>
        <v>9.8039215686274508E-2</v>
      </c>
    </row>
    <row r="228" spans="1:45" ht="13.5" customHeight="1">
      <c r="A228" s="146"/>
      <c r="B228" s="110"/>
      <c r="C228" s="52" t="s">
        <v>105</v>
      </c>
      <c r="D228" s="53"/>
      <c r="E228" s="4"/>
      <c r="F228" s="42"/>
      <c r="G228" s="100" t="s">
        <v>135</v>
      </c>
      <c r="H228" s="26"/>
      <c r="I228" s="42"/>
      <c r="J228" s="3"/>
      <c r="K228" s="100" t="s">
        <v>135</v>
      </c>
      <c r="L228" s="42"/>
      <c r="M228" s="42"/>
      <c r="N228" s="100" t="s">
        <v>135</v>
      </c>
      <c r="O228" s="42"/>
      <c r="P228" s="42"/>
      <c r="Q228" s="100" t="s">
        <v>135</v>
      </c>
      <c r="R228" s="42"/>
      <c r="S228" s="42"/>
      <c r="T228" s="100" t="s">
        <v>135</v>
      </c>
      <c r="U228" s="42"/>
      <c r="V228" s="42"/>
      <c r="W228" s="3"/>
      <c r="X228" s="100" t="s">
        <v>135</v>
      </c>
      <c r="Y228" s="42"/>
      <c r="Z228" s="3"/>
      <c r="AA228" s="100" t="s">
        <v>135</v>
      </c>
      <c r="AB228" s="4"/>
      <c r="AC228" s="3"/>
      <c r="AD228" s="100" t="s">
        <v>135</v>
      </c>
      <c r="AE228" s="4"/>
      <c r="AF228" s="3"/>
      <c r="AG228" s="42"/>
      <c r="AH228" s="100" t="s">
        <v>135</v>
      </c>
      <c r="AI228" s="4"/>
      <c r="AJ228" s="42"/>
      <c r="AK228" s="100" t="s">
        <v>135</v>
      </c>
      <c r="AL228" s="26"/>
      <c r="AM228" s="26"/>
      <c r="AN228" s="43"/>
      <c r="AO228" s="43"/>
      <c r="AP228" s="43"/>
      <c r="AQ228" s="39">
        <f t="shared" si="62"/>
        <v>10</v>
      </c>
      <c r="AR228" s="3">
        <f t="shared" ref="AR228:AR234" si="68">34*3</f>
        <v>102</v>
      </c>
      <c r="AS228" s="102">
        <f t="shared" si="63"/>
        <v>9.8039215686274508E-2</v>
      </c>
    </row>
    <row r="229" spans="1:45" ht="13.5" customHeight="1">
      <c r="A229" s="146"/>
      <c r="B229" s="110"/>
      <c r="C229" s="93" t="s">
        <v>106</v>
      </c>
      <c r="D229" s="53"/>
      <c r="E229" s="4"/>
      <c r="F229" s="42"/>
      <c r="G229" s="100" t="s">
        <v>135</v>
      </c>
      <c r="H229" s="26"/>
      <c r="I229" s="42"/>
      <c r="J229" s="3"/>
      <c r="K229" s="100" t="s">
        <v>135</v>
      </c>
      <c r="L229" s="42"/>
      <c r="M229" s="42"/>
      <c r="N229" s="100" t="s">
        <v>135</v>
      </c>
      <c r="O229" s="42"/>
      <c r="P229" s="42"/>
      <c r="Q229" s="100" t="s">
        <v>135</v>
      </c>
      <c r="R229" s="42"/>
      <c r="S229" s="42"/>
      <c r="T229" s="100" t="s">
        <v>135</v>
      </c>
      <c r="U229" s="42"/>
      <c r="V229" s="42"/>
      <c r="W229" s="3"/>
      <c r="X229" s="100" t="s">
        <v>135</v>
      </c>
      <c r="Y229" s="42"/>
      <c r="Z229" s="3"/>
      <c r="AA229" s="100" t="s">
        <v>135</v>
      </c>
      <c r="AB229" s="4"/>
      <c r="AC229" s="3"/>
      <c r="AD229" s="100" t="s">
        <v>135</v>
      </c>
      <c r="AE229" s="4"/>
      <c r="AF229" s="3"/>
      <c r="AG229" s="42"/>
      <c r="AH229" s="100" t="s">
        <v>135</v>
      </c>
      <c r="AI229" s="4"/>
      <c r="AJ229" s="42"/>
      <c r="AK229" s="100" t="s">
        <v>135</v>
      </c>
      <c r="AL229" s="26"/>
      <c r="AM229" s="26"/>
      <c r="AN229" s="43"/>
      <c r="AO229" s="43"/>
      <c r="AP229" s="43"/>
      <c r="AQ229" s="39">
        <f t="shared" si="62"/>
        <v>10</v>
      </c>
      <c r="AR229" s="3">
        <f t="shared" si="68"/>
        <v>102</v>
      </c>
      <c r="AS229" s="102">
        <f t="shared" ref="AS229" si="69">AQ229/AR229</f>
        <v>9.8039215686274508E-2</v>
      </c>
    </row>
    <row r="230" spans="1:45" ht="12.75" customHeight="1">
      <c r="A230" s="146"/>
      <c r="B230" s="111"/>
      <c r="C230" s="82" t="s">
        <v>136</v>
      </c>
      <c r="D230" s="53"/>
      <c r="E230" s="26"/>
      <c r="F230" s="26"/>
      <c r="G230" s="100" t="s">
        <v>135</v>
      </c>
      <c r="H230" s="26"/>
      <c r="I230" s="42"/>
      <c r="J230" s="3"/>
      <c r="K230" s="100" t="s">
        <v>135</v>
      </c>
      <c r="L230" s="42"/>
      <c r="M230" s="42"/>
      <c r="N230" s="100" t="s">
        <v>135</v>
      </c>
      <c r="O230" s="42"/>
      <c r="P230" s="42"/>
      <c r="Q230" s="100" t="s">
        <v>135</v>
      </c>
      <c r="R230" s="42"/>
      <c r="S230" s="42"/>
      <c r="T230" s="100" t="s">
        <v>135</v>
      </c>
      <c r="U230" s="42"/>
      <c r="V230" s="42"/>
      <c r="W230" s="3"/>
      <c r="X230" s="100" t="s">
        <v>135</v>
      </c>
      <c r="Y230" s="42"/>
      <c r="Z230" s="3"/>
      <c r="AA230" s="100" t="s">
        <v>135</v>
      </c>
      <c r="AB230" s="4"/>
      <c r="AC230" s="3"/>
      <c r="AD230" s="100" t="s">
        <v>135</v>
      </c>
      <c r="AE230" s="4"/>
      <c r="AF230" s="3"/>
      <c r="AG230" s="42"/>
      <c r="AH230" s="100" t="s">
        <v>135</v>
      </c>
      <c r="AI230" s="4"/>
      <c r="AJ230" s="42"/>
      <c r="AK230" s="100" t="s">
        <v>135</v>
      </c>
      <c r="AL230" s="26"/>
      <c r="AM230" s="43"/>
      <c r="AN230" s="43"/>
      <c r="AO230" s="43"/>
      <c r="AP230" s="43"/>
      <c r="AQ230" s="39">
        <f t="shared" si="62"/>
        <v>10</v>
      </c>
      <c r="AR230" s="3">
        <f t="shared" si="68"/>
        <v>102</v>
      </c>
      <c r="AS230" s="102">
        <f t="shared" si="63"/>
        <v>9.8039215686274508E-2</v>
      </c>
    </row>
    <row r="231" spans="1:45">
      <c r="A231" s="146"/>
      <c r="B231" s="109" t="s">
        <v>98</v>
      </c>
      <c r="C231" s="52" t="s">
        <v>104</v>
      </c>
      <c r="D231" s="53"/>
      <c r="E231" s="4"/>
      <c r="F231" s="26"/>
      <c r="G231" s="26"/>
      <c r="H231" s="100" t="s">
        <v>135</v>
      </c>
      <c r="I231" s="26"/>
      <c r="J231" s="26"/>
      <c r="K231" s="26"/>
      <c r="L231" s="26"/>
      <c r="M231" s="100" t="s">
        <v>135</v>
      </c>
      <c r="N231" s="26"/>
      <c r="O231" s="26"/>
      <c r="P231" s="26"/>
      <c r="Q231" s="26"/>
      <c r="R231" s="26"/>
      <c r="S231" s="100" t="s">
        <v>135</v>
      </c>
      <c r="T231" s="26"/>
      <c r="U231" s="26"/>
      <c r="V231" s="26"/>
      <c r="W231" s="26"/>
      <c r="X231" s="26"/>
      <c r="Y231" s="26"/>
      <c r="Z231" s="26"/>
      <c r="AA231" s="26"/>
      <c r="AB231" s="100" t="s">
        <v>135</v>
      </c>
      <c r="AC231" s="42"/>
      <c r="AD231" s="26"/>
      <c r="AE231" s="26"/>
      <c r="AF231" s="26"/>
      <c r="AG231" s="26"/>
      <c r="AH231" s="26"/>
      <c r="AI231" s="26"/>
      <c r="AJ231" s="104" t="s">
        <v>139</v>
      </c>
      <c r="AK231" s="26"/>
      <c r="AL231" s="26"/>
      <c r="AM231" s="43"/>
      <c r="AN231" s="43"/>
      <c r="AO231" s="43"/>
      <c r="AP231" s="43"/>
      <c r="AQ231" s="39">
        <f t="shared" si="62"/>
        <v>5</v>
      </c>
      <c r="AR231" s="3">
        <f t="shared" si="68"/>
        <v>102</v>
      </c>
      <c r="AS231" s="102">
        <f t="shared" si="63"/>
        <v>4.9019607843137254E-2</v>
      </c>
    </row>
    <row r="232" spans="1:45" ht="12.75" customHeight="1">
      <c r="A232" s="146"/>
      <c r="B232" s="110"/>
      <c r="C232" s="52" t="s">
        <v>105</v>
      </c>
      <c r="D232" s="53"/>
      <c r="E232" s="4"/>
      <c r="F232" s="4"/>
      <c r="G232" s="4"/>
      <c r="H232" s="100" t="s">
        <v>135</v>
      </c>
      <c r="I232" s="26"/>
      <c r="J232" s="26"/>
      <c r="K232" s="26"/>
      <c r="L232" s="26"/>
      <c r="M232" s="100" t="s">
        <v>135</v>
      </c>
      <c r="N232" s="26"/>
      <c r="O232" s="26"/>
      <c r="P232" s="26"/>
      <c r="Q232" s="26"/>
      <c r="R232" s="26"/>
      <c r="S232" s="100" t="s">
        <v>135</v>
      </c>
      <c r="T232" s="26"/>
      <c r="U232" s="26"/>
      <c r="V232" s="26"/>
      <c r="W232" s="26"/>
      <c r="X232" s="26"/>
      <c r="Y232" s="26"/>
      <c r="Z232" s="26"/>
      <c r="AA232" s="26"/>
      <c r="AB232" s="100" t="s">
        <v>135</v>
      </c>
      <c r="AC232" s="42"/>
      <c r="AD232" s="26"/>
      <c r="AE232" s="26"/>
      <c r="AF232" s="26"/>
      <c r="AG232" s="26"/>
      <c r="AH232" s="26"/>
      <c r="AI232" s="26"/>
      <c r="AJ232" s="104" t="s">
        <v>139</v>
      </c>
      <c r="AK232" s="26"/>
      <c r="AL232" s="26"/>
      <c r="AM232" s="43"/>
      <c r="AN232" s="43"/>
      <c r="AO232" s="43"/>
      <c r="AP232" s="43"/>
      <c r="AQ232" s="39">
        <f t="shared" si="62"/>
        <v>5</v>
      </c>
      <c r="AR232" s="3">
        <f t="shared" si="68"/>
        <v>102</v>
      </c>
      <c r="AS232" s="102">
        <f t="shared" si="63"/>
        <v>4.9019607843137254E-2</v>
      </c>
    </row>
    <row r="233" spans="1:45" ht="12.75" customHeight="1">
      <c r="A233" s="146"/>
      <c r="B233" s="110"/>
      <c r="C233" s="93" t="s">
        <v>106</v>
      </c>
      <c r="D233" s="53"/>
      <c r="E233" s="4"/>
      <c r="F233" s="4"/>
      <c r="G233" s="4"/>
      <c r="H233" s="100" t="s">
        <v>135</v>
      </c>
      <c r="I233" s="26"/>
      <c r="J233" s="26"/>
      <c r="K233" s="26"/>
      <c r="L233" s="26"/>
      <c r="M233" s="100" t="s">
        <v>135</v>
      </c>
      <c r="N233" s="26"/>
      <c r="O233" s="26"/>
      <c r="P233" s="26"/>
      <c r="Q233" s="26"/>
      <c r="R233" s="26"/>
      <c r="S233" s="100" t="s">
        <v>135</v>
      </c>
      <c r="T233" s="26"/>
      <c r="U233" s="26"/>
      <c r="V233" s="26"/>
      <c r="W233" s="26"/>
      <c r="X233" s="26"/>
      <c r="Y233" s="26"/>
      <c r="Z233" s="26"/>
      <c r="AA233" s="26"/>
      <c r="AB233" s="100" t="s">
        <v>135</v>
      </c>
      <c r="AC233" s="42"/>
      <c r="AD233" s="26"/>
      <c r="AE233" s="26"/>
      <c r="AF233" s="26"/>
      <c r="AG233" s="26"/>
      <c r="AH233" s="26"/>
      <c r="AI233" s="26"/>
      <c r="AJ233" s="104" t="s">
        <v>139</v>
      </c>
      <c r="AK233" s="26"/>
      <c r="AL233" s="26"/>
      <c r="AM233" s="43"/>
      <c r="AN233" s="43"/>
      <c r="AO233" s="43"/>
      <c r="AP233" s="43"/>
      <c r="AQ233" s="39">
        <f t="shared" si="62"/>
        <v>5</v>
      </c>
      <c r="AR233" s="3">
        <f t="shared" si="68"/>
        <v>102</v>
      </c>
      <c r="AS233" s="102">
        <f t="shared" ref="AS233" si="70">AQ233/AR233</f>
        <v>4.9019607843137254E-2</v>
      </c>
    </row>
    <row r="234" spans="1:45" ht="12.75" customHeight="1">
      <c r="A234" s="146"/>
      <c r="B234" s="111"/>
      <c r="C234" s="82" t="s">
        <v>136</v>
      </c>
      <c r="D234" s="53"/>
      <c r="E234" s="26"/>
      <c r="F234" s="26"/>
      <c r="G234" s="26"/>
      <c r="H234" s="100" t="s">
        <v>135</v>
      </c>
      <c r="J234" s="26"/>
      <c r="K234" s="26"/>
      <c r="L234" s="26"/>
      <c r="M234" s="100" t="s">
        <v>135</v>
      </c>
      <c r="N234" s="3"/>
      <c r="O234" s="26"/>
      <c r="P234" s="26"/>
      <c r="R234" s="26"/>
      <c r="S234" s="100" t="s">
        <v>135</v>
      </c>
      <c r="T234" s="26"/>
      <c r="U234" s="26"/>
      <c r="V234" s="3"/>
      <c r="W234" s="26"/>
      <c r="X234" s="26"/>
      <c r="Y234" s="26"/>
      <c r="Z234" s="26"/>
      <c r="AA234" s="26"/>
      <c r="AB234" s="100" t="s">
        <v>135</v>
      </c>
      <c r="AC234" s="42"/>
      <c r="AD234" s="26"/>
      <c r="AE234" s="26"/>
      <c r="AF234" s="26"/>
      <c r="AG234" s="26"/>
      <c r="AH234" s="26"/>
      <c r="AI234" s="26"/>
      <c r="AJ234" s="104" t="s">
        <v>139</v>
      </c>
      <c r="AK234" s="26"/>
      <c r="AL234" s="26"/>
      <c r="AM234" s="43"/>
      <c r="AN234" s="43"/>
      <c r="AO234" s="43"/>
      <c r="AP234" s="43"/>
      <c r="AQ234" s="39">
        <f t="shared" si="62"/>
        <v>5</v>
      </c>
      <c r="AR234" s="3">
        <f t="shared" si="68"/>
        <v>102</v>
      </c>
      <c r="AS234" s="102">
        <f t="shared" si="63"/>
        <v>4.9019607843137254E-2</v>
      </c>
    </row>
    <row r="235" spans="1:45" ht="12.75" customHeight="1">
      <c r="A235" s="146"/>
      <c r="B235" s="109" t="s">
        <v>99</v>
      </c>
      <c r="C235" s="52" t="s">
        <v>104</v>
      </c>
      <c r="D235" s="51"/>
      <c r="E235" s="4"/>
      <c r="F235" s="26"/>
      <c r="G235" s="26"/>
      <c r="H235" s="3"/>
      <c r="I235" s="100" t="s">
        <v>135</v>
      </c>
      <c r="J235" s="26"/>
      <c r="K235" s="26"/>
      <c r="L235" s="26"/>
      <c r="M235" s="3"/>
      <c r="N235" s="3"/>
      <c r="O235" s="26"/>
      <c r="P235" s="26"/>
      <c r="Q235" s="100" t="s">
        <v>135</v>
      </c>
      <c r="R235" s="26"/>
      <c r="S235" s="3"/>
      <c r="T235" s="26"/>
      <c r="U235" s="26"/>
      <c r="V235" s="3"/>
      <c r="W235" s="26"/>
      <c r="X235" s="26"/>
      <c r="Y235" s="26"/>
      <c r="Z235" s="100" t="s">
        <v>135</v>
      </c>
      <c r="AA235" s="26"/>
      <c r="AB235" s="42"/>
      <c r="AC235" s="42"/>
      <c r="AD235" s="26"/>
      <c r="AE235" s="26"/>
      <c r="AF235" s="26"/>
      <c r="AG235" s="26"/>
      <c r="AH235" s="26"/>
      <c r="AI235" s="26"/>
      <c r="AJ235" s="3"/>
      <c r="AK235" s="100" t="s">
        <v>135</v>
      </c>
      <c r="AL235" s="26"/>
      <c r="AM235" s="43"/>
      <c r="AN235" s="43"/>
      <c r="AO235" s="43"/>
      <c r="AP235" s="43"/>
      <c r="AQ235" s="39">
        <f t="shared" si="62"/>
        <v>4</v>
      </c>
      <c r="AR235" s="3">
        <f>34*2</f>
        <v>68</v>
      </c>
      <c r="AS235" s="102">
        <f t="shared" si="63"/>
        <v>5.8823529411764705E-2</v>
      </c>
    </row>
    <row r="236" spans="1:45">
      <c r="A236" s="146"/>
      <c r="B236" s="110"/>
      <c r="C236" s="52" t="s">
        <v>105</v>
      </c>
      <c r="D236" s="53"/>
      <c r="E236" s="4"/>
      <c r="F236" s="4"/>
      <c r="G236" s="4"/>
      <c r="H236" s="3"/>
      <c r="I236" s="100" t="s">
        <v>135</v>
      </c>
      <c r="J236" s="26"/>
      <c r="K236" s="26"/>
      <c r="L236" s="26"/>
      <c r="M236" s="3"/>
      <c r="N236" s="3"/>
      <c r="O236" s="26"/>
      <c r="P236" s="26"/>
      <c r="Q236" s="100" t="s">
        <v>135</v>
      </c>
      <c r="R236" s="26"/>
      <c r="S236" s="3"/>
      <c r="T236" s="26"/>
      <c r="U236" s="26"/>
      <c r="V236" s="3"/>
      <c r="W236" s="26"/>
      <c r="X236" s="26"/>
      <c r="Y236" s="26"/>
      <c r="Z236" s="100" t="s">
        <v>135</v>
      </c>
      <c r="AA236" s="26"/>
      <c r="AB236" s="42"/>
      <c r="AC236" s="42"/>
      <c r="AD236" s="26"/>
      <c r="AE236" s="26"/>
      <c r="AF236" s="26"/>
      <c r="AG236" s="26"/>
      <c r="AH236" s="26"/>
      <c r="AI236" s="26"/>
      <c r="AJ236" s="3"/>
      <c r="AK236" s="100" t="s">
        <v>135</v>
      </c>
      <c r="AL236" s="26"/>
      <c r="AM236" s="43"/>
      <c r="AN236" s="43"/>
      <c r="AO236" s="43"/>
      <c r="AP236" s="43"/>
      <c r="AQ236" s="39">
        <f t="shared" si="62"/>
        <v>4</v>
      </c>
      <c r="AR236" s="3">
        <f t="shared" ref="AR236:AR238" si="71">34*2</f>
        <v>68</v>
      </c>
      <c r="AS236" s="102">
        <f t="shared" si="63"/>
        <v>5.8823529411764705E-2</v>
      </c>
    </row>
    <row r="237" spans="1:45">
      <c r="A237" s="146"/>
      <c r="B237" s="110"/>
      <c r="C237" s="93" t="s">
        <v>106</v>
      </c>
      <c r="D237" s="53"/>
      <c r="E237" s="4"/>
      <c r="F237" s="4"/>
      <c r="G237" s="4"/>
      <c r="H237" s="3"/>
      <c r="I237" s="100" t="s">
        <v>135</v>
      </c>
      <c r="J237" s="26"/>
      <c r="K237" s="26"/>
      <c r="L237" s="26"/>
      <c r="M237" s="3"/>
      <c r="N237" s="3"/>
      <c r="O237" s="26"/>
      <c r="P237" s="26"/>
      <c r="Q237" s="100" t="s">
        <v>135</v>
      </c>
      <c r="R237" s="26"/>
      <c r="S237" s="3"/>
      <c r="T237" s="26"/>
      <c r="U237" s="26"/>
      <c r="V237" s="3"/>
      <c r="W237" s="26"/>
      <c r="X237" s="26"/>
      <c r="Y237" s="26"/>
      <c r="Z237" s="100" t="s">
        <v>135</v>
      </c>
      <c r="AA237" s="26"/>
      <c r="AB237" s="42"/>
      <c r="AC237" s="42"/>
      <c r="AD237" s="26"/>
      <c r="AE237" s="26"/>
      <c r="AF237" s="26"/>
      <c r="AG237" s="26"/>
      <c r="AH237" s="26"/>
      <c r="AI237" s="26"/>
      <c r="AJ237" s="3"/>
      <c r="AK237" s="100" t="s">
        <v>135</v>
      </c>
      <c r="AL237" s="26"/>
      <c r="AM237" s="43"/>
      <c r="AN237" s="43"/>
      <c r="AO237" s="43"/>
      <c r="AP237" s="43"/>
      <c r="AQ237" s="39">
        <f t="shared" si="62"/>
        <v>4</v>
      </c>
      <c r="AR237" s="3">
        <f t="shared" si="71"/>
        <v>68</v>
      </c>
      <c r="AS237" s="102">
        <f t="shared" ref="AS237" si="72">AQ237/AR237</f>
        <v>5.8823529411764705E-2</v>
      </c>
    </row>
    <row r="238" spans="1:45">
      <c r="A238" s="146"/>
      <c r="B238" s="111"/>
      <c r="C238" s="82" t="s">
        <v>136</v>
      </c>
      <c r="D238" s="51"/>
      <c r="E238" s="26"/>
      <c r="F238" s="26"/>
      <c r="G238" s="26"/>
      <c r="H238" s="26"/>
      <c r="I238" s="100" t="s">
        <v>135</v>
      </c>
      <c r="J238" s="26"/>
      <c r="K238" s="26"/>
      <c r="L238" s="26"/>
      <c r="M238" s="26"/>
      <c r="N238" s="26"/>
      <c r="O238" s="26"/>
      <c r="P238" s="26"/>
      <c r="Q238" s="100" t="s">
        <v>135</v>
      </c>
      <c r="R238" s="26"/>
      <c r="S238" s="26"/>
      <c r="T238" s="26"/>
      <c r="U238" s="26"/>
      <c r="V238" s="26"/>
      <c r="W238" s="26"/>
      <c r="X238" s="26"/>
      <c r="Y238" s="26"/>
      <c r="Z238" s="100" t="s">
        <v>135</v>
      </c>
      <c r="AA238" s="26"/>
      <c r="AB238" s="26"/>
      <c r="AC238" s="26"/>
      <c r="AD238" s="26"/>
      <c r="AE238" s="26"/>
      <c r="AF238" s="26"/>
      <c r="AG238" s="26"/>
      <c r="AH238" s="26"/>
      <c r="AI238" s="43"/>
      <c r="AJ238" s="43"/>
      <c r="AK238" s="100" t="s">
        <v>135</v>
      </c>
      <c r="AL238" s="26"/>
      <c r="AM238" s="43"/>
      <c r="AN238" s="43"/>
      <c r="AO238" s="43"/>
      <c r="AP238" s="43"/>
      <c r="AQ238" s="39">
        <f t="shared" si="62"/>
        <v>4</v>
      </c>
      <c r="AR238" s="3">
        <f t="shared" si="71"/>
        <v>68</v>
      </c>
      <c r="AS238" s="102">
        <f t="shared" si="63"/>
        <v>5.8823529411764705E-2</v>
      </c>
    </row>
    <row r="239" spans="1:45" ht="13.5" customHeight="1">
      <c r="A239" s="146"/>
      <c r="B239" s="109" t="s">
        <v>100</v>
      </c>
      <c r="C239" s="52" t="s">
        <v>104</v>
      </c>
      <c r="D239" s="51"/>
      <c r="E239" s="4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100" t="s">
        <v>135</v>
      </c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100" t="s">
        <v>135</v>
      </c>
      <c r="AJ239" s="26"/>
      <c r="AK239" s="26"/>
      <c r="AL239" s="26"/>
      <c r="AM239" s="43"/>
      <c r="AN239" s="43"/>
      <c r="AO239" s="43"/>
      <c r="AP239" s="43"/>
      <c r="AQ239" s="39">
        <f t="shared" si="62"/>
        <v>2</v>
      </c>
      <c r="AR239" s="3">
        <f>34*1</f>
        <v>34</v>
      </c>
      <c r="AS239" s="102">
        <f t="shared" si="63"/>
        <v>5.8823529411764705E-2</v>
      </c>
    </row>
    <row r="240" spans="1:45" ht="12.75" customHeight="1">
      <c r="A240" s="146"/>
      <c r="B240" s="110"/>
      <c r="C240" s="52" t="s">
        <v>105</v>
      </c>
      <c r="D240" s="53"/>
      <c r="E240" s="4"/>
      <c r="F240" s="4"/>
      <c r="G240" s="4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100" t="s">
        <v>135</v>
      </c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100" t="s">
        <v>135</v>
      </c>
      <c r="AJ240" s="26"/>
      <c r="AK240" s="26"/>
      <c r="AL240" s="26"/>
      <c r="AM240" s="43"/>
      <c r="AN240" s="43"/>
      <c r="AO240" s="43"/>
      <c r="AP240" s="43"/>
      <c r="AQ240" s="39">
        <f t="shared" si="62"/>
        <v>2</v>
      </c>
      <c r="AR240" s="3">
        <f t="shared" ref="AR240:AR246" si="73">34*1</f>
        <v>34</v>
      </c>
      <c r="AS240" s="102">
        <f t="shared" si="63"/>
        <v>5.8823529411764705E-2</v>
      </c>
    </row>
    <row r="241" spans="1:45" ht="12.75" customHeight="1">
      <c r="A241" s="146"/>
      <c r="B241" s="110"/>
      <c r="C241" s="93" t="s">
        <v>106</v>
      </c>
      <c r="D241" s="53"/>
      <c r="E241" s="4"/>
      <c r="F241" s="4"/>
      <c r="G241" s="4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100" t="s">
        <v>135</v>
      </c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100" t="s">
        <v>135</v>
      </c>
      <c r="AJ241" s="26"/>
      <c r="AK241" s="26"/>
      <c r="AL241" s="26"/>
      <c r="AM241" s="43"/>
      <c r="AN241" s="43"/>
      <c r="AO241" s="43"/>
      <c r="AP241" s="43"/>
      <c r="AQ241" s="39">
        <f t="shared" si="62"/>
        <v>2</v>
      </c>
      <c r="AR241" s="3">
        <f t="shared" si="73"/>
        <v>34</v>
      </c>
      <c r="AS241" s="102">
        <f t="shared" ref="AS241" si="74">AQ241/AR241</f>
        <v>5.8823529411764705E-2</v>
      </c>
    </row>
    <row r="242" spans="1:45" ht="12.75" customHeight="1">
      <c r="A242" s="146"/>
      <c r="B242" s="111"/>
      <c r="C242" s="82" t="s">
        <v>136</v>
      </c>
      <c r="D242" s="51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100" t="s">
        <v>135</v>
      </c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100" t="s">
        <v>135</v>
      </c>
      <c r="AJ242" s="43"/>
      <c r="AK242" s="26"/>
      <c r="AL242" s="26"/>
      <c r="AM242" s="43"/>
      <c r="AN242" s="43"/>
      <c r="AO242" s="43"/>
      <c r="AP242" s="43"/>
      <c r="AQ242" s="39">
        <f t="shared" si="62"/>
        <v>2</v>
      </c>
      <c r="AR242" s="3">
        <f t="shared" si="73"/>
        <v>34</v>
      </c>
      <c r="AS242" s="102">
        <f t="shared" si="63"/>
        <v>5.8823529411764705E-2</v>
      </c>
    </row>
    <row r="243" spans="1:45" ht="12.75" customHeight="1">
      <c r="A243" s="146"/>
      <c r="B243" s="109" t="s">
        <v>34</v>
      </c>
      <c r="C243" s="52" t="s">
        <v>104</v>
      </c>
      <c r="D243" s="53"/>
      <c r="E243" s="4"/>
      <c r="F243" s="26"/>
      <c r="G243" s="26"/>
      <c r="H243" s="26"/>
      <c r="I243" s="26"/>
      <c r="J243" s="26"/>
      <c r="K243" s="26"/>
      <c r="L243" s="26"/>
      <c r="M243" s="26"/>
      <c r="N243" s="26"/>
      <c r="O243" s="100" t="s">
        <v>135</v>
      </c>
      <c r="P243" s="26"/>
      <c r="Q243" s="26"/>
      <c r="R243" s="26"/>
      <c r="S243" s="26"/>
      <c r="T243" s="26"/>
      <c r="U243" s="26"/>
      <c r="V243" s="100" t="s">
        <v>135</v>
      </c>
      <c r="W243" s="26"/>
      <c r="X243" s="26"/>
      <c r="Y243" s="26"/>
      <c r="Z243" s="26"/>
      <c r="AA243" s="26"/>
      <c r="AB243" s="26"/>
      <c r="AC243" s="26"/>
      <c r="AD243" s="26"/>
      <c r="AE243" s="26"/>
      <c r="AF243" s="100" t="s">
        <v>135</v>
      </c>
      <c r="AG243" s="26"/>
      <c r="AH243" s="26"/>
      <c r="AI243" s="3"/>
      <c r="AJ243" s="43"/>
      <c r="AK243" s="26"/>
      <c r="AL243" s="26"/>
      <c r="AM243" s="43"/>
      <c r="AN243" s="43"/>
      <c r="AO243" s="43"/>
      <c r="AP243" s="43"/>
      <c r="AQ243" s="39">
        <f t="shared" si="62"/>
        <v>3</v>
      </c>
      <c r="AR243" s="3">
        <f t="shared" si="73"/>
        <v>34</v>
      </c>
      <c r="AS243" s="102">
        <f t="shared" si="63"/>
        <v>8.8235294117647065E-2</v>
      </c>
    </row>
    <row r="244" spans="1:45" ht="12.75" customHeight="1">
      <c r="A244" s="146"/>
      <c r="B244" s="110"/>
      <c r="C244" s="52" t="s">
        <v>105</v>
      </c>
      <c r="D244" s="53"/>
      <c r="E244" s="4"/>
      <c r="F244" s="4"/>
      <c r="G244" s="4"/>
      <c r="H244" s="26"/>
      <c r="I244" s="26"/>
      <c r="J244" s="26"/>
      <c r="K244" s="26"/>
      <c r="L244" s="26"/>
      <c r="M244" s="26"/>
      <c r="N244" s="26"/>
      <c r="O244" s="100" t="s">
        <v>135</v>
      </c>
      <c r="P244" s="26"/>
      <c r="Q244" s="26"/>
      <c r="R244" s="26"/>
      <c r="S244" s="26"/>
      <c r="T244" s="26"/>
      <c r="U244" s="26"/>
      <c r="V244" s="100" t="s">
        <v>135</v>
      </c>
      <c r="W244" s="26"/>
      <c r="X244" s="26"/>
      <c r="Y244" s="26"/>
      <c r="Z244" s="26"/>
      <c r="AA244" s="26"/>
      <c r="AB244" s="26"/>
      <c r="AC244" s="26"/>
      <c r="AD244" s="26"/>
      <c r="AE244" s="26"/>
      <c r="AF244" s="100" t="s">
        <v>135</v>
      </c>
      <c r="AG244" s="26"/>
      <c r="AH244" s="26"/>
      <c r="AI244" s="3"/>
      <c r="AJ244" s="42"/>
      <c r="AK244" s="26"/>
      <c r="AL244" s="26"/>
      <c r="AM244" s="43"/>
      <c r="AN244" s="43"/>
      <c r="AO244" s="43"/>
      <c r="AP244" s="43"/>
      <c r="AQ244" s="39">
        <f t="shared" si="62"/>
        <v>3</v>
      </c>
      <c r="AR244" s="3">
        <f t="shared" si="73"/>
        <v>34</v>
      </c>
      <c r="AS244" s="102">
        <f t="shared" si="63"/>
        <v>8.8235294117647065E-2</v>
      </c>
    </row>
    <row r="245" spans="1:45" ht="12.75" customHeight="1">
      <c r="A245" s="146"/>
      <c r="B245" s="110"/>
      <c r="C245" s="93" t="s">
        <v>106</v>
      </c>
      <c r="D245" s="53"/>
      <c r="E245" s="4"/>
      <c r="F245" s="4"/>
      <c r="G245" s="4"/>
      <c r="H245" s="26"/>
      <c r="I245" s="26"/>
      <c r="J245" s="26"/>
      <c r="K245" s="26"/>
      <c r="L245" s="26"/>
      <c r="M245" s="26"/>
      <c r="N245" s="26"/>
      <c r="O245" s="100" t="s">
        <v>135</v>
      </c>
      <c r="P245" s="26"/>
      <c r="Q245" s="26"/>
      <c r="R245" s="26"/>
      <c r="S245" s="26"/>
      <c r="T245" s="26"/>
      <c r="U245" s="26"/>
      <c r="V245" s="100" t="s">
        <v>135</v>
      </c>
      <c r="W245" s="26"/>
      <c r="X245" s="26"/>
      <c r="Y245" s="26"/>
      <c r="Z245" s="26"/>
      <c r="AA245" s="26"/>
      <c r="AB245" s="26"/>
      <c r="AC245" s="26"/>
      <c r="AD245" s="26"/>
      <c r="AE245" s="26"/>
      <c r="AF245" s="100" t="s">
        <v>135</v>
      </c>
      <c r="AG245" s="26"/>
      <c r="AH245" s="26"/>
      <c r="AI245" s="3"/>
      <c r="AJ245" s="42"/>
      <c r="AK245" s="26"/>
      <c r="AL245" s="26"/>
      <c r="AM245" s="43"/>
      <c r="AN245" s="43"/>
      <c r="AO245" s="43"/>
      <c r="AP245" s="43"/>
      <c r="AQ245" s="39">
        <f t="shared" si="62"/>
        <v>3</v>
      </c>
      <c r="AR245" s="3">
        <f t="shared" si="73"/>
        <v>34</v>
      </c>
      <c r="AS245" s="102">
        <f t="shared" ref="AS245" si="75">AQ245/AR245</f>
        <v>8.8235294117647065E-2</v>
      </c>
    </row>
    <row r="246" spans="1:45" ht="12.75" customHeight="1">
      <c r="A246" s="146"/>
      <c r="B246" s="110"/>
      <c r="C246" s="82" t="s">
        <v>136</v>
      </c>
      <c r="D246" s="51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100" t="s">
        <v>135</v>
      </c>
      <c r="P246" s="26"/>
      <c r="Q246" s="26"/>
      <c r="R246" s="26"/>
      <c r="S246" s="26"/>
      <c r="T246" s="26"/>
      <c r="U246" s="26"/>
      <c r="V246" s="100" t="s">
        <v>135</v>
      </c>
      <c r="W246" s="26"/>
      <c r="X246" s="26"/>
      <c r="Y246" s="26"/>
      <c r="Z246" s="26"/>
      <c r="AA246" s="26"/>
      <c r="AB246" s="26"/>
      <c r="AC246" s="26"/>
      <c r="AD246" s="26"/>
      <c r="AE246" s="26"/>
      <c r="AF246" s="100" t="s">
        <v>135</v>
      </c>
      <c r="AG246" s="26"/>
      <c r="AH246" s="26"/>
      <c r="AI246" s="3"/>
      <c r="AJ246" s="26"/>
      <c r="AK246" s="26"/>
      <c r="AL246" s="26"/>
      <c r="AM246" s="43"/>
      <c r="AN246" s="43"/>
      <c r="AO246" s="43"/>
      <c r="AP246" s="43"/>
      <c r="AQ246" s="39">
        <f t="shared" si="62"/>
        <v>3</v>
      </c>
      <c r="AR246" s="3">
        <f t="shared" si="73"/>
        <v>34</v>
      </c>
      <c r="AS246" s="102">
        <f t="shared" si="63"/>
        <v>8.8235294117647065E-2</v>
      </c>
    </row>
    <row r="247" spans="1:45" ht="12.75" customHeight="1">
      <c r="A247" s="146"/>
      <c r="B247" s="109" t="s">
        <v>27</v>
      </c>
      <c r="C247" s="52" t="s">
        <v>104</v>
      </c>
      <c r="D247" s="53"/>
      <c r="E247" s="4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104" t="s">
        <v>139</v>
      </c>
      <c r="AI247" s="26"/>
      <c r="AJ247" s="43"/>
      <c r="AK247" s="26"/>
      <c r="AL247" s="26"/>
      <c r="AM247" s="7"/>
      <c r="AN247" s="43"/>
      <c r="AO247" s="43"/>
      <c r="AP247" s="43"/>
      <c r="AQ247" s="39">
        <f t="shared" si="62"/>
        <v>1</v>
      </c>
      <c r="AR247" s="3">
        <f>34*3</f>
        <v>102</v>
      </c>
      <c r="AS247" s="102">
        <f t="shared" si="63"/>
        <v>9.8039215686274508E-3</v>
      </c>
    </row>
    <row r="248" spans="1:45" ht="12.75" customHeight="1">
      <c r="A248" s="146"/>
      <c r="B248" s="110"/>
      <c r="C248" s="52" t="s">
        <v>105</v>
      </c>
      <c r="D248" s="51"/>
      <c r="E248" s="4"/>
      <c r="F248" s="4"/>
      <c r="G248" s="4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104" t="s">
        <v>139</v>
      </c>
      <c r="AI248" s="26"/>
      <c r="AJ248" s="43"/>
      <c r="AK248" s="26"/>
      <c r="AL248" s="26"/>
      <c r="AM248" s="7"/>
      <c r="AN248" s="43"/>
      <c r="AO248" s="43"/>
      <c r="AP248" s="43"/>
      <c r="AQ248" s="39">
        <f t="shared" si="62"/>
        <v>1</v>
      </c>
      <c r="AR248" s="3">
        <f t="shared" ref="AR248:AR250" si="76">34*3</f>
        <v>102</v>
      </c>
      <c r="AS248" s="102">
        <f t="shared" si="63"/>
        <v>9.8039215686274508E-3</v>
      </c>
    </row>
    <row r="249" spans="1:45" ht="12.75" customHeight="1">
      <c r="A249" s="146"/>
      <c r="B249" s="110"/>
      <c r="C249" s="93" t="s">
        <v>106</v>
      </c>
      <c r="D249" s="58"/>
      <c r="E249" s="4"/>
      <c r="F249" s="4"/>
      <c r="G249" s="4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104" t="s">
        <v>139</v>
      </c>
      <c r="AI249" s="26"/>
      <c r="AJ249" s="43"/>
      <c r="AK249" s="26"/>
      <c r="AL249" s="26"/>
      <c r="AM249" s="7"/>
      <c r="AN249" s="43"/>
      <c r="AO249" s="43"/>
      <c r="AP249" s="43"/>
      <c r="AQ249" s="39">
        <f t="shared" si="62"/>
        <v>1</v>
      </c>
      <c r="AR249" s="3">
        <f t="shared" si="76"/>
        <v>102</v>
      </c>
      <c r="AS249" s="102">
        <f t="shared" ref="AS249" si="77">AQ249/AR249</f>
        <v>9.8039215686274508E-3</v>
      </c>
    </row>
    <row r="250" spans="1:45" ht="12.75" customHeight="1">
      <c r="A250" s="146"/>
      <c r="B250" s="111"/>
      <c r="C250" s="82" t="s">
        <v>136</v>
      </c>
      <c r="D250" s="51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42"/>
      <c r="AG250" s="26"/>
      <c r="AH250" s="104" t="s">
        <v>139</v>
      </c>
      <c r="AI250" s="43"/>
      <c r="AJ250" s="43"/>
      <c r="AK250" s="42"/>
      <c r="AL250" s="26"/>
      <c r="AM250" s="43"/>
      <c r="AN250" s="43"/>
      <c r="AO250" s="43"/>
      <c r="AP250" s="43"/>
      <c r="AQ250" s="39">
        <f t="shared" si="62"/>
        <v>1</v>
      </c>
      <c r="AR250" s="3">
        <f t="shared" si="76"/>
        <v>102</v>
      </c>
      <c r="AS250" s="102">
        <f t="shared" si="63"/>
        <v>9.8039215686274508E-3</v>
      </c>
    </row>
    <row r="251" spans="1:45" ht="12.75" customHeight="1">
      <c r="A251" s="146"/>
      <c r="B251" s="109" t="s">
        <v>29</v>
      </c>
      <c r="C251" s="52" t="s">
        <v>104</v>
      </c>
      <c r="D251" s="53"/>
      <c r="E251" s="4"/>
      <c r="F251" s="26"/>
      <c r="G251" s="26"/>
      <c r="H251" s="26"/>
      <c r="I251" s="26"/>
      <c r="J251" s="100" t="s">
        <v>135</v>
      </c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100" t="s">
        <v>135</v>
      </c>
      <c r="W251" s="26"/>
      <c r="X251" s="26"/>
      <c r="Y251" s="26"/>
      <c r="Z251" s="26"/>
      <c r="AA251" s="26"/>
      <c r="AB251" s="26"/>
      <c r="AC251" s="100" t="s">
        <v>135</v>
      </c>
      <c r="AD251" s="26"/>
      <c r="AE251" s="26"/>
      <c r="AF251" s="26"/>
      <c r="AG251" s="26"/>
      <c r="AH251" s="26"/>
      <c r="AI251" s="104" t="s">
        <v>139</v>
      </c>
      <c r="AJ251" s="43"/>
      <c r="AK251" s="26"/>
      <c r="AL251" s="26"/>
      <c r="AM251" s="43"/>
      <c r="AN251" s="43"/>
      <c r="AO251" s="43"/>
      <c r="AP251" s="43"/>
      <c r="AQ251" s="39">
        <f t="shared" si="62"/>
        <v>4</v>
      </c>
      <c r="AR251" s="3">
        <f>34*2</f>
        <v>68</v>
      </c>
      <c r="AS251" s="102">
        <f t="shared" si="63"/>
        <v>5.8823529411764705E-2</v>
      </c>
    </row>
    <row r="252" spans="1:45" ht="12.75" customHeight="1">
      <c r="A252" s="146"/>
      <c r="B252" s="110"/>
      <c r="C252" s="52" t="s">
        <v>105</v>
      </c>
      <c r="D252" s="53"/>
      <c r="E252" s="4"/>
      <c r="F252" s="4"/>
      <c r="G252" s="4"/>
      <c r="H252" s="26"/>
      <c r="I252" s="26"/>
      <c r="J252" s="100" t="s">
        <v>135</v>
      </c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100" t="s">
        <v>135</v>
      </c>
      <c r="W252" s="26"/>
      <c r="X252" s="26"/>
      <c r="Y252" s="26"/>
      <c r="Z252" s="26"/>
      <c r="AA252" s="26"/>
      <c r="AB252" s="26"/>
      <c r="AC252" s="100" t="s">
        <v>135</v>
      </c>
      <c r="AD252" s="26"/>
      <c r="AE252" s="26"/>
      <c r="AF252" s="26"/>
      <c r="AG252" s="26"/>
      <c r="AH252" s="26"/>
      <c r="AI252" s="104" t="s">
        <v>139</v>
      </c>
      <c r="AJ252" s="43"/>
      <c r="AK252" s="26"/>
      <c r="AL252" s="26"/>
      <c r="AM252" s="43"/>
      <c r="AN252" s="43"/>
      <c r="AO252" s="43"/>
      <c r="AP252" s="43"/>
      <c r="AQ252" s="39">
        <f t="shared" si="62"/>
        <v>4</v>
      </c>
      <c r="AR252" s="3">
        <f t="shared" ref="AR252:AR258" si="78">34*2</f>
        <v>68</v>
      </c>
      <c r="AS252" s="102">
        <f t="shared" si="63"/>
        <v>5.8823529411764705E-2</v>
      </c>
    </row>
    <row r="253" spans="1:45" ht="12.75" customHeight="1">
      <c r="A253" s="146"/>
      <c r="B253" s="110"/>
      <c r="C253" s="93" t="s">
        <v>106</v>
      </c>
      <c r="D253" s="53"/>
      <c r="E253" s="4"/>
      <c r="F253" s="4"/>
      <c r="G253" s="4"/>
      <c r="H253" s="26"/>
      <c r="I253" s="26"/>
      <c r="J253" s="100" t="s">
        <v>135</v>
      </c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100" t="s">
        <v>135</v>
      </c>
      <c r="W253" s="26"/>
      <c r="X253" s="26"/>
      <c r="Y253" s="26"/>
      <c r="Z253" s="26"/>
      <c r="AA253" s="26"/>
      <c r="AB253" s="26"/>
      <c r="AC253" s="100" t="s">
        <v>135</v>
      </c>
      <c r="AD253" s="26"/>
      <c r="AE253" s="26"/>
      <c r="AF253" s="26"/>
      <c r="AG253" s="26"/>
      <c r="AH253" s="26"/>
      <c r="AI253" s="104" t="s">
        <v>139</v>
      </c>
      <c r="AJ253" s="43"/>
      <c r="AK253" s="26"/>
      <c r="AL253" s="26"/>
      <c r="AM253" s="43"/>
      <c r="AN253" s="43"/>
      <c r="AO253" s="43"/>
      <c r="AP253" s="43"/>
      <c r="AQ253" s="39">
        <f t="shared" si="62"/>
        <v>4</v>
      </c>
      <c r="AR253" s="3">
        <f t="shared" si="78"/>
        <v>68</v>
      </c>
      <c r="AS253" s="102">
        <f t="shared" ref="AS253" si="79">AQ253/AR253</f>
        <v>5.8823529411764705E-2</v>
      </c>
    </row>
    <row r="254" spans="1:45" ht="12.75" customHeight="1">
      <c r="A254" s="146"/>
      <c r="B254" s="111"/>
      <c r="C254" s="82" t="s">
        <v>136</v>
      </c>
      <c r="D254" s="53"/>
      <c r="E254" s="26"/>
      <c r="F254" s="26"/>
      <c r="G254" s="26"/>
      <c r="H254" s="26"/>
      <c r="I254" s="26"/>
      <c r="J254" s="100" t="s">
        <v>135</v>
      </c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100" t="s">
        <v>135</v>
      </c>
      <c r="W254" s="26"/>
      <c r="X254" s="26"/>
      <c r="Y254" s="26"/>
      <c r="Z254" s="26"/>
      <c r="AA254" s="26"/>
      <c r="AB254" s="26"/>
      <c r="AC254" s="100" t="s">
        <v>135</v>
      </c>
      <c r="AD254" s="26"/>
      <c r="AE254" s="26"/>
      <c r="AF254" s="26"/>
      <c r="AG254" s="26"/>
      <c r="AH254" s="26"/>
      <c r="AI254" s="104" t="s">
        <v>139</v>
      </c>
      <c r="AJ254" s="43"/>
      <c r="AK254" s="26"/>
      <c r="AL254" s="26"/>
      <c r="AM254" s="43"/>
      <c r="AN254" s="43"/>
      <c r="AO254" s="43"/>
      <c r="AP254" s="43"/>
      <c r="AQ254" s="39">
        <f t="shared" si="62"/>
        <v>4</v>
      </c>
      <c r="AR254" s="3">
        <f t="shared" si="78"/>
        <v>68</v>
      </c>
      <c r="AS254" s="102">
        <f t="shared" si="63"/>
        <v>5.8823529411764705E-2</v>
      </c>
    </row>
    <row r="255" spans="1:45" ht="12.75" customHeight="1">
      <c r="A255" s="146"/>
      <c r="B255" s="109" t="s">
        <v>33</v>
      </c>
      <c r="C255" s="52" t="s">
        <v>104</v>
      </c>
      <c r="D255" s="53"/>
      <c r="E255" s="4"/>
      <c r="F255" s="26"/>
      <c r="G255" s="26"/>
      <c r="H255" s="3"/>
      <c r="I255" s="100" t="s">
        <v>135</v>
      </c>
      <c r="J255" s="26"/>
      <c r="K255" s="26"/>
      <c r="L255" s="26"/>
      <c r="M255" s="3"/>
      <c r="N255" s="3"/>
      <c r="O255" s="26"/>
      <c r="P255" s="100" t="s">
        <v>135</v>
      </c>
      <c r="Q255" s="26"/>
      <c r="R255" s="26"/>
      <c r="S255" s="3"/>
      <c r="T255" s="26"/>
      <c r="U255" s="26"/>
      <c r="V255" s="3"/>
      <c r="W255" s="26"/>
      <c r="X255" s="26"/>
      <c r="Y255" s="100" t="s">
        <v>135</v>
      </c>
      <c r="Z255" s="26"/>
      <c r="AA255" s="26"/>
      <c r="AB255" s="42"/>
      <c r="AC255" s="42"/>
      <c r="AD255" s="26"/>
      <c r="AE255" s="26"/>
      <c r="AF255" s="26"/>
      <c r="AG255" s="26"/>
      <c r="AH255" s="26"/>
      <c r="AI255" s="26"/>
      <c r="AJ255" s="3"/>
      <c r="AK255" s="100" t="s">
        <v>135</v>
      </c>
      <c r="AL255" s="26"/>
      <c r="AM255" s="43"/>
      <c r="AN255" s="43"/>
      <c r="AO255" s="43"/>
      <c r="AP255" s="43"/>
      <c r="AQ255" s="39">
        <f t="shared" si="62"/>
        <v>4</v>
      </c>
      <c r="AR255" s="3">
        <f t="shared" si="78"/>
        <v>68</v>
      </c>
      <c r="AS255" s="102">
        <f t="shared" si="63"/>
        <v>5.8823529411764705E-2</v>
      </c>
    </row>
    <row r="256" spans="1:45" ht="12.75" customHeight="1">
      <c r="A256" s="146"/>
      <c r="B256" s="110"/>
      <c r="C256" s="52" t="s">
        <v>105</v>
      </c>
      <c r="D256" s="53"/>
      <c r="E256" s="4"/>
      <c r="F256" s="4"/>
      <c r="G256" s="4"/>
      <c r="H256" s="3"/>
      <c r="I256" s="100" t="s">
        <v>135</v>
      </c>
      <c r="J256" s="26"/>
      <c r="K256" s="26"/>
      <c r="L256" s="26"/>
      <c r="M256" s="3"/>
      <c r="N256" s="3"/>
      <c r="O256" s="26"/>
      <c r="P256" s="100" t="s">
        <v>135</v>
      </c>
      <c r="Q256" s="26"/>
      <c r="R256" s="26"/>
      <c r="S256" s="3"/>
      <c r="T256" s="26"/>
      <c r="U256" s="26"/>
      <c r="V256" s="3"/>
      <c r="W256" s="26"/>
      <c r="X256" s="26"/>
      <c r="Y256" s="100" t="s">
        <v>135</v>
      </c>
      <c r="Z256" s="26"/>
      <c r="AA256" s="26"/>
      <c r="AB256" s="42"/>
      <c r="AC256" s="42"/>
      <c r="AD256" s="26"/>
      <c r="AE256" s="26"/>
      <c r="AF256" s="26"/>
      <c r="AG256" s="26"/>
      <c r="AH256" s="26"/>
      <c r="AI256" s="26"/>
      <c r="AJ256" s="3"/>
      <c r="AK256" s="100" t="s">
        <v>135</v>
      </c>
      <c r="AL256" s="26"/>
      <c r="AM256" s="43"/>
      <c r="AN256" s="43"/>
      <c r="AO256" s="43"/>
      <c r="AP256" s="43"/>
      <c r="AQ256" s="39">
        <f t="shared" si="62"/>
        <v>4</v>
      </c>
      <c r="AR256" s="3">
        <f t="shared" si="78"/>
        <v>68</v>
      </c>
      <c r="AS256" s="102">
        <f t="shared" si="63"/>
        <v>5.8823529411764705E-2</v>
      </c>
    </row>
    <row r="257" spans="1:45" ht="12.75" customHeight="1">
      <c r="A257" s="146"/>
      <c r="B257" s="110"/>
      <c r="C257" s="93" t="s">
        <v>106</v>
      </c>
      <c r="D257" s="53"/>
      <c r="E257" s="4"/>
      <c r="F257" s="4"/>
      <c r="G257" s="4"/>
      <c r="H257" s="3"/>
      <c r="I257" s="100" t="s">
        <v>135</v>
      </c>
      <c r="J257" s="26"/>
      <c r="K257" s="26"/>
      <c r="L257" s="26"/>
      <c r="M257" s="3"/>
      <c r="N257" s="3"/>
      <c r="O257" s="26"/>
      <c r="P257" s="100" t="s">
        <v>135</v>
      </c>
      <c r="Q257" s="26"/>
      <c r="R257" s="26"/>
      <c r="S257" s="3"/>
      <c r="T257" s="26"/>
      <c r="U257" s="26"/>
      <c r="V257" s="3"/>
      <c r="W257" s="26"/>
      <c r="X257" s="26"/>
      <c r="Y257" s="100" t="s">
        <v>135</v>
      </c>
      <c r="Z257" s="26"/>
      <c r="AA257" s="26"/>
      <c r="AB257" s="42"/>
      <c r="AC257" s="42"/>
      <c r="AD257" s="26"/>
      <c r="AE257" s="26"/>
      <c r="AF257" s="26"/>
      <c r="AG257" s="26"/>
      <c r="AH257" s="26"/>
      <c r="AI257" s="26"/>
      <c r="AJ257" s="3"/>
      <c r="AK257" s="100" t="s">
        <v>135</v>
      </c>
      <c r="AL257" s="26"/>
      <c r="AM257" s="43"/>
      <c r="AN257" s="43"/>
      <c r="AO257" s="43"/>
      <c r="AP257" s="43"/>
      <c r="AQ257" s="39">
        <f t="shared" si="62"/>
        <v>4</v>
      </c>
      <c r="AR257" s="3">
        <f t="shared" si="78"/>
        <v>68</v>
      </c>
      <c r="AS257" s="102">
        <f t="shared" ref="AS257" si="80">AQ257/AR257</f>
        <v>5.8823529411764705E-2</v>
      </c>
    </row>
    <row r="258" spans="1:45" ht="12.75" customHeight="1">
      <c r="A258" s="146"/>
      <c r="B258" s="111"/>
      <c r="C258" s="82" t="s">
        <v>136</v>
      </c>
      <c r="D258" s="51"/>
      <c r="E258" s="26"/>
      <c r="F258" s="26"/>
      <c r="G258" s="26"/>
      <c r="H258" s="26"/>
      <c r="I258" s="100" t="s">
        <v>135</v>
      </c>
      <c r="J258" s="26"/>
      <c r="K258" s="26"/>
      <c r="L258" s="26"/>
      <c r="M258" s="26"/>
      <c r="N258" s="26"/>
      <c r="O258" s="26"/>
      <c r="P258" s="100" t="s">
        <v>135</v>
      </c>
      <c r="Q258" s="26"/>
      <c r="R258" s="26"/>
      <c r="S258" s="26"/>
      <c r="T258" s="26"/>
      <c r="U258" s="26"/>
      <c r="V258" s="26"/>
      <c r="W258" s="26"/>
      <c r="X258" s="26"/>
      <c r="Y258" s="100" t="s">
        <v>135</v>
      </c>
      <c r="Z258" s="26"/>
      <c r="AA258" s="26"/>
      <c r="AB258" s="26"/>
      <c r="AC258" s="26"/>
      <c r="AD258" s="26"/>
      <c r="AE258" s="26"/>
      <c r="AF258" s="26"/>
      <c r="AG258" s="26"/>
      <c r="AH258" s="26"/>
      <c r="AI258" s="43"/>
      <c r="AJ258" s="43"/>
      <c r="AK258" s="100" t="s">
        <v>135</v>
      </c>
      <c r="AL258" s="26"/>
      <c r="AM258" s="43"/>
      <c r="AN258" s="43"/>
      <c r="AO258" s="43"/>
      <c r="AP258" s="43"/>
      <c r="AQ258" s="39">
        <f t="shared" si="62"/>
        <v>4</v>
      </c>
      <c r="AR258" s="3">
        <f t="shared" si="78"/>
        <v>68</v>
      </c>
      <c r="AS258" s="102">
        <f t="shared" si="63"/>
        <v>5.8823529411764705E-2</v>
      </c>
    </row>
    <row r="259" spans="1:45" ht="12.75" customHeight="1">
      <c r="A259" s="146"/>
      <c r="B259" s="109" t="s">
        <v>28</v>
      </c>
      <c r="C259" s="52" t="s">
        <v>104</v>
      </c>
      <c r="D259" s="51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42"/>
      <c r="AI259" s="26"/>
      <c r="AJ259" s="26"/>
      <c r="AK259" s="26"/>
      <c r="AL259" s="26"/>
      <c r="AM259" s="43"/>
      <c r="AN259" s="43"/>
      <c r="AO259" s="43"/>
      <c r="AP259" s="43"/>
      <c r="AQ259" s="39">
        <f t="shared" si="62"/>
        <v>0</v>
      </c>
      <c r="AR259" s="3">
        <f>34*1</f>
        <v>34</v>
      </c>
      <c r="AS259" s="102">
        <f t="shared" si="63"/>
        <v>0</v>
      </c>
    </row>
    <row r="260" spans="1:45" ht="12.75" customHeight="1">
      <c r="A260" s="146"/>
      <c r="B260" s="110"/>
      <c r="C260" s="52" t="s">
        <v>105</v>
      </c>
      <c r="D260" s="51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42"/>
      <c r="AI260" s="26"/>
      <c r="AJ260" s="26"/>
      <c r="AK260" s="26"/>
      <c r="AL260" s="26"/>
      <c r="AM260" s="43"/>
      <c r="AN260" s="43"/>
      <c r="AO260" s="43"/>
      <c r="AP260" s="43"/>
      <c r="AQ260" s="39">
        <f t="shared" si="62"/>
        <v>0</v>
      </c>
      <c r="AR260" s="3">
        <f t="shared" ref="AR260:AR270" si="81">34*1</f>
        <v>34</v>
      </c>
      <c r="AS260" s="102">
        <f t="shared" si="63"/>
        <v>0</v>
      </c>
    </row>
    <row r="261" spans="1:45" ht="12.75" customHeight="1">
      <c r="A261" s="146"/>
      <c r="B261" s="110"/>
      <c r="C261" s="93" t="s">
        <v>106</v>
      </c>
      <c r="D261" s="58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42"/>
      <c r="AI261" s="26"/>
      <c r="AJ261" s="26"/>
      <c r="AK261" s="26"/>
      <c r="AL261" s="26"/>
      <c r="AM261" s="43"/>
      <c r="AN261" s="43"/>
      <c r="AO261" s="43"/>
      <c r="AP261" s="43"/>
      <c r="AQ261" s="39">
        <f t="shared" si="62"/>
        <v>0</v>
      </c>
      <c r="AR261" s="3">
        <f t="shared" si="81"/>
        <v>34</v>
      </c>
      <c r="AS261" s="102">
        <f t="shared" ref="AS261" si="82">AQ261/AR261</f>
        <v>0</v>
      </c>
    </row>
    <row r="262" spans="1:45" ht="12.75" customHeight="1">
      <c r="A262" s="146"/>
      <c r="B262" s="111"/>
      <c r="C262" s="82" t="s">
        <v>136</v>
      </c>
      <c r="D262" s="51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42"/>
      <c r="AI262" s="26"/>
      <c r="AJ262" s="26"/>
      <c r="AK262" s="26"/>
      <c r="AL262" s="26"/>
      <c r="AM262" s="43"/>
      <c r="AN262" s="43"/>
      <c r="AO262" s="43"/>
      <c r="AP262" s="43"/>
      <c r="AQ262" s="39">
        <f t="shared" si="62"/>
        <v>0</v>
      </c>
      <c r="AR262" s="3">
        <f t="shared" si="81"/>
        <v>34</v>
      </c>
      <c r="AS262" s="102">
        <f t="shared" si="63"/>
        <v>0</v>
      </c>
    </row>
    <row r="263" spans="1:45" ht="12.75" customHeight="1">
      <c r="A263" s="146"/>
      <c r="B263" s="112" t="s">
        <v>52</v>
      </c>
      <c r="C263" s="52" t="s">
        <v>104</v>
      </c>
      <c r="D263" s="51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42"/>
      <c r="AI263" s="26"/>
      <c r="AJ263" s="26"/>
      <c r="AK263" s="26"/>
      <c r="AL263" s="26"/>
      <c r="AM263" s="43"/>
      <c r="AN263" s="43"/>
      <c r="AO263" s="43"/>
      <c r="AP263" s="43"/>
      <c r="AQ263" s="39">
        <f t="shared" si="62"/>
        <v>0</v>
      </c>
      <c r="AR263" s="3">
        <f t="shared" si="81"/>
        <v>34</v>
      </c>
      <c r="AS263" s="102">
        <f t="shared" si="63"/>
        <v>0</v>
      </c>
    </row>
    <row r="264" spans="1:45" ht="12.75" customHeight="1">
      <c r="A264" s="146"/>
      <c r="B264" s="112"/>
      <c r="C264" s="52" t="s">
        <v>105</v>
      </c>
      <c r="D264" s="51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42"/>
      <c r="AI264" s="26"/>
      <c r="AJ264" s="26"/>
      <c r="AK264" s="26"/>
      <c r="AL264" s="26"/>
      <c r="AM264" s="43"/>
      <c r="AN264" s="43"/>
      <c r="AO264" s="43"/>
      <c r="AP264" s="43"/>
      <c r="AQ264" s="39">
        <f t="shared" si="62"/>
        <v>0</v>
      </c>
      <c r="AR264" s="3">
        <f t="shared" si="81"/>
        <v>34</v>
      </c>
      <c r="AS264" s="102">
        <f t="shared" si="63"/>
        <v>0</v>
      </c>
    </row>
    <row r="265" spans="1:45" ht="12.75" customHeight="1">
      <c r="A265" s="146"/>
      <c r="B265" s="112"/>
      <c r="C265" s="93" t="s">
        <v>106</v>
      </c>
      <c r="D265" s="58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42"/>
      <c r="AI265" s="26"/>
      <c r="AJ265" s="26"/>
      <c r="AK265" s="26"/>
      <c r="AL265" s="26"/>
      <c r="AM265" s="43"/>
      <c r="AN265" s="43"/>
      <c r="AO265" s="43"/>
      <c r="AP265" s="43"/>
      <c r="AQ265" s="39">
        <f t="shared" si="62"/>
        <v>0</v>
      </c>
      <c r="AR265" s="3">
        <f t="shared" si="81"/>
        <v>34</v>
      </c>
      <c r="AS265" s="102">
        <f t="shared" ref="AS265" si="83">AQ265/AR265</f>
        <v>0</v>
      </c>
    </row>
    <row r="266" spans="1:45" ht="12.75" customHeight="1">
      <c r="A266" s="146"/>
      <c r="B266" s="112"/>
      <c r="C266" s="82" t="s">
        <v>136</v>
      </c>
      <c r="D266" s="51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42"/>
      <c r="AI266" s="26"/>
      <c r="AJ266" s="26"/>
      <c r="AK266" s="26"/>
      <c r="AL266" s="26"/>
      <c r="AM266" s="43"/>
      <c r="AN266" s="43"/>
      <c r="AO266" s="43"/>
      <c r="AP266" s="43"/>
      <c r="AQ266" s="39">
        <f t="shared" si="62"/>
        <v>0</v>
      </c>
      <c r="AR266" s="3">
        <f t="shared" si="81"/>
        <v>34</v>
      </c>
      <c r="AS266" s="102">
        <f t="shared" si="63"/>
        <v>0</v>
      </c>
    </row>
    <row r="267" spans="1:45" ht="12.75" customHeight="1">
      <c r="A267" s="146"/>
      <c r="B267" s="112" t="s">
        <v>53</v>
      </c>
      <c r="C267" s="52" t="s">
        <v>104</v>
      </c>
      <c r="D267" s="51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42"/>
      <c r="AI267" s="26"/>
      <c r="AJ267" s="26"/>
      <c r="AK267" s="26"/>
      <c r="AL267" s="26"/>
      <c r="AM267" s="43"/>
      <c r="AN267" s="43"/>
      <c r="AO267" s="43"/>
      <c r="AP267" s="43"/>
      <c r="AQ267" s="39">
        <f t="shared" si="62"/>
        <v>0</v>
      </c>
      <c r="AR267" s="3">
        <f t="shared" si="81"/>
        <v>34</v>
      </c>
      <c r="AS267" s="102">
        <f t="shared" si="63"/>
        <v>0</v>
      </c>
    </row>
    <row r="268" spans="1:45" ht="12.75" customHeight="1">
      <c r="A268" s="146"/>
      <c r="B268" s="112"/>
      <c r="C268" s="52" t="s">
        <v>105</v>
      </c>
      <c r="D268" s="51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42"/>
      <c r="AI268" s="26"/>
      <c r="AJ268" s="26"/>
      <c r="AK268" s="26"/>
      <c r="AL268" s="26"/>
      <c r="AM268" s="43"/>
      <c r="AN268" s="43"/>
      <c r="AO268" s="43"/>
      <c r="AP268" s="43"/>
      <c r="AQ268" s="39">
        <f t="shared" si="62"/>
        <v>0</v>
      </c>
      <c r="AR268" s="3">
        <f t="shared" si="81"/>
        <v>34</v>
      </c>
      <c r="AS268" s="102">
        <f t="shared" si="63"/>
        <v>0</v>
      </c>
    </row>
    <row r="269" spans="1:45" ht="12.75" customHeight="1">
      <c r="A269" s="146"/>
      <c r="B269" s="112"/>
      <c r="C269" s="93" t="s">
        <v>106</v>
      </c>
      <c r="D269" s="58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42"/>
      <c r="AI269" s="26"/>
      <c r="AJ269" s="26"/>
      <c r="AK269" s="26"/>
      <c r="AL269" s="26"/>
      <c r="AM269" s="43"/>
      <c r="AN269" s="43"/>
      <c r="AO269" s="43"/>
      <c r="AP269" s="43"/>
      <c r="AQ269" s="39">
        <f t="shared" si="62"/>
        <v>0</v>
      </c>
      <c r="AR269" s="3">
        <f t="shared" si="81"/>
        <v>34</v>
      </c>
      <c r="AS269" s="102">
        <f t="shared" ref="AS269" si="84">AQ269/AR269</f>
        <v>0</v>
      </c>
    </row>
    <row r="270" spans="1:45" ht="12.75" customHeight="1">
      <c r="A270" s="146"/>
      <c r="B270" s="112"/>
      <c r="C270" s="82" t="s">
        <v>136</v>
      </c>
      <c r="D270" s="51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42"/>
      <c r="AI270" s="26"/>
      <c r="AJ270" s="26"/>
      <c r="AK270" s="26"/>
      <c r="AL270" s="26"/>
      <c r="AM270" s="43"/>
      <c r="AN270" s="43"/>
      <c r="AO270" s="43"/>
      <c r="AP270" s="43"/>
      <c r="AQ270" s="39">
        <f t="shared" si="62"/>
        <v>0</v>
      </c>
      <c r="AR270" s="3">
        <f t="shared" si="81"/>
        <v>34</v>
      </c>
      <c r="AS270" s="102">
        <f t="shared" si="63"/>
        <v>0</v>
      </c>
    </row>
    <row r="271" spans="1:45" ht="12.75" customHeight="1">
      <c r="A271" s="146"/>
      <c r="B271" s="112" t="s">
        <v>85</v>
      </c>
      <c r="C271" s="52" t="s">
        <v>104</v>
      </c>
      <c r="D271" s="51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42"/>
      <c r="AI271" s="26"/>
      <c r="AJ271" s="26"/>
      <c r="AK271" s="26"/>
      <c r="AL271" s="26"/>
      <c r="AM271" s="43"/>
      <c r="AN271" s="43"/>
      <c r="AO271" s="43"/>
      <c r="AP271" s="43"/>
      <c r="AQ271" s="39">
        <f t="shared" si="62"/>
        <v>0</v>
      </c>
      <c r="AR271" s="3">
        <f>34*2</f>
        <v>68</v>
      </c>
      <c r="AS271" s="102">
        <f t="shared" si="63"/>
        <v>0</v>
      </c>
    </row>
    <row r="272" spans="1:45" ht="12.75" customHeight="1">
      <c r="A272" s="146"/>
      <c r="B272" s="112"/>
      <c r="C272" s="93" t="s">
        <v>105</v>
      </c>
      <c r="D272" s="58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42"/>
      <c r="AI272" s="26"/>
      <c r="AJ272" s="26"/>
      <c r="AK272" s="26"/>
      <c r="AL272" s="26"/>
      <c r="AM272" s="43"/>
      <c r="AN272" s="43"/>
      <c r="AO272" s="43"/>
      <c r="AP272" s="43"/>
      <c r="AQ272" s="39">
        <f t="shared" si="62"/>
        <v>0</v>
      </c>
      <c r="AR272" s="3">
        <f>34*2</f>
        <v>68</v>
      </c>
      <c r="AS272" s="102">
        <f t="shared" ref="AS272" si="85">AQ272/AR272</f>
        <v>0</v>
      </c>
    </row>
    <row r="273" spans="1:45" ht="12.75" customHeight="1">
      <c r="A273" s="146"/>
      <c r="B273" s="112"/>
      <c r="C273" s="93" t="s">
        <v>106</v>
      </c>
      <c r="D273" s="51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42"/>
      <c r="AI273" s="26"/>
      <c r="AJ273" s="26"/>
      <c r="AK273" s="26"/>
      <c r="AL273" s="26"/>
      <c r="AM273" s="43"/>
      <c r="AN273" s="43"/>
      <c r="AO273" s="43"/>
      <c r="AP273" s="43"/>
      <c r="AQ273" s="39">
        <f t="shared" si="62"/>
        <v>0</v>
      </c>
      <c r="AR273" s="3">
        <f t="shared" ref="AR273:AR278" si="86">34*2</f>
        <v>68</v>
      </c>
      <c r="AS273" s="102">
        <f t="shared" si="63"/>
        <v>0</v>
      </c>
    </row>
    <row r="274" spans="1:45" ht="12.75" customHeight="1">
      <c r="A274" s="146"/>
      <c r="B274" s="112"/>
      <c r="C274" s="82" t="s">
        <v>136</v>
      </c>
      <c r="D274" s="51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42"/>
      <c r="AI274" s="26"/>
      <c r="AJ274" s="26"/>
      <c r="AK274" s="26"/>
      <c r="AL274" s="26"/>
      <c r="AM274" s="43"/>
      <c r="AN274" s="43"/>
      <c r="AO274" s="43"/>
      <c r="AP274" s="43"/>
      <c r="AQ274" s="39">
        <f t="shared" si="62"/>
        <v>0</v>
      </c>
      <c r="AR274" s="3">
        <f t="shared" si="86"/>
        <v>68</v>
      </c>
      <c r="AS274" s="102">
        <f t="shared" si="63"/>
        <v>0</v>
      </c>
    </row>
    <row r="275" spans="1:45" ht="12.75" customHeight="1">
      <c r="A275" s="146"/>
      <c r="B275" s="112" t="s">
        <v>73</v>
      </c>
      <c r="C275" s="52" t="s">
        <v>104</v>
      </c>
      <c r="D275" s="51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42"/>
      <c r="AI275" s="26"/>
      <c r="AJ275" s="26"/>
      <c r="AK275" s="26"/>
      <c r="AL275" s="26"/>
      <c r="AM275" s="43"/>
      <c r="AN275" s="43"/>
      <c r="AO275" s="43"/>
      <c r="AP275" s="43"/>
      <c r="AQ275" s="39">
        <f t="shared" si="62"/>
        <v>0</v>
      </c>
      <c r="AR275" s="3">
        <f t="shared" si="86"/>
        <v>68</v>
      </c>
      <c r="AS275" s="102">
        <f t="shared" si="63"/>
        <v>0</v>
      </c>
    </row>
    <row r="276" spans="1:45" ht="12.75" customHeight="1">
      <c r="A276" s="146"/>
      <c r="B276" s="112"/>
      <c r="C276" s="52" t="s">
        <v>105</v>
      </c>
      <c r="D276" s="51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42"/>
      <c r="AI276" s="26"/>
      <c r="AJ276" s="26"/>
      <c r="AK276" s="26"/>
      <c r="AL276" s="26"/>
      <c r="AM276" s="43"/>
      <c r="AN276" s="43"/>
      <c r="AO276" s="43"/>
      <c r="AP276" s="43"/>
      <c r="AQ276" s="39">
        <f t="shared" si="62"/>
        <v>0</v>
      </c>
      <c r="AR276" s="3">
        <f t="shared" si="86"/>
        <v>68</v>
      </c>
      <c r="AS276" s="102">
        <f t="shared" si="63"/>
        <v>0</v>
      </c>
    </row>
    <row r="277" spans="1:45" ht="12.75" customHeight="1">
      <c r="A277" s="146"/>
      <c r="B277" s="112"/>
      <c r="C277" s="93" t="s">
        <v>106</v>
      </c>
      <c r="D277" s="58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42"/>
      <c r="AI277" s="26"/>
      <c r="AJ277" s="26"/>
      <c r="AK277" s="26"/>
      <c r="AL277" s="26"/>
      <c r="AM277" s="43"/>
      <c r="AN277" s="43"/>
      <c r="AO277" s="43"/>
      <c r="AP277" s="43"/>
      <c r="AQ277" s="39">
        <f t="shared" si="62"/>
        <v>0</v>
      </c>
      <c r="AR277" s="3">
        <f t="shared" si="86"/>
        <v>68</v>
      </c>
      <c r="AS277" s="102">
        <f t="shared" ref="AS277" si="87">AQ277/AR277</f>
        <v>0</v>
      </c>
    </row>
    <row r="278" spans="1:45">
      <c r="A278" s="146"/>
      <c r="B278" s="112"/>
      <c r="C278" s="82" t="s">
        <v>136</v>
      </c>
      <c r="D278" s="53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42"/>
      <c r="AJ278" s="43"/>
      <c r="AK278" s="26"/>
      <c r="AL278" s="26"/>
      <c r="AM278" s="43"/>
      <c r="AN278" s="43"/>
      <c r="AO278" s="43"/>
      <c r="AP278" s="43"/>
      <c r="AQ278" s="39">
        <f t="shared" si="62"/>
        <v>0</v>
      </c>
      <c r="AR278" s="3">
        <f t="shared" si="86"/>
        <v>68</v>
      </c>
      <c r="AS278" s="102">
        <f t="shared" si="63"/>
        <v>0</v>
      </c>
    </row>
    <row r="279" spans="1:45" ht="27" customHeight="1">
      <c r="A279" s="68"/>
      <c r="B279" s="69"/>
      <c r="C279" s="69"/>
      <c r="D279" s="69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7"/>
      <c r="AK279" s="67"/>
      <c r="AL279" s="67"/>
      <c r="AM279" s="68"/>
      <c r="AN279" s="68"/>
      <c r="AO279" s="68"/>
      <c r="AP279" s="68"/>
      <c r="AQ279" s="68"/>
      <c r="AR279" s="68"/>
      <c r="AS279" s="68"/>
    </row>
    <row r="280" spans="1:45" s="2" customFormat="1" ht="81.75" customHeight="1">
      <c r="A280" s="149" t="s">
        <v>35</v>
      </c>
      <c r="B280" s="149"/>
      <c r="C280" s="149"/>
      <c r="D280" s="149"/>
      <c r="E280" s="113" t="s">
        <v>39</v>
      </c>
      <c r="F280" s="113"/>
      <c r="G280" s="113"/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13"/>
      <c r="X280" s="113"/>
      <c r="Y280" s="113"/>
      <c r="Z280" s="113"/>
      <c r="AA280" s="113"/>
      <c r="AB280" s="113"/>
      <c r="AC280" s="113"/>
      <c r="AD280" s="113"/>
      <c r="AE280" s="113"/>
      <c r="AF280" s="113"/>
      <c r="AG280" s="113"/>
      <c r="AH280" s="113"/>
      <c r="AI280" s="113"/>
      <c r="AJ280" s="113"/>
      <c r="AK280" s="113"/>
      <c r="AL280" s="113"/>
      <c r="AM280" s="113"/>
      <c r="AN280" s="113"/>
      <c r="AO280" s="113"/>
      <c r="AP280" s="113"/>
      <c r="AQ280" s="115" t="s">
        <v>19</v>
      </c>
      <c r="AR280" s="147" t="s">
        <v>21</v>
      </c>
      <c r="AS280" s="148" t="s">
        <v>20</v>
      </c>
    </row>
    <row r="281" spans="1:45" s="2" customFormat="1" ht="21.75" customHeight="1">
      <c r="A281" s="112" t="s">
        <v>0</v>
      </c>
      <c r="B281" s="112"/>
      <c r="C281" s="112"/>
      <c r="D281" s="22" t="s">
        <v>17</v>
      </c>
      <c r="E281" s="112" t="s">
        <v>1</v>
      </c>
      <c r="F281" s="112"/>
      <c r="G281" s="112"/>
      <c r="H281" s="112"/>
      <c r="I281" s="112" t="s">
        <v>2</v>
      </c>
      <c r="J281" s="112"/>
      <c r="K281" s="112"/>
      <c r="L281" s="112"/>
      <c r="M281" s="112" t="s">
        <v>3</v>
      </c>
      <c r="N281" s="112"/>
      <c r="O281" s="112"/>
      <c r="P281" s="112"/>
      <c r="Q281" s="112" t="s">
        <v>4</v>
      </c>
      <c r="R281" s="112"/>
      <c r="S281" s="112"/>
      <c r="T281" s="112"/>
      <c r="U281" s="112" t="s">
        <v>5</v>
      </c>
      <c r="V281" s="112"/>
      <c r="W281" s="112"/>
      <c r="X281" s="112" t="s">
        <v>6</v>
      </c>
      <c r="Y281" s="112"/>
      <c r="Z281" s="112"/>
      <c r="AA281" s="112"/>
      <c r="AB281" s="112" t="s">
        <v>7</v>
      </c>
      <c r="AC281" s="112"/>
      <c r="AD281" s="112"/>
      <c r="AE281" s="112" t="s">
        <v>8</v>
      </c>
      <c r="AF281" s="112"/>
      <c r="AG281" s="112"/>
      <c r="AH281" s="112"/>
      <c r="AI281" s="112"/>
      <c r="AJ281" s="112" t="s">
        <v>9</v>
      </c>
      <c r="AK281" s="112"/>
      <c r="AL281" s="112"/>
      <c r="AM281" s="112" t="s">
        <v>10</v>
      </c>
      <c r="AN281" s="112"/>
      <c r="AO281" s="112"/>
      <c r="AP281" s="112"/>
      <c r="AQ281" s="115"/>
      <c r="AR281" s="147"/>
      <c r="AS281" s="148"/>
    </row>
    <row r="282" spans="1:45" s="6" customFormat="1" ht="11.25" customHeight="1">
      <c r="A282" s="112"/>
      <c r="B282" s="112"/>
      <c r="C282" s="112"/>
      <c r="D282" s="22" t="s">
        <v>18</v>
      </c>
      <c r="E282" s="5">
        <v>1</v>
      </c>
      <c r="F282" s="5">
        <v>2</v>
      </c>
      <c r="G282" s="5">
        <v>3</v>
      </c>
      <c r="H282" s="5">
        <v>4</v>
      </c>
      <c r="I282" s="5">
        <v>5</v>
      </c>
      <c r="J282" s="5">
        <v>6</v>
      </c>
      <c r="K282" s="5">
        <v>7</v>
      </c>
      <c r="L282" s="5">
        <v>8</v>
      </c>
      <c r="M282" s="5">
        <v>9</v>
      </c>
      <c r="N282" s="5">
        <v>10</v>
      </c>
      <c r="O282" s="5">
        <v>11</v>
      </c>
      <c r="P282" s="5">
        <v>12</v>
      </c>
      <c r="Q282" s="5">
        <v>13</v>
      </c>
      <c r="R282" s="5">
        <v>14</v>
      </c>
      <c r="S282" s="5">
        <v>15</v>
      </c>
      <c r="T282" s="5">
        <v>16</v>
      </c>
      <c r="U282" s="5">
        <v>17</v>
      </c>
      <c r="V282" s="5">
        <v>18</v>
      </c>
      <c r="W282" s="5">
        <v>19</v>
      </c>
      <c r="X282" s="5">
        <v>20</v>
      </c>
      <c r="Y282" s="5">
        <v>21</v>
      </c>
      <c r="Z282" s="5">
        <v>22</v>
      </c>
      <c r="AA282" s="5">
        <v>23</v>
      </c>
      <c r="AB282" s="5">
        <v>24</v>
      </c>
      <c r="AC282" s="5">
        <v>25</v>
      </c>
      <c r="AD282" s="5">
        <v>26</v>
      </c>
      <c r="AE282" s="5">
        <v>27</v>
      </c>
      <c r="AF282" s="5">
        <v>28</v>
      </c>
      <c r="AG282" s="5">
        <v>29</v>
      </c>
      <c r="AH282" s="5">
        <v>30</v>
      </c>
      <c r="AI282" s="5">
        <v>31</v>
      </c>
      <c r="AJ282" s="5">
        <v>32</v>
      </c>
      <c r="AK282" s="5">
        <v>33</v>
      </c>
      <c r="AL282" s="5">
        <v>34</v>
      </c>
      <c r="AM282" s="5">
        <v>35</v>
      </c>
      <c r="AN282" s="5">
        <v>36</v>
      </c>
      <c r="AO282" s="5">
        <v>37</v>
      </c>
      <c r="AP282" s="5">
        <v>38</v>
      </c>
      <c r="AQ282" s="115"/>
      <c r="AR282" s="147"/>
      <c r="AS282" s="148"/>
    </row>
    <row r="283" spans="1:45" ht="12.75" customHeight="1">
      <c r="A283" s="146" t="s">
        <v>24</v>
      </c>
      <c r="B283" s="109" t="s">
        <v>12</v>
      </c>
      <c r="C283" s="52" t="s">
        <v>108</v>
      </c>
      <c r="D283" s="53"/>
      <c r="E283" s="26"/>
      <c r="F283" s="100" t="s">
        <v>135</v>
      </c>
      <c r="G283" s="26"/>
      <c r="H283" s="26"/>
      <c r="I283" s="26"/>
      <c r="J283" s="100" t="s">
        <v>135</v>
      </c>
      <c r="K283" s="3"/>
      <c r="L283" s="42"/>
      <c r="M283" s="26"/>
      <c r="N283" s="42"/>
      <c r="O283" s="100" t="s">
        <v>135</v>
      </c>
      <c r="P283" s="3"/>
      <c r="Q283" s="3"/>
      <c r="R283" s="42"/>
      <c r="S283" s="100" t="s">
        <v>135</v>
      </c>
      <c r="T283" s="4"/>
      <c r="U283" s="26"/>
      <c r="V283" s="42"/>
      <c r="W283" s="100" t="s">
        <v>135</v>
      </c>
      <c r="X283" s="3"/>
      <c r="Y283" s="3"/>
      <c r="Z283" s="100" t="s">
        <v>135</v>
      </c>
      <c r="AA283" s="26"/>
      <c r="AB283" s="4"/>
      <c r="AC283" s="100" t="s">
        <v>135</v>
      </c>
      <c r="AD283" s="3"/>
      <c r="AE283" s="4"/>
      <c r="AF283" s="4"/>
      <c r="AG283" s="100" t="s">
        <v>135</v>
      </c>
      <c r="AH283" s="4"/>
      <c r="AI283" s="4"/>
      <c r="AJ283" s="104" t="s">
        <v>139</v>
      </c>
      <c r="AK283" s="26"/>
      <c r="AL283" s="26"/>
      <c r="AM283" s="7"/>
      <c r="AN283" s="7"/>
      <c r="AO283" s="7"/>
      <c r="AP283" s="7"/>
      <c r="AQ283" s="39">
        <f t="shared" ref="AQ283:AQ333" si="88">COUNTA(E283:AP283)</f>
        <v>9</v>
      </c>
      <c r="AR283" s="3">
        <f>34*3</f>
        <v>102</v>
      </c>
      <c r="AS283" s="102">
        <f t="shared" ref="AS283:AS333" si="89">AQ283/AR283</f>
        <v>8.8235294117647065E-2</v>
      </c>
    </row>
    <row r="284" spans="1:45">
      <c r="A284" s="146"/>
      <c r="B284" s="110"/>
      <c r="C284" s="52" t="s">
        <v>109</v>
      </c>
      <c r="D284" s="53"/>
      <c r="E284" s="26"/>
      <c r="F284" s="100" t="s">
        <v>135</v>
      </c>
      <c r="G284" s="26"/>
      <c r="H284" s="26"/>
      <c r="I284" s="26"/>
      <c r="J284" s="100" t="s">
        <v>135</v>
      </c>
      <c r="K284" s="3"/>
      <c r="L284" s="42"/>
      <c r="M284" s="26"/>
      <c r="N284" s="42"/>
      <c r="O284" s="100" t="s">
        <v>135</v>
      </c>
      <c r="P284" s="3"/>
      <c r="Q284" s="3"/>
      <c r="R284" s="42"/>
      <c r="S284" s="100" t="s">
        <v>135</v>
      </c>
      <c r="T284" s="4"/>
      <c r="U284" s="26"/>
      <c r="V284" s="42"/>
      <c r="W284" s="100" t="s">
        <v>135</v>
      </c>
      <c r="X284" s="3"/>
      <c r="Y284" s="3"/>
      <c r="Z284" s="100" t="s">
        <v>135</v>
      </c>
      <c r="AA284" s="26"/>
      <c r="AB284" s="4"/>
      <c r="AC284" s="100" t="s">
        <v>135</v>
      </c>
      <c r="AD284" s="3"/>
      <c r="AE284" s="4"/>
      <c r="AF284" s="4"/>
      <c r="AG284" s="100" t="s">
        <v>135</v>
      </c>
      <c r="AH284" s="4"/>
      <c r="AI284" s="4"/>
      <c r="AJ284" s="104" t="s">
        <v>139</v>
      </c>
      <c r="AK284" s="26"/>
      <c r="AL284" s="26"/>
      <c r="AM284" s="7"/>
      <c r="AN284" s="7"/>
      <c r="AO284" s="7"/>
      <c r="AP284" s="7"/>
      <c r="AQ284" s="39">
        <f t="shared" si="88"/>
        <v>9</v>
      </c>
      <c r="AR284" s="3">
        <f t="shared" ref="AR284:AR285" si="90">34*3</f>
        <v>102</v>
      </c>
      <c r="AS284" s="102">
        <f t="shared" si="89"/>
        <v>8.8235294117647065E-2</v>
      </c>
    </row>
    <row r="285" spans="1:45" ht="12.75" customHeight="1">
      <c r="A285" s="146"/>
      <c r="B285" s="111"/>
      <c r="C285" s="52" t="s">
        <v>110</v>
      </c>
      <c r="D285" s="53"/>
      <c r="E285" s="26"/>
      <c r="F285" s="100" t="s">
        <v>135</v>
      </c>
      <c r="G285" s="26"/>
      <c r="H285" s="26"/>
      <c r="I285" s="26"/>
      <c r="J285" s="100" t="s">
        <v>135</v>
      </c>
      <c r="K285" s="3"/>
      <c r="L285" s="42"/>
      <c r="M285" s="26"/>
      <c r="N285" s="42"/>
      <c r="O285" s="100" t="s">
        <v>135</v>
      </c>
      <c r="P285" s="3"/>
      <c r="Q285" s="3"/>
      <c r="R285" s="42"/>
      <c r="S285" s="100" t="s">
        <v>135</v>
      </c>
      <c r="T285" s="4"/>
      <c r="U285" s="26"/>
      <c r="V285" s="42"/>
      <c r="W285" s="100" t="s">
        <v>135</v>
      </c>
      <c r="X285" s="3"/>
      <c r="Y285" s="3"/>
      <c r="Z285" s="100" t="s">
        <v>135</v>
      </c>
      <c r="AA285" s="26"/>
      <c r="AB285" s="4"/>
      <c r="AC285" s="100" t="s">
        <v>135</v>
      </c>
      <c r="AD285" s="3"/>
      <c r="AE285" s="4"/>
      <c r="AF285" s="4"/>
      <c r="AG285" s="100" t="s">
        <v>135</v>
      </c>
      <c r="AH285" s="4"/>
      <c r="AI285" s="4"/>
      <c r="AJ285" s="104" t="s">
        <v>139</v>
      </c>
      <c r="AK285" s="26"/>
      <c r="AL285" s="26"/>
      <c r="AM285" s="7"/>
      <c r="AN285" s="7"/>
      <c r="AO285" s="7"/>
      <c r="AP285" s="7"/>
      <c r="AQ285" s="39">
        <f t="shared" si="88"/>
        <v>9</v>
      </c>
      <c r="AR285" s="3">
        <f t="shared" si="90"/>
        <v>102</v>
      </c>
      <c r="AS285" s="102">
        <f t="shared" si="89"/>
        <v>8.8235294117647065E-2</v>
      </c>
    </row>
    <row r="286" spans="1:45" ht="12.75" customHeight="1">
      <c r="A286" s="146"/>
      <c r="B286" s="109" t="s">
        <v>26</v>
      </c>
      <c r="C286" s="52" t="s">
        <v>108</v>
      </c>
      <c r="D286" s="53"/>
      <c r="E286" s="4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100" t="s">
        <v>135</v>
      </c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100" t="s">
        <v>135</v>
      </c>
      <c r="AJ286" s="26"/>
      <c r="AK286" s="26"/>
      <c r="AL286" s="26"/>
      <c r="AM286" s="7"/>
      <c r="AN286" s="7"/>
      <c r="AO286" s="7"/>
      <c r="AP286" s="7"/>
      <c r="AQ286" s="39">
        <f t="shared" si="88"/>
        <v>2</v>
      </c>
      <c r="AR286" s="3">
        <f>34*2</f>
        <v>68</v>
      </c>
      <c r="AS286" s="102">
        <f t="shared" si="89"/>
        <v>2.9411764705882353E-2</v>
      </c>
    </row>
    <row r="287" spans="1:45" ht="12.75" customHeight="1">
      <c r="A287" s="146"/>
      <c r="B287" s="110"/>
      <c r="C287" s="52" t="s">
        <v>109</v>
      </c>
      <c r="D287" s="51"/>
      <c r="E287" s="4"/>
      <c r="F287" s="4"/>
      <c r="G287" s="4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100" t="s">
        <v>135</v>
      </c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100" t="s">
        <v>135</v>
      </c>
      <c r="AJ287" s="26"/>
      <c r="AK287" s="26"/>
      <c r="AL287" s="26"/>
      <c r="AM287" s="7"/>
      <c r="AN287" s="7"/>
      <c r="AO287" s="7"/>
      <c r="AP287" s="7"/>
      <c r="AQ287" s="39">
        <f t="shared" si="88"/>
        <v>2</v>
      </c>
      <c r="AR287" s="3">
        <f t="shared" ref="AR287:AR288" si="91">34*2</f>
        <v>68</v>
      </c>
      <c r="AS287" s="102">
        <f t="shared" si="89"/>
        <v>2.9411764705882353E-2</v>
      </c>
    </row>
    <row r="288" spans="1:45">
      <c r="A288" s="146"/>
      <c r="B288" s="111"/>
      <c r="C288" s="52" t="s">
        <v>110</v>
      </c>
      <c r="D288" s="53"/>
      <c r="E288" s="4"/>
      <c r="F288" s="4"/>
      <c r="G288" s="4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100" t="s">
        <v>135</v>
      </c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100" t="s">
        <v>135</v>
      </c>
      <c r="AJ288" s="26"/>
      <c r="AK288" s="26"/>
      <c r="AL288" s="26"/>
      <c r="AM288" s="7"/>
      <c r="AN288" s="7"/>
      <c r="AO288" s="7"/>
      <c r="AP288" s="7"/>
      <c r="AQ288" s="39">
        <f t="shared" si="88"/>
        <v>2</v>
      </c>
      <c r="AR288" s="3">
        <f t="shared" si="91"/>
        <v>68</v>
      </c>
      <c r="AS288" s="102">
        <f t="shared" si="89"/>
        <v>2.9411764705882353E-2</v>
      </c>
    </row>
    <row r="289" spans="1:45">
      <c r="A289" s="146"/>
      <c r="B289" s="109" t="s">
        <v>137</v>
      </c>
      <c r="C289" s="52" t="s">
        <v>108</v>
      </c>
      <c r="D289" s="51"/>
      <c r="E289" s="4"/>
      <c r="F289" s="42"/>
      <c r="G289" s="100" t="s">
        <v>135</v>
      </c>
      <c r="H289" s="26"/>
      <c r="I289" s="42"/>
      <c r="J289" s="26"/>
      <c r="K289" s="100" t="s">
        <v>135</v>
      </c>
      <c r="L289" s="42"/>
      <c r="M289" s="42"/>
      <c r="N289" s="100" t="s">
        <v>135</v>
      </c>
      <c r="O289" s="42"/>
      <c r="P289" s="42"/>
      <c r="Q289" s="100" t="s">
        <v>135</v>
      </c>
      <c r="R289" s="42"/>
      <c r="S289" s="42"/>
      <c r="T289" s="100" t="s">
        <v>135</v>
      </c>
      <c r="U289" s="42"/>
      <c r="V289" s="42"/>
      <c r="W289" s="3"/>
      <c r="X289" s="100" t="s">
        <v>135</v>
      </c>
      <c r="Y289" s="42"/>
      <c r="Z289" s="3"/>
      <c r="AA289" s="100" t="s">
        <v>135</v>
      </c>
      <c r="AB289" s="4"/>
      <c r="AC289" s="3"/>
      <c r="AD289" s="100" t="s">
        <v>135</v>
      </c>
      <c r="AE289" s="4"/>
      <c r="AF289" s="3"/>
      <c r="AG289" s="42"/>
      <c r="AH289" s="100" t="s">
        <v>135</v>
      </c>
      <c r="AI289" s="4"/>
      <c r="AJ289" s="42"/>
      <c r="AK289" s="100" t="s">
        <v>135</v>
      </c>
      <c r="AL289" s="26"/>
      <c r="AM289" s="26"/>
      <c r="AN289" s="7"/>
      <c r="AO289" s="7"/>
      <c r="AP289" s="7"/>
      <c r="AQ289" s="39">
        <f t="shared" si="88"/>
        <v>10</v>
      </c>
      <c r="AR289" s="3">
        <f t="shared" ref="AR289:AR294" si="92">34*3</f>
        <v>102</v>
      </c>
      <c r="AS289" s="102">
        <f t="shared" si="89"/>
        <v>9.8039215686274508E-2</v>
      </c>
    </row>
    <row r="290" spans="1:45">
      <c r="A290" s="146"/>
      <c r="B290" s="110"/>
      <c r="C290" s="52" t="s">
        <v>109</v>
      </c>
      <c r="D290" s="53"/>
      <c r="E290" s="4"/>
      <c r="F290" s="42"/>
      <c r="G290" s="100" t="s">
        <v>135</v>
      </c>
      <c r="H290" s="26"/>
      <c r="I290" s="42"/>
      <c r="J290" s="26"/>
      <c r="K290" s="100" t="s">
        <v>135</v>
      </c>
      <c r="L290" s="42"/>
      <c r="M290" s="42"/>
      <c r="N290" s="100" t="s">
        <v>135</v>
      </c>
      <c r="O290" s="42"/>
      <c r="P290" s="42"/>
      <c r="Q290" s="100" t="s">
        <v>135</v>
      </c>
      <c r="R290" s="42"/>
      <c r="S290" s="42"/>
      <c r="T290" s="100" t="s">
        <v>135</v>
      </c>
      <c r="U290" s="42"/>
      <c r="V290" s="42"/>
      <c r="W290" s="3"/>
      <c r="X290" s="100" t="s">
        <v>135</v>
      </c>
      <c r="Y290" s="42"/>
      <c r="Z290" s="3"/>
      <c r="AA290" s="100" t="s">
        <v>135</v>
      </c>
      <c r="AB290" s="4"/>
      <c r="AC290" s="3"/>
      <c r="AD290" s="100" t="s">
        <v>135</v>
      </c>
      <c r="AE290" s="4"/>
      <c r="AF290" s="3"/>
      <c r="AG290" s="42"/>
      <c r="AH290" s="100" t="s">
        <v>135</v>
      </c>
      <c r="AI290" s="4"/>
      <c r="AJ290" s="42"/>
      <c r="AK290" s="100" t="s">
        <v>135</v>
      </c>
      <c r="AL290" s="26"/>
      <c r="AM290" s="26"/>
      <c r="AN290" s="7"/>
      <c r="AO290" s="7"/>
      <c r="AP290" s="7"/>
      <c r="AQ290" s="39">
        <f t="shared" si="88"/>
        <v>10</v>
      </c>
      <c r="AR290" s="3">
        <f t="shared" si="92"/>
        <v>102</v>
      </c>
      <c r="AS290" s="102">
        <f t="shared" si="89"/>
        <v>9.8039215686274508E-2</v>
      </c>
    </row>
    <row r="291" spans="1:45" ht="12.75" customHeight="1">
      <c r="A291" s="146"/>
      <c r="B291" s="111"/>
      <c r="C291" s="52" t="s">
        <v>110</v>
      </c>
      <c r="D291" s="53"/>
      <c r="E291" s="4"/>
      <c r="F291" s="42"/>
      <c r="G291" s="100" t="s">
        <v>135</v>
      </c>
      <c r="H291" s="26"/>
      <c r="I291" s="42"/>
      <c r="J291" s="26"/>
      <c r="K291" s="100" t="s">
        <v>135</v>
      </c>
      <c r="L291" s="42"/>
      <c r="M291" s="42"/>
      <c r="N291" s="100" t="s">
        <v>135</v>
      </c>
      <c r="O291" s="42"/>
      <c r="P291" s="42"/>
      <c r="Q291" s="100" t="s">
        <v>135</v>
      </c>
      <c r="R291" s="42"/>
      <c r="S291" s="42"/>
      <c r="T291" s="100" t="s">
        <v>135</v>
      </c>
      <c r="U291" s="42"/>
      <c r="V291" s="42"/>
      <c r="W291" s="3"/>
      <c r="X291" s="100" t="s">
        <v>135</v>
      </c>
      <c r="Y291" s="42"/>
      <c r="Z291" s="3"/>
      <c r="AA291" s="100" t="s">
        <v>135</v>
      </c>
      <c r="AB291" s="4"/>
      <c r="AC291" s="3"/>
      <c r="AD291" s="100" t="s">
        <v>135</v>
      </c>
      <c r="AE291" s="4"/>
      <c r="AF291" s="3"/>
      <c r="AG291" s="42"/>
      <c r="AH291" s="100" t="s">
        <v>135</v>
      </c>
      <c r="AI291" s="4"/>
      <c r="AJ291" s="42"/>
      <c r="AK291" s="100" t="s">
        <v>135</v>
      </c>
      <c r="AL291" s="26"/>
      <c r="AM291" s="26"/>
      <c r="AN291" s="7"/>
      <c r="AO291" s="7"/>
      <c r="AP291" s="7"/>
      <c r="AQ291" s="39">
        <f t="shared" si="88"/>
        <v>10</v>
      </c>
      <c r="AR291" s="3">
        <f t="shared" si="92"/>
        <v>102</v>
      </c>
      <c r="AS291" s="102">
        <f t="shared" si="89"/>
        <v>9.8039215686274508E-2</v>
      </c>
    </row>
    <row r="292" spans="1:45" ht="12.75" customHeight="1">
      <c r="A292" s="146"/>
      <c r="B292" s="109" t="s">
        <v>98</v>
      </c>
      <c r="C292" s="52" t="s">
        <v>108</v>
      </c>
      <c r="D292" s="81"/>
      <c r="E292" s="4"/>
      <c r="F292" s="26"/>
      <c r="G292" s="26"/>
      <c r="H292" s="100" t="s">
        <v>135</v>
      </c>
      <c r="I292" s="26"/>
      <c r="J292" s="26"/>
      <c r="K292" s="26"/>
      <c r="L292" s="26"/>
      <c r="M292" s="100" t="s">
        <v>135</v>
      </c>
      <c r="N292" s="26"/>
      <c r="O292" s="26"/>
      <c r="P292" s="26"/>
      <c r="Q292" s="26"/>
      <c r="R292" s="100" t="s">
        <v>135</v>
      </c>
      <c r="S292" s="26"/>
      <c r="T292" s="26"/>
      <c r="U292" s="26"/>
      <c r="V292" s="100" t="s">
        <v>135</v>
      </c>
      <c r="W292" s="26"/>
      <c r="X292" s="26"/>
      <c r="Y292" s="26"/>
      <c r="Z292" s="26"/>
      <c r="AA292" s="26"/>
      <c r="AB292" s="100" t="s">
        <v>135</v>
      </c>
      <c r="AC292" s="42"/>
      <c r="AD292" s="26"/>
      <c r="AE292" s="26"/>
      <c r="AF292" s="26"/>
      <c r="AG292" s="26"/>
      <c r="AH292" s="26"/>
      <c r="AI292" s="26"/>
      <c r="AJ292" s="104" t="s">
        <v>139</v>
      </c>
      <c r="AK292" s="26"/>
      <c r="AL292" s="26"/>
      <c r="AM292" s="7"/>
      <c r="AN292" s="7"/>
      <c r="AO292" s="7"/>
      <c r="AP292" s="7"/>
      <c r="AQ292" s="39">
        <f t="shared" si="88"/>
        <v>6</v>
      </c>
      <c r="AR292" s="3">
        <f t="shared" si="92"/>
        <v>102</v>
      </c>
      <c r="AS292" s="102">
        <f t="shared" si="89"/>
        <v>5.8823529411764705E-2</v>
      </c>
    </row>
    <row r="293" spans="1:45" ht="12.75" customHeight="1">
      <c r="A293" s="146"/>
      <c r="B293" s="110"/>
      <c r="C293" s="52" t="s">
        <v>109</v>
      </c>
      <c r="D293" s="53"/>
      <c r="E293" s="4"/>
      <c r="F293" s="4"/>
      <c r="G293" s="4"/>
      <c r="H293" s="100" t="s">
        <v>135</v>
      </c>
      <c r="I293" s="26"/>
      <c r="J293" s="26"/>
      <c r="K293" s="26"/>
      <c r="L293" s="26"/>
      <c r="M293" s="100" t="s">
        <v>135</v>
      </c>
      <c r="N293" s="26"/>
      <c r="O293" s="26"/>
      <c r="P293" s="26"/>
      <c r="Q293" s="26"/>
      <c r="R293" s="100" t="s">
        <v>135</v>
      </c>
      <c r="S293" s="26"/>
      <c r="T293" s="26"/>
      <c r="U293" s="26"/>
      <c r="V293" s="100" t="s">
        <v>135</v>
      </c>
      <c r="W293" s="26"/>
      <c r="X293" s="26"/>
      <c r="Y293" s="26"/>
      <c r="Z293" s="26"/>
      <c r="AA293" s="26"/>
      <c r="AB293" s="100" t="s">
        <v>135</v>
      </c>
      <c r="AC293" s="42"/>
      <c r="AD293" s="26"/>
      <c r="AE293" s="26"/>
      <c r="AF293" s="26"/>
      <c r="AG293" s="26"/>
      <c r="AH293" s="26"/>
      <c r="AI293" s="26"/>
      <c r="AJ293" s="104" t="s">
        <v>139</v>
      </c>
      <c r="AK293" s="26"/>
      <c r="AL293" s="26"/>
      <c r="AM293" s="7"/>
      <c r="AN293" s="7"/>
      <c r="AO293" s="7"/>
      <c r="AP293" s="7"/>
      <c r="AQ293" s="39">
        <f t="shared" si="88"/>
        <v>6</v>
      </c>
      <c r="AR293" s="3">
        <f t="shared" si="92"/>
        <v>102</v>
      </c>
      <c r="AS293" s="102">
        <f t="shared" si="89"/>
        <v>5.8823529411764705E-2</v>
      </c>
    </row>
    <row r="294" spans="1:45">
      <c r="A294" s="146"/>
      <c r="B294" s="111"/>
      <c r="C294" s="52" t="s">
        <v>110</v>
      </c>
      <c r="D294" s="53"/>
      <c r="E294" s="4"/>
      <c r="F294" s="4"/>
      <c r="G294" s="4"/>
      <c r="H294" s="100" t="s">
        <v>135</v>
      </c>
      <c r="I294" s="26"/>
      <c r="J294" s="26"/>
      <c r="K294" s="26"/>
      <c r="L294" s="26"/>
      <c r="M294" s="100" t="s">
        <v>135</v>
      </c>
      <c r="N294" s="26"/>
      <c r="O294" s="26"/>
      <c r="P294" s="26"/>
      <c r="Q294" s="26"/>
      <c r="R294" s="100" t="s">
        <v>135</v>
      </c>
      <c r="S294" s="26"/>
      <c r="T294" s="26"/>
      <c r="U294" s="26"/>
      <c r="V294" s="100" t="s">
        <v>135</v>
      </c>
      <c r="W294" s="26"/>
      <c r="X294" s="26"/>
      <c r="Y294" s="26"/>
      <c r="Z294" s="26"/>
      <c r="AA294" s="26"/>
      <c r="AB294" s="100" t="s">
        <v>135</v>
      </c>
      <c r="AC294" s="42"/>
      <c r="AD294" s="26"/>
      <c r="AE294" s="26"/>
      <c r="AF294" s="26"/>
      <c r="AG294" s="26"/>
      <c r="AH294" s="26"/>
      <c r="AI294" s="26"/>
      <c r="AJ294" s="104" t="s">
        <v>139</v>
      </c>
      <c r="AK294" s="26"/>
      <c r="AL294" s="26"/>
      <c r="AM294" s="7"/>
      <c r="AN294" s="7"/>
      <c r="AO294" s="7"/>
      <c r="AP294" s="7"/>
      <c r="AQ294" s="39">
        <f t="shared" si="88"/>
        <v>6</v>
      </c>
      <c r="AR294" s="3">
        <f t="shared" si="92"/>
        <v>102</v>
      </c>
      <c r="AS294" s="102">
        <f t="shared" si="89"/>
        <v>5.8823529411764705E-2</v>
      </c>
    </row>
    <row r="295" spans="1:45" ht="12.75" customHeight="1">
      <c r="A295" s="146"/>
      <c r="B295" s="109" t="s">
        <v>99</v>
      </c>
      <c r="C295" s="52" t="s">
        <v>108</v>
      </c>
      <c r="D295" s="53"/>
      <c r="E295" s="4"/>
      <c r="F295" s="26"/>
      <c r="G295" s="26"/>
      <c r="H295" s="3"/>
      <c r="I295" s="100" t="s">
        <v>135</v>
      </c>
      <c r="J295" s="26"/>
      <c r="K295" s="26"/>
      <c r="L295" s="26"/>
      <c r="M295" s="3"/>
      <c r="N295" s="3"/>
      <c r="O295" s="100" t="s">
        <v>135</v>
      </c>
      <c r="P295" s="26"/>
      <c r="Q295" s="26"/>
      <c r="R295" s="26"/>
      <c r="S295" s="3"/>
      <c r="T295" s="26"/>
      <c r="U295" s="100" t="s">
        <v>135</v>
      </c>
      <c r="V295" s="3"/>
      <c r="W295" s="26"/>
      <c r="X295" s="26"/>
      <c r="Y295" s="26"/>
      <c r="Z295" s="100" t="s">
        <v>135</v>
      </c>
      <c r="AA295" s="26"/>
      <c r="AB295" s="42"/>
      <c r="AC295" s="42"/>
      <c r="AD295" s="26"/>
      <c r="AE295" s="100" t="s">
        <v>135</v>
      </c>
      <c r="AF295" s="26"/>
      <c r="AG295" s="26"/>
      <c r="AH295" s="26"/>
      <c r="AI295" s="26"/>
      <c r="AJ295" s="3"/>
      <c r="AK295" s="100" t="s">
        <v>135</v>
      </c>
      <c r="AL295" s="26"/>
      <c r="AM295" s="7"/>
      <c r="AN295" s="7"/>
      <c r="AO295" s="7"/>
      <c r="AP295" s="7"/>
      <c r="AQ295" s="39">
        <f t="shared" si="88"/>
        <v>6</v>
      </c>
      <c r="AR295" s="3">
        <f t="shared" ref="AR295:AR297" si="93">34*2</f>
        <v>68</v>
      </c>
      <c r="AS295" s="102">
        <f t="shared" si="89"/>
        <v>8.8235294117647065E-2</v>
      </c>
    </row>
    <row r="296" spans="1:45" ht="12.75" customHeight="1">
      <c r="A296" s="146"/>
      <c r="B296" s="110"/>
      <c r="C296" s="52" t="s">
        <v>109</v>
      </c>
      <c r="D296" s="53"/>
      <c r="E296" s="4"/>
      <c r="F296" s="4"/>
      <c r="G296" s="4"/>
      <c r="H296" s="3"/>
      <c r="I296" s="100" t="s">
        <v>135</v>
      </c>
      <c r="J296" s="26"/>
      <c r="K296" s="26"/>
      <c r="L296" s="26"/>
      <c r="M296" s="3"/>
      <c r="N296" s="3"/>
      <c r="O296" s="100" t="s">
        <v>135</v>
      </c>
      <c r="P296" s="26"/>
      <c r="Q296" s="26"/>
      <c r="R296" s="26"/>
      <c r="S296" s="3"/>
      <c r="T296" s="26"/>
      <c r="U296" s="100" t="s">
        <v>135</v>
      </c>
      <c r="V296" s="3"/>
      <c r="W296" s="26"/>
      <c r="X296" s="26"/>
      <c r="Y296" s="26"/>
      <c r="Z296" s="100" t="s">
        <v>135</v>
      </c>
      <c r="AA296" s="26"/>
      <c r="AB296" s="42"/>
      <c r="AC296" s="42"/>
      <c r="AD296" s="26"/>
      <c r="AE296" s="100" t="s">
        <v>135</v>
      </c>
      <c r="AF296" s="26"/>
      <c r="AG296" s="26"/>
      <c r="AH296" s="26"/>
      <c r="AI296" s="26"/>
      <c r="AJ296" s="3"/>
      <c r="AK296" s="100" t="s">
        <v>135</v>
      </c>
      <c r="AL296" s="26"/>
      <c r="AM296" s="7"/>
      <c r="AN296" s="7"/>
      <c r="AO296" s="7"/>
      <c r="AP296" s="7"/>
      <c r="AQ296" s="39">
        <f t="shared" si="88"/>
        <v>6</v>
      </c>
      <c r="AR296" s="3">
        <f t="shared" si="93"/>
        <v>68</v>
      </c>
      <c r="AS296" s="102">
        <f t="shared" si="89"/>
        <v>8.8235294117647065E-2</v>
      </c>
    </row>
    <row r="297" spans="1:45" ht="12.75" customHeight="1">
      <c r="A297" s="146"/>
      <c r="B297" s="111"/>
      <c r="C297" s="52" t="s">
        <v>110</v>
      </c>
      <c r="D297" s="51"/>
      <c r="E297" s="4"/>
      <c r="F297" s="4"/>
      <c r="G297" s="4"/>
      <c r="H297" s="3"/>
      <c r="I297" s="100" t="s">
        <v>135</v>
      </c>
      <c r="J297" s="26"/>
      <c r="K297" s="26"/>
      <c r="L297" s="26"/>
      <c r="M297" s="3"/>
      <c r="N297" s="3"/>
      <c r="O297" s="100" t="s">
        <v>135</v>
      </c>
      <c r="P297" s="26"/>
      <c r="Q297" s="26"/>
      <c r="R297" s="26"/>
      <c r="S297" s="3"/>
      <c r="T297" s="26"/>
      <c r="U297" s="100" t="s">
        <v>135</v>
      </c>
      <c r="V297" s="3"/>
      <c r="W297" s="26"/>
      <c r="X297" s="26"/>
      <c r="Y297" s="26"/>
      <c r="Z297" s="100" t="s">
        <v>135</v>
      </c>
      <c r="AA297" s="26"/>
      <c r="AB297" s="42"/>
      <c r="AC297" s="42"/>
      <c r="AD297" s="26"/>
      <c r="AE297" s="100" t="s">
        <v>135</v>
      </c>
      <c r="AF297" s="26"/>
      <c r="AG297" s="26"/>
      <c r="AH297" s="26"/>
      <c r="AI297" s="26"/>
      <c r="AJ297" s="3"/>
      <c r="AK297" s="100" t="s">
        <v>135</v>
      </c>
      <c r="AL297" s="26"/>
      <c r="AM297" s="7"/>
      <c r="AN297" s="7"/>
      <c r="AO297" s="7"/>
      <c r="AP297" s="7"/>
      <c r="AQ297" s="39">
        <f t="shared" si="88"/>
        <v>6</v>
      </c>
      <c r="AR297" s="3">
        <f t="shared" si="93"/>
        <v>68</v>
      </c>
      <c r="AS297" s="102">
        <f t="shared" si="89"/>
        <v>8.8235294117647065E-2</v>
      </c>
    </row>
    <row r="298" spans="1:45">
      <c r="A298" s="146"/>
      <c r="B298" s="109" t="s">
        <v>100</v>
      </c>
      <c r="C298" s="52" t="s">
        <v>108</v>
      </c>
      <c r="D298" s="53"/>
      <c r="E298" s="4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100" t="s">
        <v>135</v>
      </c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100" t="s">
        <v>135</v>
      </c>
      <c r="AJ298" s="26"/>
      <c r="AK298" s="26"/>
      <c r="AL298" s="26"/>
      <c r="AM298" s="7"/>
      <c r="AN298" s="7"/>
      <c r="AO298" s="7"/>
      <c r="AP298" s="7"/>
      <c r="AQ298" s="39">
        <f t="shared" si="88"/>
        <v>2</v>
      </c>
      <c r="AR298" s="3">
        <f>34*1</f>
        <v>34</v>
      </c>
      <c r="AS298" s="102">
        <f t="shared" si="89"/>
        <v>5.8823529411764705E-2</v>
      </c>
    </row>
    <row r="299" spans="1:45">
      <c r="A299" s="146"/>
      <c r="B299" s="110"/>
      <c r="C299" s="52" t="s">
        <v>109</v>
      </c>
      <c r="D299" s="51"/>
      <c r="E299" s="4"/>
      <c r="F299" s="4"/>
      <c r="G299" s="4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100" t="s">
        <v>135</v>
      </c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100" t="s">
        <v>135</v>
      </c>
      <c r="AJ299" s="26"/>
      <c r="AK299" s="26"/>
      <c r="AL299" s="26"/>
      <c r="AM299" s="7"/>
      <c r="AN299" s="7"/>
      <c r="AO299" s="7"/>
      <c r="AP299" s="7"/>
      <c r="AQ299" s="39">
        <f t="shared" si="88"/>
        <v>2</v>
      </c>
      <c r="AR299" s="3">
        <f t="shared" ref="AR299:AR303" si="94">34*1</f>
        <v>34</v>
      </c>
      <c r="AS299" s="102">
        <f t="shared" si="89"/>
        <v>5.8823529411764705E-2</v>
      </c>
    </row>
    <row r="300" spans="1:45">
      <c r="A300" s="146"/>
      <c r="B300" s="111"/>
      <c r="C300" s="52" t="s">
        <v>110</v>
      </c>
      <c r="D300" s="51"/>
      <c r="E300" s="4"/>
      <c r="F300" s="4"/>
      <c r="G300" s="4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100" t="s">
        <v>135</v>
      </c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100" t="s">
        <v>135</v>
      </c>
      <c r="AJ300" s="26"/>
      <c r="AK300" s="26"/>
      <c r="AL300" s="26"/>
      <c r="AM300" s="7"/>
      <c r="AN300" s="7"/>
      <c r="AO300" s="7"/>
      <c r="AP300" s="7"/>
      <c r="AQ300" s="39">
        <f t="shared" si="88"/>
        <v>2</v>
      </c>
      <c r="AR300" s="3">
        <f t="shared" si="94"/>
        <v>34</v>
      </c>
      <c r="AS300" s="102">
        <f t="shared" si="89"/>
        <v>5.8823529411764705E-2</v>
      </c>
    </row>
    <row r="301" spans="1:45" ht="12.75" customHeight="1">
      <c r="A301" s="146"/>
      <c r="B301" s="109" t="s">
        <v>34</v>
      </c>
      <c r="C301" s="52" t="s">
        <v>108</v>
      </c>
      <c r="D301" s="53"/>
      <c r="E301" s="4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100" t="s">
        <v>135</v>
      </c>
      <c r="Q301" s="26"/>
      <c r="R301" s="26"/>
      <c r="S301" s="26"/>
      <c r="T301" s="26"/>
      <c r="U301" s="26"/>
      <c r="V301" s="100" t="s">
        <v>135</v>
      </c>
      <c r="W301" s="26"/>
      <c r="X301" s="26"/>
      <c r="Y301" s="26"/>
      <c r="Z301" s="26"/>
      <c r="AA301" s="26"/>
      <c r="AB301" s="26"/>
      <c r="AC301" s="26"/>
      <c r="AD301" s="26"/>
      <c r="AE301" s="26"/>
      <c r="AF301" s="100" t="s">
        <v>135</v>
      </c>
      <c r="AG301" s="26"/>
      <c r="AH301" s="26"/>
      <c r="AI301" s="3"/>
      <c r="AJ301" s="43"/>
      <c r="AK301" s="26"/>
      <c r="AL301" s="26"/>
      <c r="AM301" s="7"/>
      <c r="AN301" s="7"/>
      <c r="AO301" s="7"/>
      <c r="AP301" s="7"/>
      <c r="AQ301" s="39">
        <f t="shared" si="88"/>
        <v>3</v>
      </c>
      <c r="AR301" s="3">
        <f t="shared" si="94"/>
        <v>34</v>
      </c>
      <c r="AS301" s="102">
        <f t="shared" si="89"/>
        <v>8.8235294117647065E-2</v>
      </c>
    </row>
    <row r="302" spans="1:45" ht="12.75" customHeight="1">
      <c r="A302" s="146"/>
      <c r="B302" s="110"/>
      <c r="C302" s="52" t="s">
        <v>109</v>
      </c>
      <c r="D302" s="53"/>
      <c r="E302" s="4"/>
      <c r="F302" s="4"/>
      <c r="G302" s="4"/>
      <c r="H302" s="26"/>
      <c r="I302" s="26"/>
      <c r="J302" s="26"/>
      <c r="K302" s="26"/>
      <c r="L302" s="26"/>
      <c r="M302" s="26"/>
      <c r="N302" s="26"/>
      <c r="O302" s="26"/>
      <c r="P302" s="100" t="s">
        <v>135</v>
      </c>
      <c r="Q302" s="26"/>
      <c r="R302" s="26"/>
      <c r="S302" s="26"/>
      <c r="T302" s="26"/>
      <c r="U302" s="26"/>
      <c r="V302" s="100" t="s">
        <v>135</v>
      </c>
      <c r="W302" s="26"/>
      <c r="X302" s="26"/>
      <c r="Y302" s="26"/>
      <c r="Z302" s="26"/>
      <c r="AA302" s="26"/>
      <c r="AB302" s="26"/>
      <c r="AC302" s="26"/>
      <c r="AD302" s="26"/>
      <c r="AE302" s="26"/>
      <c r="AF302" s="100" t="s">
        <v>135</v>
      </c>
      <c r="AG302" s="26"/>
      <c r="AH302" s="26"/>
      <c r="AI302" s="3"/>
      <c r="AJ302" s="42"/>
      <c r="AK302" s="26"/>
      <c r="AL302" s="26"/>
      <c r="AM302" s="7"/>
      <c r="AN302" s="7"/>
      <c r="AO302" s="7"/>
      <c r="AP302" s="7"/>
      <c r="AQ302" s="39">
        <f t="shared" si="88"/>
        <v>3</v>
      </c>
      <c r="AR302" s="3">
        <f t="shared" si="94"/>
        <v>34</v>
      </c>
      <c r="AS302" s="102">
        <f t="shared" si="89"/>
        <v>8.8235294117647065E-2</v>
      </c>
    </row>
    <row r="303" spans="1:45" ht="12.75" customHeight="1">
      <c r="A303" s="146"/>
      <c r="B303" s="110"/>
      <c r="C303" s="52" t="s">
        <v>110</v>
      </c>
      <c r="D303" s="51"/>
      <c r="E303" s="4"/>
      <c r="F303" s="4"/>
      <c r="G303" s="4"/>
      <c r="H303" s="26"/>
      <c r="I303" s="26"/>
      <c r="J303" s="26"/>
      <c r="K303" s="26"/>
      <c r="L303" s="26"/>
      <c r="M303" s="26"/>
      <c r="N303" s="26"/>
      <c r="O303" s="26"/>
      <c r="P303" s="100" t="s">
        <v>135</v>
      </c>
      <c r="Q303" s="26"/>
      <c r="R303" s="26"/>
      <c r="S303" s="26"/>
      <c r="T303" s="26"/>
      <c r="U303" s="26"/>
      <c r="V303" s="100" t="s">
        <v>135</v>
      </c>
      <c r="W303" s="26"/>
      <c r="X303" s="26"/>
      <c r="Y303" s="26"/>
      <c r="Z303" s="26"/>
      <c r="AA303" s="26"/>
      <c r="AB303" s="26"/>
      <c r="AC303" s="26"/>
      <c r="AD303" s="26"/>
      <c r="AE303" s="26"/>
      <c r="AF303" s="100" t="s">
        <v>135</v>
      </c>
      <c r="AG303" s="26"/>
      <c r="AH303" s="26"/>
      <c r="AI303" s="3"/>
      <c r="AJ303" s="42"/>
      <c r="AK303" s="26"/>
      <c r="AL303" s="26"/>
      <c r="AM303" s="7"/>
      <c r="AN303" s="7"/>
      <c r="AO303" s="7"/>
      <c r="AP303" s="7"/>
      <c r="AQ303" s="39">
        <f t="shared" si="88"/>
        <v>3</v>
      </c>
      <c r="AR303" s="3">
        <f t="shared" si="94"/>
        <v>34</v>
      </c>
      <c r="AS303" s="102">
        <f t="shared" si="89"/>
        <v>8.8235294117647065E-2</v>
      </c>
    </row>
    <row r="304" spans="1:45" ht="12.75" customHeight="1">
      <c r="A304" s="146"/>
      <c r="B304" s="109" t="s">
        <v>27</v>
      </c>
      <c r="C304" s="52" t="s">
        <v>108</v>
      </c>
      <c r="D304" s="51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104" t="s">
        <v>139</v>
      </c>
      <c r="AJ304" s="26"/>
      <c r="AK304" s="26"/>
      <c r="AL304" s="26"/>
      <c r="AM304" s="7"/>
      <c r="AN304" s="7"/>
      <c r="AO304" s="7"/>
      <c r="AP304" s="7"/>
      <c r="AQ304" s="39">
        <f t="shared" si="88"/>
        <v>1</v>
      </c>
      <c r="AR304" s="3">
        <f t="shared" ref="AR304:AR306" si="95">34*3</f>
        <v>102</v>
      </c>
      <c r="AS304" s="102">
        <f t="shared" si="89"/>
        <v>9.8039215686274508E-3</v>
      </c>
    </row>
    <row r="305" spans="1:45" ht="12.75" customHeight="1">
      <c r="A305" s="146"/>
      <c r="B305" s="110"/>
      <c r="C305" s="52" t="s">
        <v>109</v>
      </c>
      <c r="D305" s="51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42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104" t="s">
        <v>139</v>
      </c>
      <c r="AJ305" s="43"/>
      <c r="AK305" s="26"/>
      <c r="AL305" s="26"/>
      <c r="AM305" s="7"/>
      <c r="AN305" s="7"/>
      <c r="AO305" s="7"/>
      <c r="AP305" s="7"/>
      <c r="AQ305" s="39">
        <f t="shared" si="88"/>
        <v>1</v>
      </c>
      <c r="AR305" s="3">
        <f t="shared" si="95"/>
        <v>102</v>
      </c>
      <c r="AS305" s="102">
        <f t="shared" si="89"/>
        <v>9.8039215686274508E-3</v>
      </c>
    </row>
    <row r="306" spans="1:45" ht="12.75" customHeight="1">
      <c r="A306" s="146"/>
      <c r="B306" s="111"/>
      <c r="C306" s="52" t="s">
        <v>110</v>
      </c>
      <c r="D306" s="51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42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104" t="s">
        <v>139</v>
      </c>
      <c r="AJ306" s="43"/>
      <c r="AK306" s="26"/>
      <c r="AL306" s="26"/>
      <c r="AM306" s="7"/>
      <c r="AN306" s="7"/>
      <c r="AO306" s="7"/>
      <c r="AP306" s="7"/>
      <c r="AQ306" s="39">
        <f t="shared" si="88"/>
        <v>1</v>
      </c>
      <c r="AR306" s="3">
        <f t="shared" si="95"/>
        <v>102</v>
      </c>
      <c r="AS306" s="102">
        <f t="shared" si="89"/>
        <v>9.8039215686274508E-3</v>
      </c>
    </row>
    <row r="307" spans="1:45" ht="12.75" customHeight="1">
      <c r="A307" s="146"/>
      <c r="B307" s="109" t="s">
        <v>31</v>
      </c>
      <c r="C307" s="99" t="s">
        <v>108</v>
      </c>
      <c r="D307" s="58"/>
      <c r="E307" s="4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100" t="s">
        <v>135</v>
      </c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100" t="s">
        <v>135</v>
      </c>
      <c r="AI307" s="26"/>
      <c r="AJ307" s="26"/>
      <c r="AK307" s="26"/>
      <c r="AL307" s="26"/>
      <c r="AM307" s="43"/>
      <c r="AN307" s="43"/>
      <c r="AO307" s="7"/>
      <c r="AP307" s="7"/>
      <c r="AQ307" s="39">
        <f t="shared" ref="AQ307:AQ309" si="96">COUNTA(E307:AP307)</f>
        <v>2</v>
      </c>
      <c r="AR307" s="3">
        <f t="shared" ref="AR307:AR309" si="97">34*2</f>
        <v>68</v>
      </c>
      <c r="AS307" s="102">
        <f t="shared" ref="AS307:AS309" si="98">AQ307/AR307</f>
        <v>2.9411764705882353E-2</v>
      </c>
    </row>
    <row r="308" spans="1:45" ht="12.75" customHeight="1">
      <c r="A308" s="146"/>
      <c r="B308" s="110"/>
      <c r="C308" s="99" t="s">
        <v>109</v>
      </c>
      <c r="D308" s="58"/>
      <c r="E308" s="4"/>
      <c r="F308" s="4"/>
      <c r="G308" s="4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100" t="s">
        <v>135</v>
      </c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100" t="s">
        <v>135</v>
      </c>
      <c r="AI308" s="26"/>
      <c r="AJ308" s="26"/>
      <c r="AK308" s="26"/>
      <c r="AL308" s="26"/>
      <c r="AM308" s="43"/>
      <c r="AN308" s="43"/>
      <c r="AO308" s="7"/>
      <c r="AP308" s="7"/>
      <c r="AQ308" s="39">
        <f t="shared" si="96"/>
        <v>2</v>
      </c>
      <c r="AR308" s="3">
        <f t="shared" si="97"/>
        <v>68</v>
      </c>
      <c r="AS308" s="102">
        <f t="shared" si="98"/>
        <v>2.9411764705882353E-2</v>
      </c>
    </row>
    <row r="309" spans="1:45" ht="12.75" customHeight="1">
      <c r="A309" s="146"/>
      <c r="B309" s="111"/>
      <c r="C309" s="99" t="s">
        <v>110</v>
      </c>
      <c r="D309" s="58"/>
      <c r="E309" s="4"/>
      <c r="F309" s="4"/>
      <c r="G309" s="4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100" t="s">
        <v>135</v>
      </c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100" t="s">
        <v>135</v>
      </c>
      <c r="AI309" s="26"/>
      <c r="AJ309" s="26"/>
      <c r="AK309" s="26"/>
      <c r="AL309" s="26"/>
      <c r="AM309" s="43"/>
      <c r="AN309" s="43"/>
      <c r="AO309" s="7"/>
      <c r="AP309" s="7"/>
      <c r="AQ309" s="39">
        <f t="shared" si="96"/>
        <v>2</v>
      </c>
      <c r="AR309" s="3">
        <f t="shared" si="97"/>
        <v>68</v>
      </c>
      <c r="AS309" s="102">
        <f t="shared" si="98"/>
        <v>2.9411764705882353E-2</v>
      </c>
    </row>
    <row r="310" spans="1:45" ht="12.75" customHeight="1">
      <c r="A310" s="146"/>
      <c r="B310" s="109" t="s">
        <v>29</v>
      </c>
      <c r="C310" s="52" t="s">
        <v>108</v>
      </c>
      <c r="D310" s="51"/>
      <c r="E310" s="4"/>
      <c r="F310" s="26"/>
      <c r="G310" s="26"/>
      <c r="H310" s="26"/>
      <c r="I310" s="26"/>
      <c r="J310" s="100" t="s">
        <v>135</v>
      </c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100" t="s">
        <v>135</v>
      </c>
      <c r="W310" s="26"/>
      <c r="X310" s="26"/>
      <c r="Y310" s="26"/>
      <c r="Z310" s="26"/>
      <c r="AA310" s="26"/>
      <c r="AB310" s="26"/>
      <c r="AC310" s="100" t="s">
        <v>135</v>
      </c>
      <c r="AD310" s="26"/>
      <c r="AE310" s="26"/>
      <c r="AF310" s="26"/>
      <c r="AG310" s="26"/>
      <c r="AH310" s="26"/>
      <c r="AI310" s="100" t="s">
        <v>135</v>
      </c>
      <c r="AJ310" s="43"/>
      <c r="AK310" s="26"/>
      <c r="AL310" s="26"/>
      <c r="AM310" s="7"/>
      <c r="AN310" s="7"/>
      <c r="AO310" s="7"/>
      <c r="AP310" s="7"/>
      <c r="AQ310" s="39">
        <f t="shared" si="88"/>
        <v>4</v>
      </c>
      <c r="AR310" s="3">
        <f t="shared" ref="AR310:AR321" si="99">34*2</f>
        <v>68</v>
      </c>
      <c r="AS310" s="102">
        <f t="shared" si="89"/>
        <v>5.8823529411764705E-2</v>
      </c>
    </row>
    <row r="311" spans="1:45" ht="12.75" customHeight="1">
      <c r="A311" s="146"/>
      <c r="B311" s="110"/>
      <c r="C311" s="52" t="s">
        <v>109</v>
      </c>
      <c r="D311" s="51"/>
      <c r="E311" s="4"/>
      <c r="F311" s="4"/>
      <c r="G311" s="4"/>
      <c r="H311" s="26"/>
      <c r="I311" s="26"/>
      <c r="J311" s="100" t="s">
        <v>135</v>
      </c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100" t="s">
        <v>135</v>
      </c>
      <c r="W311" s="26"/>
      <c r="X311" s="26"/>
      <c r="Y311" s="26"/>
      <c r="Z311" s="26"/>
      <c r="AA311" s="26"/>
      <c r="AB311" s="26"/>
      <c r="AC311" s="100" t="s">
        <v>135</v>
      </c>
      <c r="AD311" s="26"/>
      <c r="AE311" s="26"/>
      <c r="AF311" s="26"/>
      <c r="AG311" s="26"/>
      <c r="AH311" s="26"/>
      <c r="AI311" s="100" t="s">
        <v>135</v>
      </c>
      <c r="AJ311" s="43"/>
      <c r="AK311" s="26"/>
      <c r="AL311" s="26"/>
      <c r="AM311" s="7"/>
      <c r="AN311" s="7"/>
      <c r="AO311" s="7"/>
      <c r="AP311" s="7"/>
      <c r="AQ311" s="39">
        <f t="shared" si="88"/>
        <v>4</v>
      </c>
      <c r="AR311" s="3">
        <f t="shared" si="99"/>
        <v>68</v>
      </c>
      <c r="AS311" s="102">
        <f t="shared" si="89"/>
        <v>5.8823529411764705E-2</v>
      </c>
    </row>
    <row r="312" spans="1:45" ht="12.75" customHeight="1">
      <c r="A312" s="146"/>
      <c r="B312" s="111"/>
      <c r="C312" s="52" t="s">
        <v>110</v>
      </c>
      <c r="D312" s="51"/>
      <c r="E312" s="4"/>
      <c r="F312" s="4"/>
      <c r="G312" s="4"/>
      <c r="H312" s="26"/>
      <c r="I312" s="26"/>
      <c r="J312" s="100" t="s">
        <v>135</v>
      </c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100" t="s">
        <v>135</v>
      </c>
      <c r="W312" s="26"/>
      <c r="X312" s="26"/>
      <c r="Y312" s="26"/>
      <c r="Z312" s="26"/>
      <c r="AA312" s="26"/>
      <c r="AB312" s="26"/>
      <c r="AC312" s="100" t="s">
        <v>135</v>
      </c>
      <c r="AD312" s="26"/>
      <c r="AE312" s="26"/>
      <c r="AF312" s="26"/>
      <c r="AG312" s="26"/>
      <c r="AH312" s="26"/>
      <c r="AI312" s="100" t="s">
        <v>135</v>
      </c>
      <c r="AJ312" s="43"/>
      <c r="AK312" s="26"/>
      <c r="AL312" s="26"/>
      <c r="AM312" s="7"/>
      <c r="AN312" s="7"/>
      <c r="AO312" s="7"/>
      <c r="AP312" s="7"/>
      <c r="AQ312" s="39">
        <f t="shared" si="88"/>
        <v>4</v>
      </c>
      <c r="AR312" s="3">
        <f t="shared" si="99"/>
        <v>68</v>
      </c>
      <c r="AS312" s="102">
        <f t="shared" si="89"/>
        <v>5.8823529411764705E-2</v>
      </c>
    </row>
    <row r="313" spans="1:45" ht="12.75" customHeight="1">
      <c r="A313" s="146"/>
      <c r="B313" s="109" t="s">
        <v>33</v>
      </c>
      <c r="C313" s="52" t="s">
        <v>108</v>
      </c>
      <c r="D313" s="51"/>
      <c r="E313" s="4"/>
      <c r="F313" s="26"/>
      <c r="G313" s="26"/>
      <c r="H313" s="3"/>
      <c r="I313" s="100" t="s">
        <v>135</v>
      </c>
      <c r="J313" s="26"/>
      <c r="K313" s="26"/>
      <c r="L313" s="26"/>
      <c r="M313" s="3"/>
      <c r="N313" s="3"/>
      <c r="O313" s="26"/>
      <c r="P313" s="100" t="s">
        <v>135</v>
      </c>
      <c r="Q313" s="26"/>
      <c r="R313" s="26"/>
      <c r="S313" s="3"/>
      <c r="T313" s="26"/>
      <c r="U313" s="26"/>
      <c r="V313" s="3"/>
      <c r="W313" s="26"/>
      <c r="X313" s="26"/>
      <c r="Y313" s="100" t="s">
        <v>135</v>
      </c>
      <c r="Z313" s="26"/>
      <c r="AA313" s="26"/>
      <c r="AB313" s="42"/>
      <c r="AC313" s="42"/>
      <c r="AD313" s="26"/>
      <c r="AE313" s="26"/>
      <c r="AF313" s="26"/>
      <c r="AG313" s="26"/>
      <c r="AH313" s="26"/>
      <c r="AI313" s="26"/>
      <c r="AJ313" s="3"/>
      <c r="AK313" s="100" t="s">
        <v>135</v>
      </c>
      <c r="AL313" s="26"/>
      <c r="AM313" s="7"/>
      <c r="AN313" s="7"/>
      <c r="AO313" s="7"/>
      <c r="AP313" s="7"/>
      <c r="AQ313" s="39">
        <f t="shared" si="88"/>
        <v>4</v>
      </c>
      <c r="AR313" s="3">
        <f t="shared" si="99"/>
        <v>68</v>
      </c>
      <c r="AS313" s="102">
        <f t="shared" si="89"/>
        <v>5.8823529411764705E-2</v>
      </c>
    </row>
    <row r="314" spans="1:45" ht="12.75" customHeight="1">
      <c r="A314" s="146"/>
      <c r="B314" s="110"/>
      <c r="C314" s="52" t="s">
        <v>109</v>
      </c>
      <c r="D314" s="51"/>
      <c r="E314" s="4"/>
      <c r="F314" s="4"/>
      <c r="G314" s="4"/>
      <c r="H314" s="3"/>
      <c r="I314" s="100" t="s">
        <v>135</v>
      </c>
      <c r="J314" s="26"/>
      <c r="K314" s="26"/>
      <c r="L314" s="26"/>
      <c r="M314" s="3"/>
      <c r="N314" s="3"/>
      <c r="O314" s="26"/>
      <c r="P314" s="100" t="s">
        <v>135</v>
      </c>
      <c r="Q314" s="26"/>
      <c r="R314" s="26"/>
      <c r="S314" s="3"/>
      <c r="T314" s="26"/>
      <c r="U314" s="26"/>
      <c r="V314" s="3"/>
      <c r="W314" s="26"/>
      <c r="X314" s="26"/>
      <c r="Y314" s="100" t="s">
        <v>135</v>
      </c>
      <c r="Z314" s="26"/>
      <c r="AA314" s="26"/>
      <c r="AB314" s="42"/>
      <c r="AC314" s="42"/>
      <c r="AD314" s="26"/>
      <c r="AE314" s="26"/>
      <c r="AF314" s="26"/>
      <c r="AG314" s="26"/>
      <c r="AH314" s="26"/>
      <c r="AI314" s="26"/>
      <c r="AJ314" s="3"/>
      <c r="AK314" s="100" t="s">
        <v>135</v>
      </c>
      <c r="AL314" s="26"/>
      <c r="AM314" s="7"/>
      <c r="AN314" s="7"/>
      <c r="AO314" s="7"/>
      <c r="AP314" s="7"/>
      <c r="AQ314" s="39">
        <f t="shared" si="88"/>
        <v>4</v>
      </c>
      <c r="AR314" s="3">
        <f t="shared" si="99"/>
        <v>68</v>
      </c>
      <c r="AS314" s="102">
        <f t="shared" si="89"/>
        <v>5.8823529411764705E-2</v>
      </c>
    </row>
    <row r="315" spans="1:45" ht="12.75" customHeight="1">
      <c r="A315" s="146"/>
      <c r="B315" s="111"/>
      <c r="C315" s="52" t="s">
        <v>110</v>
      </c>
      <c r="D315" s="51"/>
      <c r="E315" s="4"/>
      <c r="F315" s="4"/>
      <c r="G315" s="4"/>
      <c r="H315" s="3"/>
      <c r="I315" s="100" t="s">
        <v>135</v>
      </c>
      <c r="J315" s="26"/>
      <c r="K315" s="26"/>
      <c r="L315" s="26"/>
      <c r="M315" s="3"/>
      <c r="N315" s="3"/>
      <c r="O315" s="26"/>
      <c r="P315" s="100" t="s">
        <v>135</v>
      </c>
      <c r="Q315" s="26"/>
      <c r="R315" s="26"/>
      <c r="S315" s="3"/>
      <c r="T315" s="26"/>
      <c r="U315" s="26"/>
      <c r="V315" s="3"/>
      <c r="W315" s="26"/>
      <c r="X315" s="26"/>
      <c r="Y315" s="100" t="s">
        <v>135</v>
      </c>
      <c r="Z315" s="26"/>
      <c r="AA315" s="26"/>
      <c r="AB315" s="42"/>
      <c r="AC315" s="42"/>
      <c r="AD315" s="26"/>
      <c r="AE315" s="26"/>
      <c r="AF315" s="26"/>
      <c r="AG315" s="26"/>
      <c r="AH315" s="26"/>
      <c r="AI315" s="26"/>
      <c r="AJ315" s="3"/>
      <c r="AK315" s="100" t="s">
        <v>135</v>
      </c>
      <c r="AL315" s="26"/>
      <c r="AM315" s="7"/>
      <c r="AN315" s="7"/>
      <c r="AO315" s="7"/>
      <c r="AP315" s="7"/>
      <c r="AQ315" s="39">
        <f t="shared" si="88"/>
        <v>4</v>
      </c>
      <c r="AR315" s="3">
        <f t="shared" si="99"/>
        <v>68</v>
      </c>
      <c r="AS315" s="102">
        <f t="shared" si="89"/>
        <v>5.8823529411764705E-2</v>
      </c>
    </row>
    <row r="316" spans="1:45" ht="12.75" customHeight="1">
      <c r="A316" s="146"/>
      <c r="B316" s="112" t="s">
        <v>36</v>
      </c>
      <c r="C316" s="52" t="s">
        <v>108</v>
      </c>
      <c r="D316" s="51"/>
      <c r="E316" s="4"/>
      <c r="F316" s="26"/>
      <c r="G316" s="26"/>
      <c r="H316" s="100" t="s">
        <v>135</v>
      </c>
      <c r="I316" s="26"/>
      <c r="J316" s="26"/>
      <c r="K316" s="26"/>
      <c r="L316" s="26"/>
      <c r="M316" s="100" t="s">
        <v>135</v>
      </c>
      <c r="N316" s="26"/>
      <c r="O316" s="26"/>
      <c r="P316" s="26"/>
      <c r="Q316" s="100" t="s">
        <v>135</v>
      </c>
      <c r="R316" s="26"/>
      <c r="S316" s="26"/>
      <c r="T316" s="26"/>
      <c r="U316" s="26"/>
      <c r="V316" s="3"/>
      <c r="W316" s="100" t="s">
        <v>135</v>
      </c>
      <c r="X316" s="26"/>
      <c r="Y316" s="26"/>
      <c r="Z316" s="26"/>
      <c r="AA316" s="26"/>
      <c r="AB316" s="100" t="s">
        <v>135</v>
      </c>
      <c r="AC316" s="42"/>
      <c r="AD316" s="26"/>
      <c r="AE316" s="26"/>
      <c r="AF316" s="26"/>
      <c r="AG316" s="26"/>
      <c r="AH316" s="26"/>
      <c r="AI316" s="43"/>
      <c r="AJ316" s="43"/>
      <c r="AK316" s="26"/>
      <c r="AL316" s="26"/>
      <c r="AM316" s="7"/>
      <c r="AN316" s="7"/>
      <c r="AO316" s="7"/>
      <c r="AP316" s="7"/>
      <c r="AQ316" s="39">
        <f t="shared" si="88"/>
        <v>5</v>
      </c>
      <c r="AR316" s="3">
        <f t="shared" si="99"/>
        <v>68</v>
      </c>
      <c r="AS316" s="102">
        <f t="shared" si="89"/>
        <v>7.3529411764705885E-2</v>
      </c>
    </row>
    <row r="317" spans="1:45" ht="12.75" customHeight="1">
      <c r="A317" s="146"/>
      <c r="B317" s="112"/>
      <c r="C317" s="52" t="s">
        <v>109</v>
      </c>
      <c r="D317" s="51"/>
      <c r="E317" s="4"/>
      <c r="F317" s="4"/>
      <c r="G317" s="4"/>
      <c r="H317" s="100" t="s">
        <v>135</v>
      </c>
      <c r="I317" s="26"/>
      <c r="J317" s="26"/>
      <c r="K317" s="26"/>
      <c r="L317" s="26"/>
      <c r="M317" s="100" t="s">
        <v>135</v>
      </c>
      <c r="N317" s="26"/>
      <c r="O317" s="26"/>
      <c r="P317" s="26"/>
      <c r="Q317" s="100" t="s">
        <v>135</v>
      </c>
      <c r="R317" s="26"/>
      <c r="S317" s="26"/>
      <c r="T317" s="26"/>
      <c r="U317" s="26"/>
      <c r="V317" s="3"/>
      <c r="W317" s="100" t="s">
        <v>135</v>
      </c>
      <c r="X317" s="26"/>
      <c r="Y317" s="26"/>
      <c r="Z317" s="26"/>
      <c r="AA317" s="26"/>
      <c r="AB317" s="100" t="s">
        <v>135</v>
      </c>
      <c r="AC317" s="42"/>
      <c r="AD317" s="26"/>
      <c r="AE317" s="26"/>
      <c r="AF317" s="26"/>
      <c r="AG317" s="26"/>
      <c r="AH317" s="26"/>
      <c r="AI317" s="43"/>
      <c r="AJ317" s="43"/>
      <c r="AK317" s="26"/>
      <c r="AL317" s="26"/>
      <c r="AM317" s="7"/>
      <c r="AN317" s="7"/>
      <c r="AO317" s="7"/>
      <c r="AP317" s="7"/>
      <c r="AQ317" s="39">
        <f t="shared" si="88"/>
        <v>5</v>
      </c>
      <c r="AR317" s="3">
        <f t="shared" si="99"/>
        <v>68</v>
      </c>
      <c r="AS317" s="102">
        <f t="shared" si="89"/>
        <v>7.3529411764705885E-2</v>
      </c>
    </row>
    <row r="318" spans="1:45" ht="12.75" customHeight="1">
      <c r="A318" s="146"/>
      <c r="B318" s="112"/>
      <c r="C318" s="52" t="s">
        <v>110</v>
      </c>
      <c r="D318" s="51"/>
      <c r="E318" s="4"/>
      <c r="F318" s="4"/>
      <c r="G318" s="4"/>
      <c r="H318" s="100" t="s">
        <v>135</v>
      </c>
      <c r="I318" s="26"/>
      <c r="J318" s="26"/>
      <c r="K318" s="26"/>
      <c r="L318" s="26"/>
      <c r="M318" s="100" t="s">
        <v>135</v>
      </c>
      <c r="N318" s="26"/>
      <c r="O318" s="26"/>
      <c r="P318" s="26"/>
      <c r="Q318" s="100" t="s">
        <v>135</v>
      </c>
      <c r="R318" s="26"/>
      <c r="S318" s="26"/>
      <c r="T318" s="26"/>
      <c r="U318" s="26"/>
      <c r="V318" s="3"/>
      <c r="W318" s="100" t="s">
        <v>135</v>
      </c>
      <c r="X318" s="26"/>
      <c r="Y318" s="26"/>
      <c r="Z318" s="26"/>
      <c r="AA318" s="26"/>
      <c r="AB318" s="100" t="s">
        <v>135</v>
      </c>
      <c r="AC318" s="42"/>
      <c r="AD318" s="26"/>
      <c r="AE318" s="26"/>
      <c r="AF318" s="26"/>
      <c r="AG318" s="26"/>
      <c r="AH318" s="26"/>
      <c r="AI318" s="43"/>
      <c r="AJ318" s="43"/>
      <c r="AK318" s="26"/>
      <c r="AL318" s="26"/>
      <c r="AM318" s="7"/>
      <c r="AN318" s="7"/>
      <c r="AO318" s="7"/>
      <c r="AP318" s="7"/>
      <c r="AQ318" s="39">
        <f t="shared" si="88"/>
        <v>5</v>
      </c>
      <c r="AR318" s="3">
        <f t="shared" si="99"/>
        <v>68</v>
      </c>
      <c r="AS318" s="102">
        <f t="shared" si="89"/>
        <v>7.3529411764705885E-2</v>
      </c>
    </row>
    <row r="319" spans="1:45" ht="12.75" customHeight="1">
      <c r="A319" s="146"/>
      <c r="B319" s="112" t="s">
        <v>28</v>
      </c>
      <c r="C319" s="52" t="s">
        <v>108</v>
      </c>
      <c r="D319" s="51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42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43"/>
      <c r="AJ319" s="43"/>
      <c r="AK319" s="26"/>
      <c r="AL319" s="26"/>
      <c r="AM319" s="7"/>
      <c r="AN319" s="7"/>
      <c r="AO319" s="7"/>
      <c r="AP319" s="7"/>
      <c r="AQ319" s="39">
        <f t="shared" si="88"/>
        <v>0</v>
      </c>
      <c r="AR319" s="3">
        <f t="shared" si="99"/>
        <v>68</v>
      </c>
      <c r="AS319" s="102">
        <f t="shared" si="89"/>
        <v>0</v>
      </c>
    </row>
    <row r="320" spans="1:45" ht="12.75" customHeight="1">
      <c r="A320" s="146"/>
      <c r="B320" s="112"/>
      <c r="C320" s="52" t="s">
        <v>109</v>
      </c>
      <c r="D320" s="51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42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43"/>
      <c r="AJ320" s="43"/>
      <c r="AK320" s="26"/>
      <c r="AL320" s="26"/>
      <c r="AM320" s="7"/>
      <c r="AN320" s="7"/>
      <c r="AO320" s="7"/>
      <c r="AP320" s="7"/>
      <c r="AQ320" s="39">
        <f t="shared" si="88"/>
        <v>0</v>
      </c>
      <c r="AR320" s="3">
        <f t="shared" si="99"/>
        <v>68</v>
      </c>
      <c r="AS320" s="102">
        <f t="shared" si="89"/>
        <v>0</v>
      </c>
    </row>
    <row r="321" spans="1:45" ht="12.75" customHeight="1">
      <c r="A321" s="146"/>
      <c r="B321" s="112"/>
      <c r="C321" s="52" t="s">
        <v>110</v>
      </c>
      <c r="D321" s="51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42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43"/>
      <c r="AJ321" s="43"/>
      <c r="AK321" s="26"/>
      <c r="AL321" s="26"/>
      <c r="AM321" s="7"/>
      <c r="AN321" s="7"/>
      <c r="AO321" s="7"/>
      <c r="AP321" s="7"/>
      <c r="AQ321" s="39">
        <f t="shared" si="88"/>
        <v>0</v>
      </c>
      <c r="AR321" s="3">
        <f t="shared" si="99"/>
        <v>68</v>
      </c>
      <c r="AS321" s="102">
        <f t="shared" si="89"/>
        <v>0</v>
      </c>
    </row>
    <row r="322" spans="1:45" ht="12.75" customHeight="1">
      <c r="A322" s="146"/>
      <c r="B322" s="112" t="s">
        <v>53</v>
      </c>
      <c r="C322" s="52" t="s">
        <v>108</v>
      </c>
      <c r="D322" s="51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42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43"/>
      <c r="AJ322" s="43"/>
      <c r="AK322" s="26"/>
      <c r="AL322" s="26"/>
      <c r="AM322" s="7"/>
      <c r="AN322" s="7"/>
      <c r="AO322" s="7"/>
      <c r="AP322" s="7"/>
      <c r="AQ322" s="39">
        <f t="shared" si="88"/>
        <v>0</v>
      </c>
      <c r="AR322" s="3">
        <f t="shared" ref="AR322:AR330" si="100">34*1</f>
        <v>34</v>
      </c>
      <c r="AS322" s="102">
        <f t="shared" si="89"/>
        <v>0</v>
      </c>
    </row>
    <row r="323" spans="1:45" ht="12.75" customHeight="1">
      <c r="A323" s="146"/>
      <c r="B323" s="112"/>
      <c r="C323" s="52" t="s">
        <v>109</v>
      </c>
      <c r="D323" s="51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42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43"/>
      <c r="AJ323" s="43"/>
      <c r="AK323" s="26"/>
      <c r="AL323" s="26"/>
      <c r="AM323" s="7"/>
      <c r="AN323" s="7"/>
      <c r="AO323" s="7"/>
      <c r="AP323" s="7"/>
      <c r="AQ323" s="39">
        <f t="shared" si="88"/>
        <v>0</v>
      </c>
      <c r="AR323" s="3">
        <f t="shared" si="100"/>
        <v>34</v>
      </c>
      <c r="AS323" s="102">
        <f t="shared" si="89"/>
        <v>0</v>
      </c>
    </row>
    <row r="324" spans="1:45" ht="12.75" customHeight="1">
      <c r="A324" s="146"/>
      <c r="B324" s="112"/>
      <c r="C324" s="52" t="s">
        <v>110</v>
      </c>
      <c r="D324" s="51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42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43"/>
      <c r="AJ324" s="43"/>
      <c r="AK324" s="26"/>
      <c r="AL324" s="26"/>
      <c r="AM324" s="7"/>
      <c r="AN324" s="7"/>
      <c r="AO324" s="7"/>
      <c r="AP324" s="7"/>
      <c r="AQ324" s="39">
        <f t="shared" si="88"/>
        <v>0</v>
      </c>
      <c r="AR324" s="3">
        <f t="shared" si="100"/>
        <v>34</v>
      </c>
      <c r="AS324" s="102">
        <f t="shared" si="89"/>
        <v>0</v>
      </c>
    </row>
    <row r="325" spans="1:45" ht="12.75" customHeight="1">
      <c r="A325" s="146"/>
      <c r="B325" s="112" t="s">
        <v>85</v>
      </c>
      <c r="C325" s="52" t="s">
        <v>108</v>
      </c>
      <c r="D325" s="51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42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43"/>
      <c r="AJ325" s="43"/>
      <c r="AK325" s="26"/>
      <c r="AL325" s="26"/>
      <c r="AM325" s="7"/>
      <c r="AN325" s="7"/>
      <c r="AO325" s="7"/>
      <c r="AP325" s="7"/>
      <c r="AQ325" s="39">
        <f t="shared" si="88"/>
        <v>0</v>
      </c>
      <c r="AR325" s="3">
        <f t="shared" si="100"/>
        <v>34</v>
      </c>
      <c r="AS325" s="102">
        <f t="shared" si="89"/>
        <v>0</v>
      </c>
    </row>
    <row r="326" spans="1:45" ht="12.75" customHeight="1">
      <c r="A326" s="146"/>
      <c r="B326" s="112"/>
      <c r="C326" s="52" t="s">
        <v>109</v>
      </c>
      <c r="D326" s="51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42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43"/>
      <c r="AJ326" s="43"/>
      <c r="AK326" s="26"/>
      <c r="AL326" s="26"/>
      <c r="AM326" s="7"/>
      <c r="AN326" s="7"/>
      <c r="AO326" s="7"/>
      <c r="AP326" s="7"/>
      <c r="AQ326" s="39">
        <f t="shared" si="88"/>
        <v>0</v>
      </c>
      <c r="AR326" s="3">
        <f t="shared" si="100"/>
        <v>34</v>
      </c>
      <c r="AS326" s="102">
        <f t="shared" si="89"/>
        <v>0</v>
      </c>
    </row>
    <row r="327" spans="1:45" ht="12.75" customHeight="1">
      <c r="A327" s="146"/>
      <c r="B327" s="112"/>
      <c r="C327" s="52" t="s">
        <v>110</v>
      </c>
      <c r="D327" s="51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42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43"/>
      <c r="AJ327" s="43"/>
      <c r="AK327" s="26"/>
      <c r="AL327" s="26"/>
      <c r="AM327" s="7"/>
      <c r="AN327" s="7"/>
      <c r="AO327" s="7"/>
      <c r="AP327" s="7"/>
      <c r="AQ327" s="39">
        <f t="shared" si="88"/>
        <v>0</v>
      </c>
      <c r="AR327" s="3">
        <f t="shared" si="100"/>
        <v>34</v>
      </c>
      <c r="AS327" s="102">
        <f t="shared" si="89"/>
        <v>0</v>
      </c>
    </row>
    <row r="328" spans="1:45" ht="12.75" customHeight="1">
      <c r="A328" s="146"/>
      <c r="B328" s="112" t="s">
        <v>107</v>
      </c>
      <c r="C328" s="52" t="s">
        <v>108</v>
      </c>
      <c r="D328" s="51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42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43"/>
      <c r="AJ328" s="43"/>
      <c r="AK328" s="26"/>
      <c r="AL328" s="26"/>
      <c r="AM328" s="7"/>
      <c r="AN328" s="7"/>
      <c r="AO328" s="7"/>
      <c r="AP328" s="7"/>
      <c r="AQ328" s="39">
        <f t="shared" si="88"/>
        <v>0</v>
      </c>
      <c r="AR328" s="3">
        <f t="shared" si="100"/>
        <v>34</v>
      </c>
      <c r="AS328" s="102">
        <f t="shared" si="89"/>
        <v>0</v>
      </c>
    </row>
    <row r="329" spans="1:45" ht="12.75" customHeight="1">
      <c r="A329" s="146"/>
      <c r="B329" s="112"/>
      <c r="C329" s="52" t="s">
        <v>109</v>
      </c>
      <c r="D329" s="51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42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43"/>
      <c r="AJ329" s="43"/>
      <c r="AK329" s="26"/>
      <c r="AL329" s="26"/>
      <c r="AM329" s="7"/>
      <c r="AN329" s="7"/>
      <c r="AO329" s="7"/>
      <c r="AP329" s="7"/>
      <c r="AQ329" s="39">
        <f t="shared" si="88"/>
        <v>0</v>
      </c>
      <c r="AR329" s="3">
        <f t="shared" si="100"/>
        <v>34</v>
      </c>
      <c r="AS329" s="102">
        <f t="shared" si="89"/>
        <v>0</v>
      </c>
    </row>
    <row r="330" spans="1:45" ht="12.75" customHeight="1">
      <c r="A330" s="146"/>
      <c r="B330" s="112"/>
      <c r="C330" s="52" t="s">
        <v>110</v>
      </c>
      <c r="D330" s="51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42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43"/>
      <c r="AJ330" s="43"/>
      <c r="AK330" s="26"/>
      <c r="AL330" s="26"/>
      <c r="AM330" s="7"/>
      <c r="AN330" s="7"/>
      <c r="AO330" s="7"/>
      <c r="AP330" s="7"/>
      <c r="AQ330" s="39">
        <f t="shared" si="88"/>
        <v>0</v>
      </c>
      <c r="AR330" s="3">
        <f t="shared" si="100"/>
        <v>34</v>
      </c>
      <c r="AS330" s="102">
        <f t="shared" si="89"/>
        <v>0</v>
      </c>
    </row>
    <row r="331" spans="1:45" ht="12.75" customHeight="1">
      <c r="A331" s="146"/>
      <c r="B331" s="112" t="s">
        <v>73</v>
      </c>
      <c r="C331" s="52" t="s">
        <v>108</v>
      </c>
      <c r="D331" s="51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42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43"/>
      <c r="AJ331" s="43"/>
      <c r="AK331" s="26"/>
      <c r="AL331" s="26"/>
      <c r="AM331" s="7"/>
      <c r="AN331" s="7"/>
      <c r="AO331" s="7"/>
      <c r="AP331" s="7"/>
      <c r="AQ331" s="39">
        <f t="shared" si="88"/>
        <v>0</v>
      </c>
      <c r="AR331" s="3">
        <f t="shared" ref="AR331:AR333" si="101">34*2</f>
        <v>68</v>
      </c>
      <c r="AS331" s="102">
        <f t="shared" si="89"/>
        <v>0</v>
      </c>
    </row>
    <row r="332" spans="1:45" ht="12.75" customHeight="1">
      <c r="A332" s="146"/>
      <c r="B332" s="112"/>
      <c r="C332" s="52" t="s">
        <v>109</v>
      </c>
      <c r="D332" s="53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42"/>
      <c r="AH332" s="26"/>
      <c r="AI332" s="26"/>
      <c r="AJ332" s="43"/>
      <c r="AK332" s="26"/>
      <c r="AL332" s="26"/>
      <c r="AM332" s="7"/>
      <c r="AN332" s="7"/>
      <c r="AO332" s="7"/>
      <c r="AP332" s="7"/>
      <c r="AQ332" s="39">
        <f t="shared" si="88"/>
        <v>0</v>
      </c>
      <c r="AR332" s="3">
        <f t="shared" si="101"/>
        <v>68</v>
      </c>
      <c r="AS332" s="102">
        <f t="shared" si="89"/>
        <v>0</v>
      </c>
    </row>
    <row r="333" spans="1:45" ht="12.75" customHeight="1">
      <c r="A333" s="146"/>
      <c r="B333" s="112"/>
      <c r="C333" s="52" t="s">
        <v>110</v>
      </c>
      <c r="D333" s="53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42"/>
      <c r="AK333" s="26"/>
      <c r="AL333" s="26"/>
      <c r="AM333" s="7"/>
      <c r="AN333" s="7"/>
      <c r="AO333" s="7"/>
      <c r="AP333" s="7"/>
      <c r="AQ333" s="39">
        <f t="shared" si="88"/>
        <v>0</v>
      </c>
      <c r="AR333" s="3">
        <f t="shared" si="101"/>
        <v>68</v>
      </c>
      <c r="AS333" s="102">
        <f t="shared" si="89"/>
        <v>0</v>
      </c>
    </row>
    <row r="334" spans="1:45" ht="27" customHeight="1">
      <c r="A334" s="68"/>
      <c r="B334" s="69"/>
      <c r="C334" s="69"/>
      <c r="D334" s="69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/>
      <c r="AE334" s="67"/>
      <c r="AF334" s="67"/>
      <c r="AG334" s="67"/>
      <c r="AH334" s="67"/>
      <c r="AI334" s="67"/>
      <c r="AJ334" s="67"/>
      <c r="AK334" s="67"/>
      <c r="AL334" s="67"/>
      <c r="AM334" s="68"/>
      <c r="AN334" s="68"/>
      <c r="AO334" s="68"/>
      <c r="AP334" s="68"/>
      <c r="AQ334" s="68"/>
      <c r="AR334" s="68"/>
      <c r="AS334" s="68"/>
    </row>
    <row r="335" spans="1:45" s="2" customFormat="1" ht="81.75" customHeight="1">
      <c r="A335" s="149" t="s">
        <v>37</v>
      </c>
      <c r="B335" s="149"/>
      <c r="C335" s="149"/>
      <c r="D335" s="149"/>
      <c r="E335" s="113" t="s">
        <v>39</v>
      </c>
      <c r="F335" s="113"/>
      <c r="G335" s="113"/>
      <c r="H335" s="113"/>
      <c r="I335" s="113"/>
      <c r="J335" s="113"/>
      <c r="K335" s="113"/>
      <c r="L335" s="113"/>
      <c r="M335" s="113"/>
      <c r="N335" s="113"/>
      <c r="O335" s="113"/>
      <c r="P335" s="113"/>
      <c r="Q335" s="113"/>
      <c r="R335" s="113"/>
      <c r="S335" s="113"/>
      <c r="T335" s="113"/>
      <c r="U335" s="113"/>
      <c r="V335" s="113"/>
      <c r="W335" s="113"/>
      <c r="X335" s="113"/>
      <c r="Y335" s="113"/>
      <c r="Z335" s="113"/>
      <c r="AA335" s="113"/>
      <c r="AB335" s="113"/>
      <c r="AC335" s="113"/>
      <c r="AD335" s="113"/>
      <c r="AE335" s="113"/>
      <c r="AF335" s="113"/>
      <c r="AG335" s="113"/>
      <c r="AH335" s="113"/>
      <c r="AI335" s="113"/>
      <c r="AJ335" s="113"/>
      <c r="AK335" s="113"/>
      <c r="AL335" s="113"/>
      <c r="AM335" s="113"/>
      <c r="AN335" s="113"/>
      <c r="AO335" s="113"/>
      <c r="AP335" s="113"/>
      <c r="AQ335" s="115" t="s">
        <v>19</v>
      </c>
      <c r="AR335" s="147" t="s">
        <v>21</v>
      </c>
      <c r="AS335" s="148" t="s">
        <v>20</v>
      </c>
    </row>
    <row r="336" spans="1:45" s="2" customFormat="1" ht="21.75" customHeight="1">
      <c r="A336" s="112" t="s">
        <v>0</v>
      </c>
      <c r="B336" s="112"/>
      <c r="C336" s="112"/>
      <c r="D336" s="22" t="s">
        <v>17</v>
      </c>
      <c r="E336" s="112" t="s">
        <v>1</v>
      </c>
      <c r="F336" s="112"/>
      <c r="G336" s="112"/>
      <c r="H336" s="112"/>
      <c r="I336" s="112" t="s">
        <v>2</v>
      </c>
      <c r="J336" s="112"/>
      <c r="K336" s="112"/>
      <c r="L336" s="112"/>
      <c r="M336" s="112" t="s">
        <v>3</v>
      </c>
      <c r="N336" s="112"/>
      <c r="O336" s="112"/>
      <c r="P336" s="112"/>
      <c r="Q336" s="112" t="s">
        <v>4</v>
      </c>
      <c r="R336" s="112"/>
      <c r="S336" s="112"/>
      <c r="T336" s="112"/>
      <c r="U336" s="112" t="s">
        <v>5</v>
      </c>
      <c r="V336" s="112"/>
      <c r="W336" s="112"/>
      <c r="X336" s="112" t="s">
        <v>6</v>
      </c>
      <c r="Y336" s="112"/>
      <c r="Z336" s="112"/>
      <c r="AA336" s="112"/>
      <c r="AB336" s="112" t="s">
        <v>7</v>
      </c>
      <c r="AC336" s="112"/>
      <c r="AD336" s="112"/>
      <c r="AE336" s="112" t="s">
        <v>8</v>
      </c>
      <c r="AF336" s="112"/>
      <c r="AG336" s="112"/>
      <c r="AH336" s="112"/>
      <c r="AI336" s="112"/>
      <c r="AJ336" s="112" t="s">
        <v>9</v>
      </c>
      <c r="AK336" s="112"/>
      <c r="AL336" s="112"/>
      <c r="AM336" s="112" t="s">
        <v>10</v>
      </c>
      <c r="AN336" s="112"/>
      <c r="AO336" s="112"/>
      <c r="AP336" s="112"/>
      <c r="AQ336" s="115"/>
      <c r="AR336" s="147"/>
      <c r="AS336" s="148"/>
    </row>
    <row r="337" spans="1:45" s="6" customFormat="1" ht="11.25" customHeight="1">
      <c r="A337" s="112"/>
      <c r="B337" s="112"/>
      <c r="C337" s="112"/>
      <c r="D337" s="22" t="s">
        <v>18</v>
      </c>
      <c r="E337" s="5">
        <v>1</v>
      </c>
      <c r="F337" s="5">
        <v>2</v>
      </c>
      <c r="G337" s="5">
        <v>3</v>
      </c>
      <c r="H337" s="5">
        <v>4</v>
      </c>
      <c r="I337" s="5">
        <v>5</v>
      </c>
      <c r="J337" s="5">
        <v>6</v>
      </c>
      <c r="K337" s="5">
        <v>7</v>
      </c>
      <c r="L337" s="5">
        <v>8</v>
      </c>
      <c r="M337" s="5">
        <v>9</v>
      </c>
      <c r="N337" s="5">
        <v>10</v>
      </c>
      <c r="O337" s="5">
        <v>11</v>
      </c>
      <c r="P337" s="5">
        <v>12</v>
      </c>
      <c r="Q337" s="5">
        <v>13</v>
      </c>
      <c r="R337" s="5">
        <v>14</v>
      </c>
      <c r="S337" s="5">
        <v>15</v>
      </c>
      <c r="T337" s="5">
        <v>16</v>
      </c>
      <c r="U337" s="5">
        <v>17</v>
      </c>
      <c r="V337" s="5">
        <v>18</v>
      </c>
      <c r="W337" s="5">
        <v>19</v>
      </c>
      <c r="X337" s="5">
        <v>20</v>
      </c>
      <c r="Y337" s="5">
        <v>21</v>
      </c>
      <c r="Z337" s="5">
        <v>22</v>
      </c>
      <c r="AA337" s="5">
        <v>23</v>
      </c>
      <c r="AB337" s="5">
        <v>24</v>
      </c>
      <c r="AC337" s="5">
        <v>25</v>
      </c>
      <c r="AD337" s="5">
        <v>26</v>
      </c>
      <c r="AE337" s="5">
        <v>27</v>
      </c>
      <c r="AF337" s="5">
        <v>28</v>
      </c>
      <c r="AG337" s="5">
        <v>29</v>
      </c>
      <c r="AH337" s="5">
        <v>30</v>
      </c>
      <c r="AI337" s="5">
        <v>31</v>
      </c>
      <c r="AJ337" s="5">
        <v>32</v>
      </c>
      <c r="AK337" s="5">
        <v>33</v>
      </c>
      <c r="AL337" s="5">
        <v>34</v>
      </c>
      <c r="AM337" s="5">
        <v>35</v>
      </c>
      <c r="AN337" s="5">
        <v>36</v>
      </c>
      <c r="AO337" s="5">
        <v>37</v>
      </c>
      <c r="AP337" s="5">
        <v>38</v>
      </c>
      <c r="AQ337" s="115"/>
      <c r="AR337" s="147"/>
      <c r="AS337" s="148"/>
    </row>
    <row r="338" spans="1:45" ht="12.75" customHeight="1">
      <c r="A338" s="146" t="s">
        <v>24</v>
      </c>
      <c r="B338" s="109" t="s">
        <v>12</v>
      </c>
      <c r="C338" s="52" t="s">
        <v>111</v>
      </c>
      <c r="D338" s="53"/>
      <c r="E338" s="26"/>
      <c r="F338" s="100" t="s">
        <v>135</v>
      </c>
      <c r="G338" s="26"/>
      <c r="H338" s="26"/>
      <c r="I338" s="26"/>
      <c r="J338" s="100" t="s">
        <v>135</v>
      </c>
      <c r="K338" s="3"/>
      <c r="L338" s="42"/>
      <c r="M338" s="26"/>
      <c r="N338" s="42"/>
      <c r="O338" s="100" t="s">
        <v>135</v>
      </c>
      <c r="P338" s="3"/>
      <c r="Q338" s="3"/>
      <c r="R338" s="42"/>
      <c r="S338" s="100" t="s">
        <v>135</v>
      </c>
      <c r="T338" s="4"/>
      <c r="U338" s="26"/>
      <c r="V338" s="42"/>
      <c r="W338" s="100" t="s">
        <v>142</v>
      </c>
      <c r="X338" s="3"/>
      <c r="Y338" s="3"/>
      <c r="Z338" s="100" t="s">
        <v>135</v>
      </c>
      <c r="AA338" s="26"/>
      <c r="AB338" s="4"/>
      <c r="AC338" s="100" t="s">
        <v>135</v>
      </c>
      <c r="AD338" s="3"/>
      <c r="AE338" s="4"/>
      <c r="AF338" s="4"/>
      <c r="AG338" s="100" t="s">
        <v>135</v>
      </c>
      <c r="AH338" s="4"/>
      <c r="AI338" s="4"/>
      <c r="AJ338" s="100" t="s">
        <v>135</v>
      </c>
      <c r="AK338" s="26"/>
      <c r="AL338" s="26"/>
      <c r="AM338" s="43"/>
      <c r="AN338" s="43"/>
      <c r="AO338" s="43"/>
      <c r="AP338" s="43"/>
      <c r="AQ338" s="39">
        <f t="shared" ref="AQ338:AQ385" si="102">COUNTA(E338:AP338)</f>
        <v>9</v>
      </c>
      <c r="AR338" s="3">
        <f>34*3</f>
        <v>102</v>
      </c>
      <c r="AS338" s="102">
        <f t="shared" ref="AS338:AS385" si="103">AQ338/AR338</f>
        <v>8.8235294117647065E-2</v>
      </c>
    </row>
    <row r="339" spans="1:45">
      <c r="A339" s="146"/>
      <c r="B339" s="110"/>
      <c r="C339" s="52" t="s">
        <v>112</v>
      </c>
      <c r="D339" s="53"/>
      <c r="E339" s="26"/>
      <c r="F339" s="100" t="s">
        <v>135</v>
      </c>
      <c r="G339" s="26"/>
      <c r="H339" s="26"/>
      <c r="I339" s="26"/>
      <c r="J339" s="100" t="s">
        <v>135</v>
      </c>
      <c r="K339" s="3"/>
      <c r="L339" s="42"/>
      <c r="M339" s="26"/>
      <c r="N339" s="42"/>
      <c r="O339" s="100" t="s">
        <v>135</v>
      </c>
      <c r="P339" s="3"/>
      <c r="Q339" s="3"/>
      <c r="R339" s="42"/>
      <c r="S339" s="100" t="s">
        <v>135</v>
      </c>
      <c r="T339" s="4"/>
      <c r="U339" s="26"/>
      <c r="V339" s="42"/>
      <c r="W339" s="100" t="s">
        <v>142</v>
      </c>
      <c r="X339" s="3"/>
      <c r="Y339" s="3"/>
      <c r="Z339" s="100" t="s">
        <v>135</v>
      </c>
      <c r="AA339" s="26"/>
      <c r="AB339" s="4"/>
      <c r="AC339" s="100" t="s">
        <v>135</v>
      </c>
      <c r="AD339" s="3"/>
      <c r="AE339" s="4"/>
      <c r="AF339" s="4"/>
      <c r="AG339" s="100" t="s">
        <v>135</v>
      </c>
      <c r="AH339" s="4"/>
      <c r="AI339" s="4"/>
      <c r="AJ339" s="100" t="s">
        <v>135</v>
      </c>
      <c r="AK339" s="26"/>
      <c r="AL339" s="26"/>
      <c r="AM339" s="43"/>
      <c r="AN339" s="43"/>
      <c r="AO339" s="43"/>
      <c r="AP339" s="43"/>
      <c r="AQ339" s="39">
        <f t="shared" si="102"/>
        <v>9</v>
      </c>
      <c r="AR339" s="3">
        <f t="shared" ref="AR339:AR352" si="104">34*3</f>
        <v>102</v>
      </c>
      <c r="AS339" s="102">
        <f t="shared" si="103"/>
        <v>8.8235294117647065E-2</v>
      </c>
    </row>
    <row r="340" spans="1:45" ht="12.75" customHeight="1">
      <c r="A340" s="146"/>
      <c r="B340" s="111"/>
      <c r="C340" s="52" t="s">
        <v>113</v>
      </c>
      <c r="D340" s="53"/>
      <c r="E340" s="26"/>
      <c r="F340" s="100" t="s">
        <v>135</v>
      </c>
      <c r="G340" s="26"/>
      <c r="H340" s="26"/>
      <c r="I340" s="26"/>
      <c r="J340" s="100" t="s">
        <v>135</v>
      </c>
      <c r="K340" s="3"/>
      <c r="L340" s="42"/>
      <c r="M340" s="26"/>
      <c r="N340" s="42"/>
      <c r="O340" s="100" t="s">
        <v>135</v>
      </c>
      <c r="P340" s="3"/>
      <c r="Q340" s="3"/>
      <c r="R340" s="42"/>
      <c r="S340" s="100" t="s">
        <v>135</v>
      </c>
      <c r="T340" s="4"/>
      <c r="U340" s="26"/>
      <c r="V340" s="42"/>
      <c r="W340" s="100" t="s">
        <v>142</v>
      </c>
      <c r="X340" s="3"/>
      <c r="Y340" s="3"/>
      <c r="Z340" s="100" t="s">
        <v>135</v>
      </c>
      <c r="AA340" s="26"/>
      <c r="AB340" s="4"/>
      <c r="AC340" s="100" t="s">
        <v>135</v>
      </c>
      <c r="AD340" s="3"/>
      <c r="AE340" s="4"/>
      <c r="AF340" s="4"/>
      <c r="AG340" s="100" t="s">
        <v>135</v>
      </c>
      <c r="AH340" s="4"/>
      <c r="AI340" s="4"/>
      <c r="AJ340" s="100" t="s">
        <v>135</v>
      </c>
      <c r="AK340" s="26"/>
      <c r="AL340" s="26"/>
      <c r="AM340" s="43"/>
      <c r="AN340" s="43"/>
      <c r="AO340" s="43"/>
      <c r="AP340" s="43"/>
      <c r="AQ340" s="39">
        <f t="shared" si="102"/>
        <v>9</v>
      </c>
      <c r="AR340" s="3">
        <f t="shared" si="104"/>
        <v>102</v>
      </c>
      <c r="AS340" s="102">
        <f t="shared" si="103"/>
        <v>8.8235294117647065E-2</v>
      </c>
    </row>
    <row r="341" spans="1:45" ht="12.75" customHeight="1">
      <c r="A341" s="146"/>
      <c r="B341" s="109" t="s">
        <v>26</v>
      </c>
      <c r="C341" s="52" t="s">
        <v>111</v>
      </c>
      <c r="D341" s="53"/>
      <c r="E341" s="4"/>
      <c r="F341" s="26"/>
      <c r="G341" s="26"/>
      <c r="H341" s="26"/>
      <c r="I341" s="26"/>
      <c r="J341" s="26"/>
      <c r="K341" s="100" t="s">
        <v>135</v>
      </c>
      <c r="L341" s="26"/>
      <c r="M341" s="26"/>
      <c r="N341" s="26"/>
      <c r="O341" s="26"/>
      <c r="P341" s="26"/>
      <c r="Q341" s="26"/>
      <c r="R341" s="100" t="s">
        <v>135</v>
      </c>
      <c r="S341" s="26"/>
      <c r="T341" s="26"/>
      <c r="U341" s="26"/>
      <c r="V341" s="26"/>
      <c r="W341" s="26"/>
      <c r="X341" s="26"/>
      <c r="Y341" s="26"/>
      <c r="Z341" s="26"/>
      <c r="AA341" s="26"/>
      <c r="AB341" s="100" t="s">
        <v>135</v>
      </c>
      <c r="AC341" s="26"/>
      <c r="AD341" s="26"/>
      <c r="AE341" s="26"/>
      <c r="AF341" s="26"/>
      <c r="AG341" s="26"/>
      <c r="AH341" s="26"/>
      <c r="AI341" s="100" t="s">
        <v>135</v>
      </c>
      <c r="AJ341" s="26"/>
      <c r="AK341" s="26"/>
      <c r="AL341" s="26"/>
      <c r="AM341" s="7"/>
      <c r="AN341" s="7"/>
      <c r="AO341" s="7"/>
      <c r="AP341" s="7"/>
      <c r="AQ341" s="39">
        <f t="shared" si="102"/>
        <v>4</v>
      </c>
      <c r="AR341" s="3">
        <f t="shared" si="104"/>
        <v>102</v>
      </c>
      <c r="AS341" s="102">
        <f t="shared" si="103"/>
        <v>3.9215686274509803E-2</v>
      </c>
    </row>
    <row r="342" spans="1:45" ht="12.75" customHeight="1">
      <c r="A342" s="146"/>
      <c r="B342" s="110"/>
      <c r="C342" s="52" t="s">
        <v>112</v>
      </c>
      <c r="D342" s="51"/>
      <c r="E342" s="4"/>
      <c r="F342" s="4"/>
      <c r="G342" s="4"/>
      <c r="H342" s="26"/>
      <c r="I342" s="26"/>
      <c r="J342" s="26"/>
      <c r="K342" s="100" t="s">
        <v>135</v>
      </c>
      <c r="L342" s="26"/>
      <c r="M342" s="26"/>
      <c r="N342" s="26"/>
      <c r="O342" s="26"/>
      <c r="P342" s="26"/>
      <c r="Q342" s="26"/>
      <c r="R342" s="100" t="s">
        <v>135</v>
      </c>
      <c r="S342" s="26"/>
      <c r="T342" s="26"/>
      <c r="U342" s="26"/>
      <c r="V342" s="26"/>
      <c r="W342" s="26"/>
      <c r="X342" s="26"/>
      <c r="Y342" s="26"/>
      <c r="Z342" s="26"/>
      <c r="AA342" s="26"/>
      <c r="AB342" s="100" t="s">
        <v>135</v>
      </c>
      <c r="AC342" s="26"/>
      <c r="AD342" s="26"/>
      <c r="AE342" s="26"/>
      <c r="AF342" s="26"/>
      <c r="AG342" s="26"/>
      <c r="AH342" s="26"/>
      <c r="AI342" s="100" t="s">
        <v>135</v>
      </c>
      <c r="AJ342" s="26"/>
      <c r="AK342" s="26"/>
      <c r="AL342" s="26"/>
      <c r="AM342" s="7"/>
      <c r="AN342" s="7"/>
      <c r="AO342" s="7"/>
      <c r="AP342" s="7"/>
      <c r="AQ342" s="39">
        <f t="shared" si="102"/>
        <v>4</v>
      </c>
      <c r="AR342" s="3">
        <f t="shared" si="104"/>
        <v>102</v>
      </c>
      <c r="AS342" s="102">
        <f t="shared" si="103"/>
        <v>3.9215686274509803E-2</v>
      </c>
    </row>
    <row r="343" spans="1:45">
      <c r="A343" s="146"/>
      <c r="B343" s="111"/>
      <c r="C343" s="52" t="s">
        <v>113</v>
      </c>
      <c r="D343" s="53"/>
      <c r="E343" s="4"/>
      <c r="F343" s="4"/>
      <c r="G343" s="4"/>
      <c r="H343" s="26"/>
      <c r="I343" s="26"/>
      <c r="J343" s="26"/>
      <c r="K343" s="100" t="s">
        <v>135</v>
      </c>
      <c r="L343" s="26"/>
      <c r="M343" s="26"/>
      <c r="N343" s="26"/>
      <c r="O343" s="26"/>
      <c r="P343" s="26"/>
      <c r="Q343" s="26"/>
      <c r="R343" s="100" t="s">
        <v>135</v>
      </c>
      <c r="S343" s="26"/>
      <c r="T343" s="26"/>
      <c r="U343" s="26"/>
      <c r="V343" s="26"/>
      <c r="W343" s="26"/>
      <c r="X343" s="26"/>
      <c r="Y343" s="26"/>
      <c r="Z343" s="26"/>
      <c r="AA343" s="26"/>
      <c r="AB343" s="100" t="s">
        <v>135</v>
      </c>
      <c r="AC343" s="26"/>
      <c r="AD343" s="26"/>
      <c r="AE343" s="26"/>
      <c r="AF343" s="26"/>
      <c r="AG343" s="26"/>
      <c r="AH343" s="26"/>
      <c r="AI343" s="100" t="s">
        <v>135</v>
      </c>
      <c r="AJ343" s="26"/>
      <c r="AK343" s="26"/>
      <c r="AL343" s="26"/>
      <c r="AM343" s="7"/>
      <c r="AN343" s="7"/>
      <c r="AO343" s="7"/>
      <c r="AP343" s="7"/>
      <c r="AQ343" s="39">
        <f t="shared" si="102"/>
        <v>4</v>
      </c>
      <c r="AR343" s="3">
        <f t="shared" si="104"/>
        <v>102</v>
      </c>
      <c r="AS343" s="102">
        <f t="shared" si="103"/>
        <v>3.9215686274509803E-2</v>
      </c>
    </row>
    <row r="344" spans="1:45">
      <c r="A344" s="146"/>
      <c r="B344" s="109" t="s">
        <v>140</v>
      </c>
      <c r="C344" s="52" t="s">
        <v>111</v>
      </c>
      <c r="D344" s="51"/>
      <c r="E344" s="4"/>
      <c r="F344" s="42"/>
      <c r="G344" s="100" t="s">
        <v>135</v>
      </c>
      <c r="H344" s="26"/>
      <c r="I344" s="42"/>
      <c r="J344" s="26"/>
      <c r="K344" s="100" t="s">
        <v>135</v>
      </c>
      <c r="L344" s="42"/>
      <c r="M344" s="42"/>
      <c r="N344" s="100" t="s">
        <v>135</v>
      </c>
      <c r="O344" s="42"/>
      <c r="P344" s="42"/>
      <c r="Q344" s="100" t="s">
        <v>135</v>
      </c>
      <c r="R344" s="42"/>
      <c r="S344" s="42"/>
      <c r="T344" s="3"/>
      <c r="U344" s="100" t="s">
        <v>135</v>
      </c>
      <c r="V344" s="42"/>
      <c r="W344" s="3"/>
      <c r="X344" s="100" t="s">
        <v>135</v>
      </c>
      <c r="Y344" s="42"/>
      <c r="Z344" s="3"/>
      <c r="AA344" s="100" t="s">
        <v>135</v>
      </c>
      <c r="AB344" s="4"/>
      <c r="AC344" s="3"/>
      <c r="AD344" s="100" t="s">
        <v>135</v>
      </c>
      <c r="AE344" s="4"/>
      <c r="AF344" s="3"/>
      <c r="AG344" s="42"/>
      <c r="AH344" s="100" t="s">
        <v>135</v>
      </c>
      <c r="AI344" s="4"/>
      <c r="AJ344" s="42"/>
      <c r="AK344" s="100" t="s">
        <v>135</v>
      </c>
      <c r="AL344" s="26"/>
      <c r="AM344" s="43"/>
      <c r="AN344" s="43"/>
      <c r="AO344" s="43"/>
      <c r="AP344" s="43"/>
      <c r="AQ344" s="39">
        <f t="shared" si="102"/>
        <v>10</v>
      </c>
      <c r="AR344" s="3">
        <f t="shared" si="104"/>
        <v>102</v>
      </c>
      <c r="AS344" s="102">
        <f t="shared" si="103"/>
        <v>9.8039215686274508E-2</v>
      </c>
    </row>
    <row r="345" spans="1:45">
      <c r="A345" s="146"/>
      <c r="B345" s="110"/>
      <c r="C345" s="52" t="s">
        <v>112</v>
      </c>
      <c r="D345" s="53"/>
      <c r="E345" s="4"/>
      <c r="F345" s="42"/>
      <c r="G345" s="100" t="s">
        <v>135</v>
      </c>
      <c r="H345" s="26"/>
      <c r="I345" s="42"/>
      <c r="J345" s="26"/>
      <c r="K345" s="100" t="s">
        <v>135</v>
      </c>
      <c r="L345" s="42"/>
      <c r="M345" s="42"/>
      <c r="N345" s="100" t="s">
        <v>135</v>
      </c>
      <c r="O345" s="42"/>
      <c r="P345" s="42"/>
      <c r="Q345" s="100" t="s">
        <v>135</v>
      </c>
      <c r="R345" s="42"/>
      <c r="S345" s="42"/>
      <c r="T345" s="3"/>
      <c r="U345" s="100" t="s">
        <v>135</v>
      </c>
      <c r="V345" s="42"/>
      <c r="W345" s="3"/>
      <c r="X345" s="100" t="s">
        <v>135</v>
      </c>
      <c r="Y345" s="42"/>
      <c r="Z345" s="3"/>
      <c r="AA345" s="100" t="s">
        <v>135</v>
      </c>
      <c r="AB345" s="4"/>
      <c r="AC345" s="3"/>
      <c r="AD345" s="100" t="s">
        <v>135</v>
      </c>
      <c r="AE345" s="4"/>
      <c r="AF345" s="3"/>
      <c r="AG345" s="42"/>
      <c r="AH345" s="100" t="s">
        <v>135</v>
      </c>
      <c r="AI345" s="4"/>
      <c r="AJ345" s="42"/>
      <c r="AK345" s="100" t="s">
        <v>135</v>
      </c>
      <c r="AL345" s="26"/>
      <c r="AM345" s="43"/>
      <c r="AN345" s="43"/>
      <c r="AO345" s="43"/>
      <c r="AP345" s="43"/>
      <c r="AQ345" s="39">
        <f t="shared" si="102"/>
        <v>10</v>
      </c>
      <c r="AR345" s="3">
        <f t="shared" si="104"/>
        <v>102</v>
      </c>
      <c r="AS345" s="102">
        <f t="shared" si="103"/>
        <v>9.8039215686274508E-2</v>
      </c>
    </row>
    <row r="346" spans="1:45" ht="12.75" customHeight="1">
      <c r="A346" s="146"/>
      <c r="B346" s="111"/>
      <c r="C346" s="52" t="s">
        <v>113</v>
      </c>
      <c r="D346" s="53"/>
      <c r="E346" s="4"/>
      <c r="F346" s="42"/>
      <c r="G346" s="100" t="s">
        <v>135</v>
      </c>
      <c r="H346" s="26"/>
      <c r="I346" s="42"/>
      <c r="J346" s="26"/>
      <c r="K346" s="100" t="s">
        <v>135</v>
      </c>
      <c r="L346" s="42"/>
      <c r="M346" s="42"/>
      <c r="N346" s="100" t="s">
        <v>135</v>
      </c>
      <c r="O346" s="42"/>
      <c r="P346" s="42"/>
      <c r="Q346" s="100" t="s">
        <v>135</v>
      </c>
      <c r="R346" s="42"/>
      <c r="S346" s="42"/>
      <c r="T346" s="3"/>
      <c r="U346" s="100" t="s">
        <v>135</v>
      </c>
      <c r="V346" s="42"/>
      <c r="W346" s="3"/>
      <c r="X346" s="100" t="s">
        <v>135</v>
      </c>
      <c r="Y346" s="42"/>
      <c r="Z346" s="3"/>
      <c r="AA346" s="100" t="s">
        <v>135</v>
      </c>
      <c r="AB346" s="4"/>
      <c r="AC346" s="3"/>
      <c r="AD346" s="100" t="s">
        <v>135</v>
      </c>
      <c r="AE346" s="4"/>
      <c r="AF346" s="3"/>
      <c r="AG346" s="42"/>
      <c r="AH346" s="100" t="s">
        <v>135</v>
      </c>
      <c r="AI346" s="4"/>
      <c r="AJ346" s="42"/>
      <c r="AK346" s="100" t="s">
        <v>135</v>
      </c>
      <c r="AL346" s="26"/>
      <c r="AM346" s="43"/>
      <c r="AN346" s="43"/>
      <c r="AO346" s="43"/>
      <c r="AP346" s="43"/>
      <c r="AQ346" s="39">
        <f t="shared" si="102"/>
        <v>10</v>
      </c>
      <c r="AR346" s="3">
        <f t="shared" si="104"/>
        <v>102</v>
      </c>
      <c r="AS346" s="102">
        <f t="shared" si="103"/>
        <v>9.8039215686274508E-2</v>
      </c>
    </row>
    <row r="347" spans="1:45" ht="12.75" customHeight="1">
      <c r="A347" s="146"/>
      <c r="B347" s="109" t="s">
        <v>98</v>
      </c>
      <c r="C347" s="52" t="s">
        <v>111</v>
      </c>
      <c r="D347" s="53"/>
      <c r="E347" s="4"/>
      <c r="F347" s="26"/>
      <c r="G347" s="26"/>
      <c r="H347" s="100" t="s">
        <v>135</v>
      </c>
      <c r="I347" s="26"/>
      <c r="J347" s="26"/>
      <c r="K347" s="26"/>
      <c r="L347" s="26"/>
      <c r="M347" s="100" t="s">
        <v>135</v>
      </c>
      <c r="N347" s="26"/>
      <c r="O347" s="26"/>
      <c r="P347" s="26"/>
      <c r="Q347" s="26"/>
      <c r="R347" s="100" t="s">
        <v>135</v>
      </c>
      <c r="S347" s="26"/>
      <c r="T347" s="26"/>
      <c r="U347" s="26"/>
      <c r="V347" s="100" t="s">
        <v>142</v>
      </c>
      <c r="W347" s="26"/>
      <c r="X347" s="26"/>
      <c r="Y347" s="26"/>
      <c r="Z347" s="26"/>
      <c r="AA347" s="26"/>
      <c r="AB347" s="100" t="s">
        <v>135</v>
      </c>
      <c r="AC347" s="42"/>
      <c r="AD347" s="26"/>
      <c r="AE347" s="26"/>
      <c r="AF347" s="26"/>
      <c r="AG347" s="26"/>
      <c r="AH347" s="26"/>
      <c r="AI347" s="26"/>
      <c r="AJ347" s="100" t="s">
        <v>135</v>
      </c>
      <c r="AK347" s="26"/>
      <c r="AL347" s="26"/>
      <c r="AM347" s="43"/>
      <c r="AN347" s="43"/>
      <c r="AO347" s="43"/>
      <c r="AP347" s="43"/>
      <c r="AQ347" s="39">
        <f t="shared" si="102"/>
        <v>6</v>
      </c>
      <c r="AR347" s="3">
        <f t="shared" si="104"/>
        <v>102</v>
      </c>
      <c r="AS347" s="102">
        <f t="shared" si="103"/>
        <v>5.8823529411764705E-2</v>
      </c>
    </row>
    <row r="348" spans="1:45" ht="12.75" customHeight="1">
      <c r="A348" s="146"/>
      <c r="B348" s="110"/>
      <c r="C348" s="52" t="s">
        <v>112</v>
      </c>
      <c r="D348" s="81"/>
      <c r="E348" s="4"/>
      <c r="F348" s="4"/>
      <c r="G348" s="4"/>
      <c r="H348" s="100" t="s">
        <v>135</v>
      </c>
      <c r="I348" s="26"/>
      <c r="J348" s="26"/>
      <c r="K348" s="26"/>
      <c r="L348" s="26"/>
      <c r="M348" s="100" t="s">
        <v>135</v>
      </c>
      <c r="N348" s="26"/>
      <c r="O348" s="26"/>
      <c r="P348" s="26"/>
      <c r="Q348" s="26"/>
      <c r="R348" s="100" t="s">
        <v>135</v>
      </c>
      <c r="S348" s="26"/>
      <c r="T348" s="26"/>
      <c r="U348" s="26"/>
      <c r="V348" s="100" t="s">
        <v>142</v>
      </c>
      <c r="W348" s="26"/>
      <c r="X348" s="26"/>
      <c r="Y348" s="26"/>
      <c r="Z348" s="26"/>
      <c r="AA348" s="26"/>
      <c r="AB348" s="100" t="s">
        <v>135</v>
      </c>
      <c r="AC348" s="42"/>
      <c r="AD348" s="26"/>
      <c r="AE348" s="26"/>
      <c r="AF348" s="26"/>
      <c r="AG348" s="26"/>
      <c r="AH348" s="26"/>
      <c r="AI348" s="26"/>
      <c r="AJ348" s="100" t="s">
        <v>135</v>
      </c>
      <c r="AK348" s="26"/>
      <c r="AL348" s="26"/>
      <c r="AM348" s="43"/>
      <c r="AN348" s="43"/>
      <c r="AO348" s="43"/>
      <c r="AP348" s="43"/>
      <c r="AQ348" s="39">
        <f t="shared" si="102"/>
        <v>6</v>
      </c>
      <c r="AR348" s="3">
        <f t="shared" si="104"/>
        <v>102</v>
      </c>
      <c r="AS348" s="102">
        <f t="shared" si="103"/>
        <v>5.8823529411764705E-2</v>
      </c>
    </row>
    <row r="349" spans="1:45" ht="12.75" customHeight="1">
      <c r="A349" s="146"/>
      <c r="B349" s="111"/>
      <c r="C349" s="52" t="s">
        <v>113</v>
      </c>
      <c r="D349" s="53"/>
      <c r="E349" s="4"/>
      <c r="F349" s="4"/>
      <c r="G349" s="4"/>
      <c r="H349" s="100" t="s">
        <v>135</v>
      </c>
      <c r="I349" s="26"/>
      <c r="J349" s="26"/>
      <c r="K349" s="26"/>
      <c r="L349" s="26"/>
      <c r="M349" s="100" t="s">
        <v>135</v>
      </c>
      <c r="N349" s="26"/>
      <c r="O349" s="26"/>
      <c r="P349" s="26"/>
      <c r="Q349" s="26"/>
      <c r="R349" s="100" t="s">
        <v>135</v>
      </c>
      <c r="S349" s="26"/>
      <c r="T349" s="26"/>
      <c r="U349" s="26"/>
      <c r="V349" s="100" t="s">
        <v>142</v>
      </c>
      <c r="W349" s="26"/>
      <c r="X349" s="26"/>
      <c r="Y349" s="26"/>
      <c r="Z349" s="26"/>
      <c r="AA349" s="26"/>
      <c r="AB349" s="100" t="s">
        <v>135</v>
      </c>
      <c r="AC349" s="42"/>
      <c r="AD349" s="26"/>
      <c r="AE349" s="26"/>
      <c r="AF349" s="26"/>
      <c r="AG349" s="26"/>
      <c r="AH349" s="26"/>
      <c r="AI349" s="26"/>
      <c r="AJ349" s="100" t="s">
        <v>135</v>
      </c>
      <c r="AK349" s="26"/>
      <c r="AL349" s="26"/>
      <c r="AM349" s="43"/>
      <c r="AN349" s="43"/>
      <c r="AO349" s="43"/>
      <c r="AP349" s="43"/>
      <c r="AQ349" s="39">
        <f t="shared" si="102"/>
        <v>6</v>
      </c>
      <c r="AR349" s="3">
        <f t="shared" si="104"/>
        <v>102</v>
      </c>
      <c r="AS349" s="102">
        <f t="shared" si="103"/>
        <v>5.8823529411764705E-2</v>
      </c>
    </row>
    <row r="350" spans="1:45">
      <c r="A350" s="146"/>
      <c r="B350" s="109" t="s">
        <v>99</v>
      </c>
      <c r="C350" s="52" t="s">
        <v>111</v>
      </c>
      <c r="D350" s="53"/>
      <c r="E350" s="4"/>
      <c r="F350" s="26"/>
      <c r="G350" s="26"/>
      <c r="H350" s="3"/>
      <c r="I350" s="100" t="s">
        <v>135</v>
      </c>
      <c r="J350" s="26"/>
      <c r="K350" s="26"/>
      <c r="L350" s="26"/>
      <c r="M350" s="3"/>
      <c r="N350" s="3"/>
      <c r="O350" s="100" t="s">
        <v>135</v>
      </c>
      <c r="P350" s="26"/>
      <c r="Q350" s="26"/>
      <c r="R350" s="26"/>
      <c r="S350" s="3"/>
      <c r="T350" s="26"/>
      <c r="U350" s="100" t="s">
        <v>135</v>
      </c>
      <c r="V350" s="3"/>
      <c r="W350" s="26"/>
      <c r="X350" s="26"/>
      <c r="Y350" s="26"/>
      <c r="Z350" s="100" t="s">
        <v>135</v>
      </c>
      <c r="AA350" s="26"/>
      <c r="AB350" s="42"/>
      <c r="AC350" s="42"/>
      <c r="AD350" s="26"/>
      <c r="AE350" s="100" t="s">
        <v>135</v>
      </c>
      <c r="AF350" s="26"/>
      <c r="AG350" s="26"/>
      <c r="AH350" s="26"/>
      <c r="AI350" s="100" t="s">
        <v>135</v>
      </c>
      <c r="AJ350" s="3"/>
      <c r="AK350" s="3"/>
      <c r="AL350" s="26"/>
      <c r="AM350" s="43"/>
      <c r="AN350" s="43"/>
      <c r="AO350" s="43"/>
      <c r="AP350" s="43"/>
      <c r="AQ350" s="39">
        <f t="shared" si="102"/>
        <v>6</v>
      </c>
      <c r="AR350" s="3">
        <f t="shared" si="104"/>
        <v>102</v>
      </c>
      <c r="AS350" s="102">
        <f t="shared" si="103"/>
        <v>5.8823529411764705E-2</v>
      </c>
    </row>
    <row r="351" spans="1:45" ht="12.75" customHeight="1">
      <c r="A351" s="146"/>
      <c r="B351" s="110"/>
      <c r="C351" s="52" t="s">
        <v>112</v>
      </c>
      <c r="D351" s="53"/>
      <c r="E351" s="4"/>
      <c r="F351" s="4"/>
      <c r="G351" s="4"/>
      <c r="H351" s="3"/>
      <c r="I351" s="100" t="s">
        <v>135</v>
      </c>
      <c r="J351" s="26"/>
      <c r="K351" s="26"/>
      <c r="L351" s="26"/>
      <c r="M351" s="3"/>
      <c r="N351" s="3"/>
      <c r="O351" s="100" t="s">
        <v>135</v>
      </c>
      <c r="P351" s="26"/>
      <c r="Q351" s="26"/>
      <c r="R351" s="26"/>
      <c r="S351" s="3"/>
      <c r="T351" s="26"/>
      <c r="U351" s="100" t="s">
        <v>135</v>
      </c>
      <c r="V351" s="3"/>
      <c r="W351" s="26"/>
      <c r="X351" s="26"/>
      <c r="Y351" s="26"/>
      <c r="Z351" s="100" t="s">
        <v>135</v>
      </c>
      <c r="AA351" s="26"/>
      <c r="AB351" s="42"/>
      <c r="AC351" s="42"/>
      <c r="AD351" s="26"/>
      <c r="AE351" s="100" t="s">
        <v>135</v>
      </c>
      <c r="AF351" s="26"/>
      <c r="AG351" s="26"/>
      <c r="AH351" s="26"/>
      <c r="AI351" s="100" t="s">
        <v>135</v>
      </c>
      <c r="AJ351" s="3"/>
      <c r="AK351" s="3"/>
      <c r="AL351" s="26"/>
      <c r="AM351" s="43"/>
      <c r="AN351" s="43"/>
      <c r="AO351" s="43"/>
      <c r="AP351" s="43"/>
      <c r="AQ351" s="39">
        <f t="shared" si="102"/>
        <v>6</v>
      </c>
      <c r="AR351" s="3">
        <f t="shared" si="104"/>
        <v>102</v>
      </c>
      <c r="AS351" s="102">
        <f t="shared" si="103"/>
        <v>5.8823529411764705E-2</v>
      </c>
    </row>
    <row r="352" spans="1:45" ht="12.75" customHeight="1">
      <c r="A352" s="146"/>
      <c r="B352" s="111"/>
      <c r="C352" s="52" t="s">
        <v>113</v>
      </c>
      <c r="D352" s="53"/>
      <c r="E352" s="4"/>
      <c r="F352" s="4"/>
      <c r="G352" s="4"/>
      <c r="H352" s="3"/>
      <c r="I352" s="100" t="s">
        <v>135</v>
      </c>
      <c r="J352" s="26"/>
      <c r="K352" s="26"/>
      <c r="L352" s="26"/>
      <c r="M352" s="3"/>
      <c r="N352" s="3"/>
      <c r="O352" s="100" t="s">
        <v>135</v>
      </c>
      <c r="P352" s="26"/>
      <c r="Q352" s="26"/>
      <c r="R352" s="26"/>
      <c r="S352" s="3"/>
      <c r="T352" s="26"/>
      <c r="U352" s="100" t="s">
        <v>135</v>
      </c>
      <c r="V352" s="3"/>
      <c r="W352" s="26"/>
      <c r="X352" s="26"/>
      <c r="Y352" s="26"/>
      <c r="Z352" s="100" t="s">
        <v>135</v>
      </c>
      <c r="AA352" s="26"/>
      <c r="AB352" s="42"/>
      <c r="AC352" s="42"/>
      <c r="AD352" s="26"/>
      <c r="AE352" s="100" t="s">
        <v>135</v>
      </c>
      <c r="AF352" s="26"/>
      <c r="AG352" s="26"/>
      <c r="AH352" s="26"/>
      <c r="AI352" s="100" t="s">
        <v>135</v>
      </c>
      <c r="AJ352" s="3"/>
      <c r="AK352" s="3"/>
      <c r="AL352" s="26"/>
      <c r="AM352" s="43"/>
      <c r="AN352" s="43"/>
      <c r="AO352" s="43"/>
      <c r="AP352" s="43"/>
      <c r="AQ352" s="39">
        <f t="shared" si="102"/>
        <v>6</v>
      </c>
      <c r="AR352" s="3">
        <f t="shared" si="104"/>
        <v>102</v>
      </c>
      <c r="AS352" s="102">
        <f t="shared" si="103"/>
        <v>5.8823529411764705E-2</v>
      </c>
    </row>
    <row r="353" spans="1:45" ht="12.75" customHeight="1">
      <c r="A353" s="146"/>
      <c r="B353" s="109" t="s">
        <v>100</v>
      </c>
      <c r="C353" s="52" t="s">
        <v>111</v>
      </c>
      <c r="D353" s="51"/>
      <c r="E353" s="4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100" t="s">
        <v>135</v>
      </c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43"/>
      <c r="AN353" s="43"/>
      <c r="AO353" s="43"/>
      <c r="AP353" s="43"/>
      <c r="AQ353" s="39">
        <f t="shared" si="102"/>
        <v>1</v>
      </c>
      <c r="AR353" s="3">
        <f>34*1</f>
        <v>34</v>
      </c>
      <c r="AS353" s="102">
        <f t="shared" si="103"/>
        <v>2.9411764705882353E-2</v>
      </c>
    </row>
    <row r="354" spans="1:45">
      <c r="A354" s="146"/>
      <c r="B354" s="110"/>
      <c r="C354" s="52" t="s">
        <v>112</v>
      </c>
      <c r="D354" s="53"/>
      <c r="E354" s="4"/>
      <c r="F354" s="4"/>
      <c r="G354" s="4"/>
      <c r="H354" s="26"/>
      <c r="I354" s="26"/>
      <c r="J354" s="26"/>
      <c r="K354" s="26"/>
      <c r="L354" s="26"/>
      <c r="M354" s="26"/>
      <c r="N354" s="26"/>
      <c r="O354" s="26"/>
      <c r="P354" s="26"/>
      <c r="Q354" s="100" t="s">
        <v>135</v>
      </c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43"/>
      <c r="AN354" s="43"/>
      <c r="AO354" s="43"/>
      <c r="AP354" s="43"/>
      <c r="AQ354" s="39">
        <f t="shared" si="102"/>
        <v>1</v>
      </c>
      <c r="AR354" s="3">
        <f t="shared" ref="AR354:AR358" si="105">34*1</f>
        <v>34</v>
      </c>
      <c r="AS354" s="102">
        <f t="shared" si="103"/>
        <v>2.9411764705882353E-2</v>
      </c>
    </row>
    <row r="355" spans="1:45">
      <c r="A355" s="146"/>
      <c r="B355" s="111"/>
      <c r="C355" s="52" t="s">
        <v>113</v>
      </c>
      <c r="D355" s="51"/>
      <c r="E355" s="4"/>
      <c r="F355" s="4"/>
      <c r="G355" s="4"/>
      <c r="H355" s="26"/>
      <c r="I355" s="26"/>
      <c r="J355" s="26"/>
      <c r="K355" s="26"/>
      <c r="L355" s="26"/>
      <c r="M355" s="26"/>
      <c r="N355" s="26"/>
      <c r="O355" s="26"/>
      <c r="P355" s="26"/>
      <c r="Q355" s="100" t="s">
        <v>135</v>
      </c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43"/>
      <c r="AN355" s="43"/>
      <c r="AO355" s="43"/>
      <c r="AP355" s="43"/>
      <c r="AQ355" s="39">
        <f t="shared" si="102"/>
        <v>1</v>
      </c>
      <c r="AR355" s="3">
        <f t="shared" si="105"/>
        <v>34</v>
      </c>
      <c r="AS355" s="102">
        <f t="shared" si="103"/>
        <v>2.9411764705882353E-2</v>
      </c>
    </row>
    <row r="356" spans="1:45">
      <c r="A356" s="146"/>
      <c r="B356" s="109" t="s">
        <v>34</v>
      </c>
      <c r="C356" s="52" t="s">
        <v>111</v>
      </c>
      <c r="D356" s="51"/>
      <c r="E356" s="4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100" t="s">
        <v>135</v>
      </c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100" t="s">
        <v>142</v>
      </c>
      <c r="AG356" s="26"/>
      <c r="AH356" s="26"/>
      <c r="AI356" s="3"/>
      <c r="AJ356" s="43"/>
      <c r="AK356" s="26"/>
      <c r="AL356" s="26"/>
      <c r="AM356" s="43"/>
      <c r="AN356" s="43"/>
      <c r="AO356" s="43"/>
      <c r="AP356" s="43"/>
      <c r="AQ356" s="39">
        <f t="shared" si="102"/>
        <v>2</v>
      </c>
      <c r="AR356" s="3">
        <f t="shared" si="105"/>
        <v>34</v>
      </c>
      <c r="AS356" s="102">
        <f t="shared" si="103"/>
        <v>5.8823529411764705E-2</v>
      </c>
    </row>
    <row r="357" spans="1:45">
      <c r="A357" s="146"/>
      <c r="B357" s="110"/>
      <c r="C357" s="52" t="s">
        <v>112</v>
      </c>
      <c r="D357" s="51"/>
      <c r="E357" s="4"/>
      <c r="F357" s="4"/>
      <c r="G357" s="4"/>
      <c r="H357" s="26"/>
      <c r="I357" s="26"/>
      <c r="J357" s="26"/>
      <c r="K357" s="26"/>
      <c r="L357" s="26"/>
      <c r="M357" s="26"/>
      <c r="N357" s="26"/>
      <c r="O357" s="26"/>
      <c r="P357" s="100" t="s">
        <v>135</v>
      </c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100" t="s">
        <v>142</v>
      </c>
      <c r="AG357" s="26"/>
      <c r="AH357" s="26"/>
      <c r="AI357" s="3"/>
      <c r="AJ357" s="42"/>
      <c r="AK357" s="26"/>
      <c r="AL357" s="26"/>
      <c r="AM357" s="43"/>
      <c r="AN357" s="43"/>
      <c r="AO357" s="43"/>
      <c r="AP357" s="43"/>
      <c r="AQ357" s="39">
        <f t="shared" si="102"/>
        <v>2</v>
      </c>
      <c r="AR357" s="3">
        <f t="shared" si="105"/>
        <v>34</v>
      </c>
      <c r="AS357" s="102">
        <f t="shared" si="103"/>
        <v>5.8823529411764705E-2</v>
      </c>
    </row>
    <row r="358" spans="1:45">
      <c r="A358" s="146"/>
      <c r="B358" s="110"/>
      <c r="C358" s="52" t="s">
        <v>113</v>
      </c>
      <c r="D358" s="51"/>
      <c r="E358" s="4"/>
      <c r="F358" s="4"/>
      <c r="G358" s="4"/>
      <c r="H358" s="26"/>
      <c r="I358" s="26"/>
      <c r="J358" s="26"/>
      <c r="K358" s="26"/>
      <c r="L358" s="26"/>
      <c r="M358" s="26"/>
      <c r="N358" s="26"/>
      <c r="O358" s="26"/>
      <c r="P358" s="100" t="s">
        <v>135</v>
      </c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100" t="s">
        <v>142</v>
      </c>
      <c r="AG358" s="26"/>
      <c r="AH358" s="26"/>
      <c r="AI358" s="3"/>
      <c r="AJ358" s="42"/>
      <c r="AK358" s="26"/>
      <c r="AL358" s="26"/>
      <c r="AM358" s="43"/>
      <c r="AN358" s="43"/>
      <c r="AO358" s="43"/>
      <c r="AP358" s="43"/>
      <c r="AQ358" s="39">
        <f t="shared" si="102"/>
        <v>2</v>
      </c>
      <c r="AR358" s="3">
        <f t="shared" si="105"/>
        <v>34</v>
      </c>
      <c r="AS358" s="102">
        <f t="shared" si="103"/>
        <v>5.8823529411764705E-2</v>
      </c>
    </row>
    <row r="359" spans="1:45">
      <c r="A359" s="146"/>
      <c r="B359" s="109" t="s">
        <v>27</v>
      </c>
      <c r="C359" s="52" t="s">
        <v>111</v>
      </c>
      <c r="D359" s="51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43"/>
      <c r="AJ359" s="43"/>
      <c r="AK359" s="26"/>
      <c r="AL359" s="26"/>
      <c r="AM359" s="43"/>
      <c r="AN359" s="43"/>
      <c r="AO359" s="43"/>
      <c r="AP359" s="43"/>
      <c r="AQ359" s="39">
        <f t="shared" si="102"/>
        <v>0</v>
      </c>
      <c r="AR359" s="3">
        <f>34*2</f>
        <v>68</v>
      </c>
      <c r="AS359" s="102">
        <f t="shared" si="103"/>
        <v>0</v>
      </c>
    </row>
    <row r="360" spans="1:45">
      <c r="A360" s="146"/>
      <c r="B360" s="110"/>
      <c r="C360" s="52" t="s">
        <v>112</v>
      </c>
      <c r="D360" s="51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43"/>
      <c r="AJ360" s="43"/>
      <c r="AK360" s="26"/>
      <c r="AL360" s="26"/>
      <c r="AM360" s="43"/>
      <c r="AN360" s="43"/>
      <c r="AO360" s="43"/>
      <c r="AP360" s="43"/>
      <c r="AQ360" s="39">
        <f t="shared" si="102"/>
        <v>0</v>
      </c>
      <c r="AR360" s="3">
        <f t="shared" ref="AR360:AR361" si="106">34*2</f>
        <v>68</v>
      </c>
      <c r="AS360" s="102">
        <f t="shared" si="103"/>
        <v>0</v>
      </c>
    </row>
    <row r="361" spans="1:45">
      <c r="A361" s="146"/>
      <c r="B361" s="111"/>
      <c r="C361" s="52" t="s">
        <v>113</v>
      </c>
      <c r="D361" s="51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43"/>
      <c r="AJ361" s="43"/>
      <c r="AK361" s="26"/>
      <c r="AL361" s="26"/>
      <c r="AM361" s="43"/>
      <c r="AN361" s="43"/>
      <c r="AO361" s="43"/>
      <c r="AP361" s="43"/>
      <c r="AQ361" s="39">
        <f t="shared" si="102"/>
        <v>0</v>
      </c>
      <c r="AR361" s="3">
        <f t="shared" si="106"/>
        <v>68</v>
      </c>
      <c r="AS361" s="102">
        <f t="shared" si="103"/>
        <v>0</v>
      </c>
    </row>
    <row r="362" spans="1:45">
      <c r="A362" s="146"/>
      <c r="B362" s="109" t="s">
        <v>31</v>
      </c>
      <c r="C362" s="52" t="s">
        <v>111</v>
      </c>
      <c r="D362" s="51"/>
      <c r="E362" s="4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100" t="s">
        <v>135</v>
      </c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100" t="s">
        <v>142</v>
      </c>
      <c r="AI362" s="26"/>
      <c r="AJ362" s="26"/>
      <c r="AK362" s="26"/>
      <c r="AL362" s="26"/>
      <c r="AM362" s="43"/>
      <c r="AN362" s="43"/>
      <c r="AO362" s="43"/>
      <c r="AP362" s="43"/>
      <c r="AQ362" s="39">
        <f t="shared" si="102"/>
        <v>2</v>
      </c>
      <c r="AR362" s="3">
        <f>34*1</f>
        <v>34</v>
      </c>
      <c r="AS362" s="102">
        <f t="shared" si="103"/>
        <v>5.8823529411764705E-2</v>
      </c>
    </row>
    <row r="363" spans="1:45">
      <c r="A363" s="146"/>
      <c r="B363" s="110"/>
      <c r="C363" s="52" t="s">
        <v>112</v>
      </c>
      <c r="D363" s="51"/>
      <c r="E363" s="4"/>
      <c r="F363" s="4"/>
      <c r="G363" s="4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100" t="s">
        <v>135</v>
      </c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100" t="s">
        <v>142</v>
      </c>
      <c r="AI363" s="26"/>
      <c r="AJ363" s="26"/>
      <c r="AK363" s="26"/>
      <c r="AL363" s="26"/>
      <c r="AM363" s="43"/>
      <c r="AN363" s="43"/>
      <c r="AO363" s="43"/>
      <c r="AP363" s="43"/>
      <c r="AQ363" s="39">
        <f t="shared" si="102"/>
        <v>2</v>
      </c>
      <c r="AR363" s="3">
        <f t="shared" ref="AR363:AR364" si="107">34*1</f>
        <v>34</v>
      </c>
      <c r="AS363" s="102">
        <f t="shared" si="103"/>
        <v>5.8823529411764705E-2</v>
      </c>
    </row>
    <row r="364" spans="1:45">
      <c r="A364" s="146"/>
      <c r="B364" s="111"/>
      <c r="C364" s="52" t="s">
        <v>113</v>
      </c>
      <c r="D364" s="51"/>
      <c r="E364" s="4"/>
      <c r="F364" s="4"/>
      <c r="G364" s="4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100" t="s">
        <v>135</v>
      </c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100" t="s">
        <v>142</v>
      </c>
      <c r="AI364" s="26"/>
      <c r="AJ364" s="26"/>
      <c r="AK364" s="26"/>
      <c r="AL364" s="26"/>
      <c r="AM364" s="43"/>
      <c r="AN364" s="43"/>
      <c r="AO364" s="43"/>
      <c r="AP364" s="43"/>
      <c r="AQ364" s="39">
        <f t="shared" si="102"/>
        <v>2</v>
      </c>
      <c r="AR364" s="3">
        <f t="shared" si="107"/>
        <v>34</v>
      </c>
      <c r="AS364" s="102">
        <f t="shared" si="103"/>
        <v>5.8823529411764705E-2</v>
      </c>
    </row>
    <row r="365" spans="1:45">
      <c r="A365" s="146"/>
      <c r="B365" s="109" t="s">
        <v>29</v>
      </c>
      <c r="C365" s="52" t="s">
        <v>111</v>
      </c>
      <c r="D365" s="51"/>
      <c r="E365" s="4"/>
      <c r="F365" s="26"/>
      <c r="G365" s="26"/>
      <c r="H365" s="26"/>
      <c r="I365" s="26"/>
      <c r="J365" s="100" t="s">
        <v>135</v>
      </c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100" t="s">
        <v>135</v>
      </c>
      <c r="W365" s="26"/>
      <c r="X365" s="26"/>
      <c r="Y365" s="26"/>
      <c r="Z365" s="26"/>
      <c r="AA365" s="26"/>
      <c r="AB365" s="26"/>
      <c r="AC365" s="100" t="s">
        <v>142</v>
      </c>
      <c r="AD365" s="26"/>
      <c r="AE365" s="26"/>
      <c r="AF365" s="26"/>
      <c r="AG365" s="26"/>
      <c r="AH365" s="26"/>
      <c r="AI365" s="100" t="s">
        <v>135</v>
      </c>
      <c r="AJ365" s="26"/>
      <c r="AK365" s="26"/>
      <c r="AL365" s="26"/>
      <c r="AM365" s="43"/>
      <c r="AN365" s="43"/>
      <c r="AO365" s="43"/>
      <c r="AP365" s="43"/>
      <c r="AQ365" s="39">
        <f t="shared" si="102"/>
        <v>4</v>
      </c>
      <c r="AR365" s="3">
        <f>34*2</f>
        <v>68</v>
      </c>
      <c r="AS365" s="102">
        <f t="shared" si="103"/>
        <v>5.8823529411764705E-2</v>
      </c>
    </row>
    <row r="366" spans="1:45">
      <c r="A366" s="146"/>
      <c r="B366" s="110"/>
      <c r="C366" s="52" t="s">
        <v>112</v>
      </c>
      <c r="D366" s="51"/>
      <c r="E366" s="4"/>
      <c r="F366" s="4"/>
      <c r="G366" s="4"/>
      <c r="H366" s="26"/>
      <c r="I366" s="26"/>
      <c r="J366" s="100" t="s">
        <v>135</v>
      </c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100" t="s">
        <v>135</v>
      </c>
      <c r="W366" s="26"/>
      <c r="X366" s="26"/>
      <c r="Y366" s="26"/>
      <c r="Z366" s="26"/>
      <c r="AA366" s="26"/>
      <c r="AB366" s="26"/>
      <c r="AC366" s="100" t="s">
        <v>142</v>
      </c>
      <c r="AD366" s="26"/>
      <c r="AE366" s="26"/>
      <c r="AF366" s="26"/>
      <c r="AG366" s="26"/>
      <c r="AH366" s="26"/>
      <c r="AI366" s="100" t="s">
        <v>135</v>
      </c>
      <c r="AJ366" s="43"/>
      <c r="AK366" s="26"/>
      <c r="AL366" s="26"/>
      <c r="AM366" s="43"/>
      <c r="AN366" s="43"/>
      <c r="AO366" s="43"/>
      <c r="AP366" s="43"/>
      <c r="AQ366" s="39">
        <f t="shared" si="102"/>
        <v>4</v>
      </c>
      <c r="AR366" s="3">
        <f t="shared" ref="AR366:AR367" si="108">34*2</f>
        <v>68</v>
      </c>
      <c r="AS366" s="102">
        <f t="shared" si="103"/>
        <v>5.8823529411764705E-2</v>
      </c>
    </row>
    <row r="367" spans="1:45">
      <c r="A367" s="146"/>
      <c r="B367" s="111"/>
      <c r="C367" s="52" t="s">
        <v>113</v>
      </c>
      <c r="D367" s="51"/>
      <c r="E367" s="4"/>
      <c r="F367" s="4"/>
      <c r="G367" s="4"/>
      <c r="H367" s="26"/>
      <c r="I367" s="26"/>
      <c r="J367" s="100" t="s">
        <v>135</v>
      </c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100" t="s">
        <v>135</v>
      </c>
      <c r="W367" s="26"/>
      <c r="X367" s="26"/>
      <c r="Y367" s="26"/>
      <c r="Z367" s="26"/>
      <c r="AA367" s="26"/>
      <c r="AB367" s="26"/>
      <c r="AC367" s="100" t="s">
        <v>142</v>
      </c>
      <c r="AD367" s="26"/>
      <c r="AE367" s="26"/>
      <c r="AF367" s="26"/>
      <c r="AG367" s="26"/>
      <c r="AH367" s="26"/>
      <c r="AI367" s="100" t="s">
        <v>135</v>
      </c>
      <c r="AJ367" s="43"/>
      <c r="AK367" s="26"/>
      <c r="AL367" s="26"/>
      <c r="AM367" s="43"/>
      <c r="AN367" s="43"/>
      <c r="AO367" s="43"/>
      <c r="AP367" s="43"/>
      <c r="AQ367" s="39">
        <f t="shared" si="102"/>
        <v>4</v>
      </c>
      <c r="AR367" s="3">
        <f t="shared" si="108"/>
        <v>68</v>
      </c>
      <c r="AS367" s="102">
        <f t="shared" si="103"/>
        <v>5.8823529411764705E-2</v>
      </c>
    </row>
    <row r="368" spans="1:45">
      <c r="A368" s="146"/>
      <c r="B368" s="109" t="s">
        <v>33</v>
      </c>
      <c r="C368" s="52" t="s">
        <v>111</v>
      </c>
      <c r="D368" s="51"/>
      <c r="E368" s="4"/>
      <c r="F368" s="26"/>
      <c r="G368" s="26"/>
      <c r="H368" s="3"/>
      <c r="I368" s="100" t="s">
        <v>135</v>
      </c>
      <c r="J368" s="26"/>
      <c r="K368" s="26"/>
      <c r="L368" s="26"/>
      <c r="M368" s="3"/>
      <c r="N368" s="3"/>
      <c r="O368" s="26"/>
      <c r="P368" s="26"/>
      <c r="Q368" s="26"/>
      <c r="R368" s="26"/>
      <c r="S368" s="3"/>
      <c r="T368" s="26"/>
      <c r="U368" s="26"/>
      <c r="V368" s="3"/>
      <c r="W368" s="26"/>
      <c r="X368" s="26"/>
      <c r="Y368" s="100" t="s">
        <v>135</v>
      </c>
      <c r="Z368" s="26"/>
      <c r="AA368" s="26"/>
      <c r="AB368" s="42"/>
      <c r="AC368" s="42"/>
      <c r="AD368" s="26"/>
      <c r="AE368" s="26"/>
      <c r="AF368" s="26"/>
      <c r="AG368" s="26"/>
      <c r="AH368" s="26"/>
      <c r="AI368" s="26"/>
      <c r="AJ368" s="3"/>
      <c r="AK368" s="100" t="s">
        <v>135</v>
      </c>
      <c r="AL368" s="26"/>
      <c r="AM368" s="43"/>
      <c r="AN368" s="43"/>
      <c r="AO368" s="43"/>
      <c r="AP368" s="43"/>
      <c r="AQ368" s="39">
        <f t="shared" si="102"/>
        <v>3</v>
      </c>
      <c r="AR368" s="3">
        <f>34*3</f>
        <v>102</v>
      </c>
      <c r="AS368" s="102">
        <f t="shared" si="103"/>
        <v>2.9411764705882353E-2</v>
      </c>
    </row>
    <row r="369" spans="1:45">
      <c r="A369" s="146"/>
      <c r="B369" s="110"/>
      <c r="C369" s="52" t="s">
        <v>112</v>
      </c>
      <c r="D369" s="51"/>
      <c r="E369" s="4"/>
      <c r="F369" s="4"/>
      <c r="G369" s="4"/>
      <c r="H369" s="3"/>
      <c r="I369" s="100" t="s">
        <v>135</v>
      </c>
      <c r="J369" s="26"/>
      <c r="K369" s="26"/>
      <c r="L369" s="26"/>
      <c r="M369" s="3"/>
      <c r="N369" s="3"/>
      <c r="O369" s="26"/>
      <c r="P369" s="26"/>
      <c r="Q369" s="26"/>
      <c r="R369" s="26"/>
      <c r="S369" s="3"/>
      <c r="T369" s="26"/>
      <c r="U369" s="26"/>
      <c r="V369" s="3"/>
      <c r="W369" s="26"/>
      <c r="X369" s="26"/>
      <c r="Y369" s="100" t="s">
        <v>135</v>
      </c>
      <c r="Z369" s="26"/>
      <c r="AA369" s="26"/>
      <c r="AB369" s="42"/>
      <c r="AC369" s="42"/>
      <c r="AD369" s="26"/>
      <c r="AE369" s="26"/>
      <c r="AF369" s="26"/>
      <c r="AG369" s="26"/>
      <c r="AH369" s="26"/>
      <c r="AI369" s="26"/>
      <c r="AJ369" s="3"/>
      <c r="AK369" s="100" t="s">
        <v>135</v>
      </c>
      <c r="AL369" s="26"/>
      <c r="AM369" s="43"/>
      <c r="AN369" s="43"/>
      <c r="AO369" s="43"/>
      <c r="AP369" s="43"/>
      <c r="AQ369" s="39">
        <f t="shared" si="102"/>
        <v>3</v>
      </c>
      <c r="AR369" s="3">
        <f t="shared" ref="AR369:AR370" si="109">34*3</f>
        <v>102</v>
      </c>
      <c r="AS369" s="102">
        <f t="shared" si="103"/>
        <v>2.9411764705882353E-2</v>
      </c>
    </row>
    <row r="370" spans="1:45">
      <c r="A370" s="146"/>
      <c r="B370" s="111"/>
      <c r="C370" s="52" t="s">
        <v>113</v>
      </c>
      <c r="D370" s="51"/>
      <c r="E370" s="4"/>
      <c r="F370" s="4"/>
      <c r="G370" s="4"/>
      <c r="H370" s="3"/>
      <c r="I370" s="100" t="s">
        <v>135</v>
      </c>
      <c r="J370" s="26"/>
      <c r="K370" s="26"/>
      <c r="L370" s="26"/>
      <c r="M370" s="3"/>
      <c r="N370" s="3"/>
      <c r="O370" s="26"/>
      <c r="P370" s="26"/>
      <c r="Q370" s="26"/>
      <c r="R370" s="26"/>
      <c r="S370" s="3"/>
      <c r="T370" s="26"/>
      <c r="U370" s="26"/>
      <c r="V370" s="3"/>
      <c r="W370" s="26"/>
      <c r="X370" s="26"/>
      <c r="Y370" s="100" t="s">
        <v>135</v>
      </c>
      <c r="Z370" s="26"/>
      <c r="AA370" s="26"/>
      <c r="AB370" s="42"/>
      <c r="AC370" s="42"/>
      <c r="AD370" s="26"/>
      <c r="AE370" s="26"/>
      <c r="AF370" s="26"/>
      <c r="AG370" s="26"/>
      <c r="AH370" s="26"/>
      <c r="AI370" s="26"/>
      <c r="AJ370" s="3"/>
      <c r="AK370" s="100" t="s">
        <v>135</v>
      </c>
      <c r="AL370" s="26"/>
      <c r="AM370" s="43"/>
      <c r="AN370" s="43"/>
      <c r="AO370" s="43"/>
      <c r="AP370" s="43"/>
      <c r="AQ370" s="39">
        <f t="shared" si="102"/>
        <v>3</v>
      </c>
      <c r="AR370" s="3">
        <f t="shared" si="109"/>
        <v>102</v>
      </c>
      <c r="AS370" s="102">
        <f t="shared" si="103"/>
        <v>2.9411764705882353E-2</v>
      </c>
    </row>
    <row r="371" spans="1:45">
      <c r="A371" s="146"/>
      <c r="B371" s="112" t="s">
        <v>36</v>
      </c>
      <c r="C371" s="52" t="s">
        <v>111</v>
      </c>
      <c r="D371" s="51"/>
      <c r="E371" s="26"/>
      <c r="F371" s="26"/>
      <c r="G371" s="4"/>
      <c r="H371" s="100" t="s">
        <v>135</v>
      </c>
      <c r="I371" s="26"/>
      <c r="J371" s="26"/>
      <c r="K371" s="26"/>
      <c r="L371" s="26"/>
      <c r="M371" s="26"/>
      <c r="N371" s="26"/>
      <c r="O371" s="26"/>
      <c r="P371" s="100" t="s">
        <v>135</v>
      </c>
      <c r="Q371" s="26"/>
      <c r="R371" s="26"/>
      <c r="S371" s="26"/>
      <c r="T371" s="26"/>
      <c r="U371" s="3"/>
      <c r="V371" s="100" t="s">
        <v>135</v>
      </c>
      <c r="W371" s="26"/>
      <c r="X371" s="26"/>
      <c r="Y371" s="26"/>
      <c r="Z371" s="26"/>
      <c r="AA371" s="100" t="s">
        <v>135</v>
      </c>
      <c r="AB371" s="26"/>
      <c r="AC371" s="26"/>
      <c r="AD371" s="26"/>
      <c r="AE371" s="26"/>
      <c r="AF371" s="26"/>
      <c r="AG371" s="26"/>
      <c r="AH371" s="26"/>
      <c r="AI371" s="43"/>
      <c r="AJ371" s="43"/>
      <c r="AK371" s="26"/>
      <c r="AL371" s="26"/>
      <c r="AM371" s="43"/>
      <c r="AN371" s="43"/>
      <c r="AO371" s="43"/>
      <c r="AP371" s="43"/>
      <c r="AQ371" s="39">
        <f t="shared" si="102"/>
        <v>4</v>
      </c>
      <c r="AR371" s="3">
        <f>34*2</f>
        <v>68</v>
      </c>
      <c r="AS371" s="102">
        <f t="shared" si="103"/>
        <v>5.8823529411764705E-2</v>
      </c>
    </row>
    <row r="372" spans="1:45">
      <c r="A372" s="146"/>
      <c r="B372" s="112"/>
      <c r="C372" s="52" t="s">
        <v>112</v>
      </c>
      <c r="D372" s="51"/>
      <c r="E372" s="4"/>
      <c r="F372" s="4"/>
      <c r="G372" s="4"/>
      <c r="H372" s="100" t="s">
        <v>135</v>
      </c>
      <c r="I372" s="26"/>
      <c r="J372" s="26"/>
      <c r="K372" s="26"/>
      <c r="L372" s="26"/>
      <c r="M372" s="26"/>
      <c r="N372" s="26"/>
      <c r="O372" s="26"/>
      <c r="P372" s="100" t="s">
        <v>135</v>
      </c>
      <c r="Q372" s="26"/>
      <c r="R372" s="26"/>
      <c r="S372" s="26"/>
      <c r="T372" s="26"/>
      <c r="U372" s="3"/>
      <c r="V372" s="100" t="s">
        <v>135</v>
      </c>
      <c r="W372" s="26"/>
      <c r="X372" s="26"/>
      <c r="Y372" s="26"/>
      <c r="Z372" s="26"/>
      <c r="AA372" s="100" t="s">
        <v>135</v>
      </c>
      <c r="AB372" s="26"/>
      <c r="AC372" s="26"/>
      <c r="AD372" s="26"/>
      <c r="AE372" s="26"/>
      <c r="AF372" s="26"/>
      <c r="AG372" s="26"/>
      <c r="AH372" s="26"/>
      <c r="AI372" s="43"/>
      <c r="AJ372" s="43"/>
      <c r="AK372" s="26"/>
      <c r="AL372" s="26"/>
      <c r="AM372" s="43"/>
      <c r="AN372" s="43"/>
      <c r="AO372" s="43"/>
      <c r="AP372" s="43"/>
      <c r="AQ372" s="39">
        <f t="shared" si="102"/>
        <v>4</v>
      </c>
      <c r="AR372" s="3">
        <f t="shared" ref="AR372:AR376" si="110">34*2</f>
        <v>68</v>
      </c>
      <c r="AS372" s="102">
        <f t="shared" si="103"/>
        <v>5.8823529411764705E-2</v>
      </c>
    </row>
    <row r="373" spans="1:45">
      <c r="A373" s="146"/>
      <c r="B373" s="112"/>
      <c r="C373" s="52" t="s">
        <v>113</v>
      </c>
      <c r="D373" s="51"/>
      <c r="E373" s="4"/>
      <c r="F373" s="4"/>
      <c r="G373" s="4"/>
      <c r="H373" s="100" t="s">
        <v>135</v>
      </c>
      <c r="I373" s="26"/>
      <c r="J373" s="26"/>
      <c r="K373" s="26"/>
      <c r="L373" s="26"/>
      <c r="M373" s="26"/>
      <c r="N373" s="26"/>
      <c r="O373" s="26"/>
      <c r="P373" s="100" t="s">
        <v>135</v>
      </c>
      <c r="Q373" s="26"/>
      <c r="R373" s="26"/>
      <c r="S373" s="26"/>
      <c r="T373" s="26"/>
      <c r="U373" s="3"/>
      <c r="V373" s="100" t="s">
        <v>135</v>
      </c>
      <c r="W373" s="26"/>
      <c r="X373" s="26"/>
      <c r="Y373" s="26"/>
      <c r="Z373" s="26"/>
      <c r="AA373" s="100" t="s">
        <v>135</v>
      </c>
      <c r="AB373" s="26"/>
      <c r="AC373" s="26"/>
      <c r="AD373" s="26"/>
      <c r="AE373" s="26"/>
      <c r="AF373" s="26"/>
      <c r="AG373" s="26"/>
      <c r="AH373" s="26"/>
      <c r="AI373" s="43"/>
      <c r="AJ373" s="43"/>
      <c r="AK373" s="26"/>
      <c r="AL373" s="26"/>
      <c r="AM373" s="43"/>
      <c r="AN373" s="43"/>
      <c r="AO373" s="43"/>
      <c r="AP373" s="43"/>
      <c r="AQ373" s="39">
        <f t="shared" si="102"/>
        <v>4</v>
      </c>
      <c r="AR373" s="3">
        <f t="shared" si="110"/>
        <v>68</v>
      </c>
      <c r="AS373" s="102">
        <f t="shared" si="103"/>
        <v>5.8823529411764705E-2</v>
      </c>
    </row>
    <row r="374" spans="1:45">
      <c r="A374" s="146"/>
      <c r="B374" s="112" t="s">
        <v>28</v>
      </c>
      <c r="C374" s="52" t="s">
        <v>111</v>
      </c>
      <c r="D374" s="51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43"/>
      <c r="AJ374" s="43"/>
      <c r="AK374" s="26"/>
      <c r="AL374" s="26"/>
      <c r="AM374" s="43"/>
      <c r="AN374" s="43"/>
      <c r="AO374" s="43"/>
      <c r="AP374" s="43"/>
      <c r="AQ374" s="39">
        <f t="shared" si="102"/>
        <v>0</v>
      </c>
      <c r="AR374" s="3">
        <f t="shared" si="110"/>
        <v>68</v>
      </c>
      <c r="AS374" s="102">
        <f t="shared" si="103"/>
        <v>0</v>
      </c>
    </row>
    <row r="375" spans="1:45">
      <c r="A375" s="146"/>
      <c r="B375" s="112"/>
      <c r="C375" s="52" t="s">
        <v>112</v>
      </c>
      <c r="D375" s="51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43"/>
      <c r="AJ375" s="43"/>
      <c r="AK375" s="26"/>
      <c r="AL375" s="26"/>
      <c r="AM375" s="43"/>
      <c r="AN375" s="43"/>
      <c r="AO375" s="43"/>
      <c r="AP375" s="43"/>
      <c r="AQ375" s="39">
        <f t="shared" si="102"/>
        <v>0</v>
      </c>
      <c r="AR375" s="3">
        <f t="shared" si="110"/>
        <v>68</v>
      </c>
      <c r="AS375" s="102">
        <f t="shared" si="103"/>
        <v>0</v>
      </c>
    </row>
    <row r="376" spans="1:45">
      <c r="A376" s="146"/>
      <c r="B376" s="112"/>
      <c r="C376" s="52" t="s">
        <v>113</v>
      </c>
      <c r="D376" s="51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43"/>
      <c r="AJ376" s="43"/>
      <c r="AK376" s="26"/>
      <c r="AL376" s="26"/>
      <c r="AM376" s="43"/>
      <c r="AN376" s="43"/>
      <c r="AO376" s="43"/>
      <c r="AP376" s="43"/>
      <c r="AQ376" s="39">
        <f t="shared" si="102"/>
        <v>0</v>
      </c>
      <c r="AR376" s="3">
        <f t="shared" si="110"/>
        <v>68</v>
      </c>
      <c r="AS376" s="102">
        <f t="shared" si="103"/>
        <v>0</v>
      </c>
    </row>
    <row r="377" spans="1:45">
      <c r="A377" s="146"/>
      <c r="B377" s="112" t="s">
        <v>85</v>
      </c>
      <c r="C377" s="52" t="s">
        <v>111</v>
      </c>
      <c r="D377" s="51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43"/>
      <c r="AJ377" s="43"/>
      <c r="AK377" s="26"/>
      <c r="AL377" s="26"/>
      <c r="AM377" s="43"/>
      <c r="AN377" s="43"/>
      <c r="AO377" s="43"/>
      <c r="AP377" s="43"/>
      <c r="AQ377" s="39">
        <f t="shared" si="102"/>
        <v>0</v>
      </c>
      <c r="AR377" s="3">
        <f>34*1</f>
        <v>34</v>
      </c>
      <c r="AS377" s="102">
        <f t="shared" si="103"/>
        <v>0</v>
      </c>
    </row>
    <row r="378" spans="1:45">
      <c r="A378" s="146"/>
      <c r="B378" s="112"/>
      <c r="C378" s="52" t="s">
        <v>112</v>
      </c>
      <c r="D378" s="51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43"/>
      <c r="AJ378" s="43"/>
      <c r="AK378" s="26"/>
      <c r="AL378" s="26"/>
      <c r="AM378" s="43"/>
      <c r="AN378" s="43"/>
      <c r="AO378" s="43"/>
      <c r="AP378" s="43"/>
      <c r="AQ378" s="39">
        <f t="shared" si="102"/>
        <v>0</v>
      </c>
      <c r="AR378" s="3">
        <f t="shared" ref="AR378:AR382" si="111">34*1</f>
        <v>34</v>
      </c>
      <c r="AS378" s="102">
        <f t="shared" si="103"/>
        <v>0</v>
      </c>
    </row>
    <row r="379" spans="1:45">
      <c r="A379" s="146"/>
      <c r="B379" s="112"/>
      <c r="C379" s="52" t="s">
        <v>113</v>
      </c>
      <c r="D379" s="51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43"/>
      <c r="AJ379" s="43"/>
      <c r="AK379" s="26"/>
      <c r="AL379" s="26"/>
      <c r="AM379" s="43"/>
      <c r="AN379" s="43"/>
      <c r="AO379" s="43"/>
      <c r="AP379" s="43"/>
      <c r="AQ379" s="39">
        <f t="shared" si="102"/>
        <v>0</v>
      </c>
      <c r="AR379" s="3">
        <f t="shared" si="111"/>
        <v>34</v>
      </c>
      <c r="AS379" s="102">
        <f t="shared" si="103"/>
        <v>0</v>
      </c>
    </row>
    <row r="380" spans="1:45">
      <c r="A380" s="146"/>
      <c r="B380" s="112" t="s">
        <v>107</v>
      </c>
      <c r="C380" s="52" t="s">
        <v>111</v>
      </c>
      <c r="D380" s="51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43"/>
      <c r="AJ380" s="43"/>
      <c r="AK380" s="26"/>
      <c r="AL380" s="26"/>
      <c r="AM380" s="43"/>
      <c r="AN380" s="43"/>
      <c r="AO380" s="43"/>
      <c r="AP380" s="43"/>
      <c r="AQ380" s="39">
        <f t="shared" si="102"/>
        <v>0</v>
      </c>
      <c r="AR380" s="3">
        <f t="shared" si="111"/>
        <v>34</v>
      </c>
      <c r="AS380" s="102">
        <f t="shared" si="103"/>
        <v>0</v>
      </c>
    </row>
    <row r="381" spans="1:45">
      <c r="A381" s="146"/>
      <c r="B381" s="112"/>
      <c r="C381" s="52" t="s">
        <v>112</v>
      </c>
      <c r="D381" s="51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43"/>
      <c r="AJ381" s="43"/>
      <c r="AK381" s="26"/>
      <c r="AL381" s="26"/>
      <c r="AM381" s="43"/>
      <c r="AN381" s="43"/>
      <c r="AO381" s="43"/>
      <c r="AP381" s="43"/>
      <c r="AQ381" s="39">
        <f t="shared" si="102"/>
        <v>0</v>
      </c>
      <c r="AR381" s="3">
        <f t="shared" si="111"/>
        <v>34</v>
      </c>
      <c r="AS381" s="102">
        <f t="shared" si="103"/>
        <v>0</v>
      </c>
    </row>
    <row r="382" spans="1:45">
      <c r="A382" s="146"/>
      <c r="B382" s="112"/>
      <c r="C382" s="52" t="s">
        <v>113</v>
      </c>
      <c r="D382" s="51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43"/>
      <c r="AJ382" s="43"/>
      <c r="AK382" s="26"/>
      <c r="AL382" s="26"/>
      <c r="AM382" s="43"/>
      <c r="AN382" s="43"/>
      <c r="AO382" s="43"/>
      <c r="AP382" s="43"/>
      <c r="AQ382" s="39">
        <f t="shared" si="102"/>
        <v>0</v>
      </c>
      <c r="AR382" s="3">
        <f t="shared" si="111"/>
        <v>34</v>
      </c>
      <c r="AS382" s="102">
        <f t="shared" si="103"/>
        <v>0</v>
      </c>
    </row>
    <row r="383" spans="1:45" ht="12.75" customHeight="1">
      <c r="A383" s="146"/>
      <c r="B383" s="112" t="s">
        <v>73</v>
      </c>
      <c r="C383" s="52" t="s">
        <v>111</v>
      </c>
      <c r="D383" s="53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42"/>
      <c r="U383" s="26"/>
      <c r="V383" s="26"/>
      <c r="W383" s="26"/>
      <c r="X383" s="26"/>
      <c r="Y383" s="26"/>
      <c r="Z383" s="26"/>
      <c r="AA383" s="26"/>
      <c r="AB383" s="26"/>
      <c r="AC383" s="26"/>
      <c r="AD383" s="42"/>
      <c r="AE383" s="26"/>
      <c r="AF383" s="26"/>
      <c r="AG383" s="26"/>
      <c r="AH383" s="26"/>
      <c r="AI383" s="43"/>
      <c r="AJ383" s="43"/>
      <c r="AK383" s="26"/>
      <c r="AL383" s="26"/>
      <c r="AM383" s="43"/>
      <c r="AN383" s="43"/>
      <c r="AO383" s="43"/>
      <c r="AP383" s="43"/>
      <c r="AQ383" s="39">
        <f t="shared" si="102"/>
        <v>0</v>
      </c>
      <c r="AR383" s="3">
        <f>34*2</f>
        <v>68</v>
      </c>
      <c r="AS383" s="102">
        <f t="shared" si="103"/>
        <v>0</v>
      </c>
    </row>
    <row r="384" spans="1:45" ht="12.75" customHeight="1">
      <c r="A384" s="146"/>
      <c r="B384" s="112"/>
      <c r="C384" s="52" t="s">
        <v>112</v>
      </c>
      <c r="D384" s="53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44"/>
      <c r="T384" s="42"/>
      <c r="U384" s="26"/>
      <c r="V384" s="26"/>
      <c r="W384" s="26"/>
      <c r="X384" s="26"/>
      <c r="Y384" s="26"/>
      <c r="Z384" s="26"/>
      <c r="AA384" s="26"/>
      <c r="AB384" s="26"/>
      <c r="AC384" s="44"/>
      <c r="AD384" s="42"/>
      <c r="AE384" s="26"/>
      <c r="AF384" s="26"/>
      <c r="AG384" s="26"/>
      <c r="AH384" s="26"/>
      <c r="AI384" s="43"/>
      <c r="AJ384" s="43"/>
      <c r="AK384" s="26"/>
      <c r="AL384" s="26"/>
      <c r="AM384" s="43"/>
      <c r="AN384" s="43"/>
      <c r="AO384" s="43"/>
      <c r="AP384" s="43"/>
      <c r="AQ384" s="39">
        <f t="shared" si="102"/>
        <v>0</v>
      </c>
      <c r="AR384" s="3">
        <f t="shared" ref="AR384:AR385" si="112">34*2</f>
        <v>68</v>
      </c>
      <c r="AS384" s="102">
        <f t="shared" si="103"/>
        <v>0</v>
      </c>
    </row>
    <row r="385" spans="1:45" ht="12.75" customHeight="1">
      <c r="A385" s="146"/>
      <c r="B385" s="112"/>
      <c r="C385" s="52" t="s">
        <v>113</v>
      </c>
      <c r="D385" s="51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42"/>
      <c r="T385" s="26"/>
      <c r="U385" s="26"/>
      <c r="V385" s="26"/>
      <c r="W385" s="26"/>
      <c r="X385" s="26"/>
      <c r="Y385" s="26"/>
      <c r="Z385" s="26"/>
      <c r="AA385" s="26"/>
      <c r="AB385" s="26"/>
      <c r="AC385" s="42"/>
      <c r="AD385" s="26"/>
      <c r="AE385" s="26"/>
      <c r="AF385" s="26"/>
      <c r="AG385" s="26"/>
      <c r="AH385" s="26"/>
      <c r="AI385" s="43"/>
      <c r="AJ385" s="43"/>
      <c r="AK385" s="26"/>
      <c r="AL385" s="26"/>
      <c r="AM385" s="43"/>
      <c r="AN385" s="43"/>
      <c r="AO385" s="43"/>
      <c r="AP385" s="43"/>
      <c r="AQ385" s="39">
        <f t="shared" si="102"/>
        <v>0</v>
      </c>
      <c r="AR385" s="3">
        <f t="shared" si="112"/>
        <v>68</v>
      </c>
      <c r="AS385" s="102">
        <f t="shared" si="103"/>
        <v>0</v>
      </c>
    </row>
    <row r="386" spans="1:45" ht="27" customHeight="1">
      <c r="A386" s="68"/>
      <c r="B386" s="69"/>
      <c r="C386" s="69"/>
      <c r="D386" s="69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  <c r="AA386" s="67"/>
      <c r="AB386" s="67"/>
      <c r="AC386" s="67"/>
      <c r="AD386" s="67"/>
      <c r="AE386" s="67"/>
      <c r="AF386" s="67"/>
      <c r="AG386" s="67"/>
      <c r="AH386" s="67"/>
      <c r="AI386" s="67"/>
      <c r="AJ386" s="67"/>
      <c r="AK386" s="67"/>
      <c r="AL386" s="67"/>
      <c r="AM386" s="68"/>
      <c r="AN386" s="68"/>
      <c r="AO386" s="68"/>
      <c r="AP386" s="68"/>
      <c r="AQ386" s="68"/>
      <c r="AR386" s="68"/>
      <c r="AS386" s="68"/>
    </row>
    <row r="387" spans="1:45" ht="111.75" customHeight="1">
      <c r="A387" s="150" t="s">
        <v>40</v>
      </c>
      <c r="B387" s="151"/>
      <c r="C387" s="151"/>
      <c r="D387" s="152"/>
      <c r="E387" s="113" t="s">
        <v>39</v>
      </c>
      <c r="F387" s="113"/>
      <c r="G387" s="113"/>
      <c r="H387" s="113"/>
      <c r="I387" s="113"/>
      <c r="J387" s="113"/>
      <c r="K387" s="113"/>
      <c r="L387" s="113"/>
      <c r="M387" s="113"/>
      <c r="N387" s="113"/>
      <c r="O387" s="113"/>
      <c r="P387" s="113"/>
      <c r="Q387" s="113"/>
      <c r="R387" s="113"/>
      <c r="S387" s="113"/>
      <c r="T387" s="113"/>
      <c r="U387" s="113"/>
      <c r="V387" s="113"/>
      <c r="W387" s="113"/>
      <c r="X387" s="113"/>
      <c r="Y387" s="113"/>
      <c r="Z387" s="113"/>
      <c r="AA387" s="113"/>
      <c r="AB387" s="113"/>
      <c r="AC387" s="113"/>
      <c r="AD387" s="113"/>
      <c r="AE387" s="113"/>
      <c r="AF387" s="113"/>
      <c r="AG387" s="113"/>
      <c r="AH387" s="113"/>
      <c r="AI387" s="113"/>
      <c r="AJ387" s="113"/>
      <c r="AK387" s="113"/>
      <c r="AL387" s="113"/>
      <c r="AM387" s="113"/>
      <c r="AN387" s="113"/>
      <c r="AO387" s="113"/>
      <c r="AP387" s="113"/>
      <c r="AQ387" s="115" t="s">
        <v>19</v>
      </c>
      <c r="AR387" s="147" t="s">
        <v>21</v>
      </c>
      <c r="AS387" s="148" t="s">
        <v>20</v>
      </c>
    </row>
    <row r="388" spans="1:45" ht="12.75" customHeight="1">
      <c r="A388" s="125" t="s">
        <v>0</v>
      </c>
      <c r="B388" s="141"/>
      <c r="C388" s="126"/>
      <c r="D388" s="22" t="s">
        <v>17</v>
      </c>
      <c r="E388" s="112" t="s">
        <v>1</v>
      </c>
      <c r="F388" s="112"/>
      <c r="G388" s="112"/>
      <c r="H388" s="112"/>
      <c r="I388" s="112" t="s">
        <v>2</v>
      </c>
      <c r="J388" s="112"/>
      <c r="K388" s="112"/>
      <c r="L388" s="112"/>
      <c r="M388" s="112" t="s">
        <v>3</v>
      </c>
      <c r="N388" s="112"/>
      <c r="O388" s="112"/>
      <c r="P388" s="112"/>
      <c r="Q388" s="112" t="s">
        <v>4</v>
      </c>
      <c r="R388" s="112"/>
      <c r="S388" s="112"/>
      <c r="T388" s="112"/>
      <c r="U388" s="112" t="s">
        <v>5</v>
      </c>
      <c r="V388" s="112"/>
      <c r="W388" s="112"/>
      <c r="X388" s="112" t="s">
        <v>6</v>
      </c>
      <c r="Y388" s="112"/>
      <c r="Z388" s="112"/>
      <c r="AA388" s="112"/>
      <c r="AB388" s="112" t="s">
        <v>7</v>
      </c>
      <c r="AC388" s="112"/>
      <c r="AD388" s="112"/>
      <c r="AE388" s="112" t="s">
        <v>8</v>
      </c>
      <c r="AF388" s="112"/>
      <c r="AG388" s="112"/>
      <c r="AH388" s="112"/>
      <c r="AI388" s="112"/>
      <c r="AJ388" s="112" t="s">
        <v>9</v>
      </c>
      <c r="AK388" s="112"/>
      <c r="AL388" s="112"/>
      <c r="AM388" s="112" t="s">
        <v>10</v>
      </c>
      <c r="AN388" s="112"/>
      <c r="AO388" s="112"/>
      <c r="AP388" s="112"/>
      <c r="AQ388" s="115"/>
      <c r="AR388" s="147"/>
      <c r="AS388" s="148"/>
    </row>
    <row r="389" spans="1:45">
      <c r="A389" s="127"/>
      <c r="B389" s="142"/>
      <c r="C389" s="128"/>
      <c r="D389" s="22" t="s">
        <v>18</v>
      </c>
      <c r="E389" s="5">
        <v>1</v>
      </c>
      <c r="F389" s="5">
        <v>2</v>
      </c>
      <c r="G389" s="5">
        <v>3</v>
      </c>
      <c r="H389" s="5">
        <v>4</v>
      </c>
      <c r="I389" s="5">
        <v>5</v>
      </c>
      <c r="J389" s="5">
        <v>6</v>
      </c>
      <c r="K389" s="5">
        <v>7</v>
      </c>
      <c r="L389" s="5">
        <v>8</v>
      </c>
      <c r="M389" s="5">
        <v>9</v>
      </c>
      <c r="N389" s="5">
        <v>10</v>
      </c>
      <c r="O389" s="5">
        <v>11</v>
      </c>
      <c r="P389" s="5">
        <v>12</v>
      </c>
      <c r="Q389" s="5">
        <v>13</v>
      </c>
      <c r="R389" s="5">
        <v>14</v>
      </c>
      <c r="S389" s="5">
        <v>15</v>
      </c>
      <c r="T389" s="5">
        <v>16</v>
      </c>
      <c r="U389" s="5">
        <v>17</v>
      </c>
      <c r="V389" s="5">
        <v>18</v>
      </c>
      <c r="W389" s="5">
        <v>19</v>
      </c>
      <c r="X389" s="5">
        <v>20</v>
      </c>
      <c r="Y389" s="5">
        <v>21</v>
      </c>
      <c r="Z389" s="5">
        <v>22</v>
      </c>
      <c r="AA389" s="5">
        <v>23</v>
      </c>
      <c r="AB389" s="5">
        <v>24</v>
      </c>
      <c r="AC389" s="5">
        <v>25</v>
      </c>
      <c r="AD389" s="5">
        <v>26</v>
      </c>
      <c r="AE389" s="5">
        <v>27</v>
      </c>
      <c r="AF389" s="5">
        <v>28</v>
      </c>
      <c r="AG389" s="5">
        <v>29</v>
      </c>
      <c r="AH389" s="5">
        <v>30</v>
      </c>
      <c r="AI389" s="5">
        <v>31</v>
      </c>
      <c r="AJ389" s="5">
        <v>32</v>
      </c>
      <c r="AK389" s="5">
        <v>33</v>
      </c>
      <c r="AL389" s="5">
        <v>34</v>
      </c>
      <c r="AM389" s="5">
        <v>35</v>
      </c>
      <c r="AN389" s="5">
        <v>36</v>
      </c>
      <c r="AO389" s="5">
        <v>37</v>
      </c>
      <c r="AP389" s="5">
        <v>38</v>
      </c>
      <c r="AQ389" s="115"/>
      <c r="AR389" s="147"/>
      <c r="AS389" s="148"/>
    </row>
    <row r="390" spans="1:45">
      <c r="A390" s="146" t="s">
        <v>24</v>
      </c>
      <c r="B390" s="92" t="s">
        <v>12</v>
      </c>
      <c r="C390" s="54" t="s">
        <v>114</v>
      </c>
      <c r="D390" s="53"/>
      <c r="E390" s="4"/>
      <c r="F390" s="26"/>
      <c r="G390" s="100" t="s">
        <v>135</v>
      </c>
      <c r="H390" s="26"/>
      <c r="I390" s="26"/>
      <c r="J390" s="26"/>
      <c r="K390" s="26"/>
      <c r="L390" s="26"/>
      <c r="M390" s="26"/>
      <c r="N390" s="100" t="s">
        <v>135</v>
      </c>
      <c r="O390" s="26"/>
      <c r="P390" s="26"/>
      <c r="Q390" s="26"/>
      <c r="R390" s="26"/>
      <c r="S390" s="100" t="s">
        <v>135</v>
      </c>
      <c r="T390" s="26"/>
      <c r="U390" s="26"/>
      <c r="V390" s="26"/>
      <c r="W390" s="26"/>
      <c r="X390" s="26"/>
      <c r="Y390" s="26"/>
      <c r="Z390" s="26"/>
      <c r="AA390" s="26"/>
      <c r="AB390" s="100" t="s">
        <v>135</v>
      </c>
      <c r="AC390" s="26"/>
      <c r="AD390" s="3"/>
      <c r="AE390" s="26"/>
      <c r="AF390" s="26"/>
      <c r="AG390" s="26"/>
      <c r="AH390" s="26"/>
      <c r="AI390" s="26"/>
      <c r="AJ390" s="26"/>
      <c r="AK390" s="72" t="s">
        <v>139</v>
      </c>
      <c r="AL390" s="26"/>
      <c r="AM390" s="43"/>
      <c r="AN390" s="43"/>
      <c r="AO390" s="43"/>
      <c r="AP390" s="43"/>
      <c r="AQ390" s="39">
        <f t="shared" ref="AQ390:AQ405" si="113">COUNTA(E390:AP390)</f>
        <v>5</v>
      </c>
      <c r="AR390" s="82">
        <f>34*2</f>
        <v>68</v>
      </c>
      <c r="AS390" s="102">
        <f t="shared" ref="AS390:AS405" si="114">AQ390/AR390</f>
        <v>7.3529411764705885E-2</v>
      </c>
    </row>
    <row r="391" spans="1:45">
      <c r="A391" s="146"/>
      <c r="B391" s="92" t="s">
        <v>26</v>
      </c>
      <c r="C391" s="54" t="s">
        <v>114</v>
      </c>
      <c r="D391" s="53"/>
      <c r="E391" s="4"/>
      <c r="F391" s="26"/>
      <c r="G391" s="26"/>
      <c r="H391" s="26"/>
      <c r="I391" s="100" t="s">
        <v>135</v>
      </c>
      <c r="J391" s="26"/>
      <c r="K391" s="26"/>
      <c r="L391" s="26"/>
      <c r="M391" s="26"/>
      <c r="N391" s="26"/>
      <c r="O391" s="100" t="s">
        <v>135</v>
      </c>
      <c r="P391" s="26"/>
      <c r="Q391" s="26"/>
      <c r="R391" s="26"/>
      <c r="S391" s="26"/>
      <c r="T391" s="26"/>
      <c r="U391" s="26"/>
      <c r="V391" s="26"/>
      <c r="W391" s="100" t="s">
        <v>135</v>
      </c>
      <c r="X391" s="26"/>
      <c r="Y391" s="26"/>
      <c r="Z391" s="26"/>
      <c r="AA391" s="26"/>
      <c r="AB391" s="26"/>
      <c r="AC391" s="26"/>
      <c r="AD391" s="26"/>
      <c r="AE391" s="26"/>
      <c r="AF391" s="100" t="s">
        <v>135</v>
      </c>
      <c r="AG391" s="26"/>
      <c r="AH391" s="26"/>
      <c r="AI391" s="26"/>
      <c r="AJ391" s="26"/>
      <c r="AK391" s="26"/>
      <c r="AL391" s="26"/>
      <c r="AM391" s="43"/>
      <c r="AN391" s="43"/>
      <c r="AO391" s="43"/>
      <c r="AP391" s="43"/>
      <c r="AQ391" s="39">
        <f t="shared" si="113"/>
        <v>4</v>
      </c>
      <c r="AR391" s="82">
        <f>34*3</f>
        <v>102</v>
      </c>
      <c r="AS391" s="102">
        <f t="shared" si="114"/>
        <v>3.9215686274509803E-2</v>
      </c>
    </row>
    <row r="392" spans="1:45">
      <c r="A392" s="146"/>
      <c r="B392" s="92" t="s">
        <v>141</v>
      </c>
      <c r="C392" s="54" t="s">
        <v>114</v>
      </c>
      <c r="D392" s="51"/>
      <c r="E392" s="4"/>
      <c r="F392" s="26"/>
      <c r="G392" s="26"/>
      <c r="H392" s="100" t="s">
        <v>135</v>
      </c>
      <c r="I392" s="26"/>
      <c r="J392" s="26"/>
      <c r="K392" s="26"/>
      <c r="L392" s="26"/>
      <c r="M392" s="100" t="s">
        <v>135</v>
      </c>
      <c r="N392" s="26"/>
      <c r="O392" s="26"/>
      <c r="P392" s="26"/>
      <c r="Q392" s="26"/>
      <c r="S392" s="100" t="s">
        <v>135</v>
      </c>
      <c r="T392" s="26"/>
      <c r="U392" s="26"/>
      <c r="V392" s="26"/>
      <c r="X392" s="26"/>
      <c r="Y392" s="100" t="s">
        <v>135</v>
      </c>
      <c r="Z392" s="26"/>
      <c r="AA392" s="26"/>
      <c r="AB392" s="26"/>
      <c r="AC392" s="100" t="s">
        <v>135</v>
      </c>
      <c r="AD392" s="26"/>
      <c r="AE392" s="3"/>
      <c r="AF392" s="26"/>
      <c r="AG392" s="26"/>
      <c r="AH392" s="100" t="s">
        <v>135</v>
      </c>
      <c r="AI392" s="26"/>
      <c r="AK392" s="43"/>
      <c r="AL392" s="100" t="s">
        <v>135</v>
      </c>
      <c r="AM392" s="43"/>
      <c r="AN392" s="43"/>
      <c r="AO392" s="43"/>
      <c r="AP392" s="43"/>
      <c r="AQ392" s="39">
        <f t="shared" si="113"/>
        <v>7</v>
      </c>
      <c r="AR392" s="82">
        <f t="shared" ref="AR392" si="115">34*3</f>
        <v>102</v>
      </c>
      <c r="AS392" s="102">
        <f t="shared" si="114"/>
        <v>6.8627450980392163E-2</v>
      </c>
    </row>
    <row r="393" spans="1:45" ht="38.25">
      <c r="A393" s="146"/>
      <c r="B393" s="92" t="s">
        <v>115</v>
      </c>
      <c r="C393" s="54" t="s">
        <v>114</v>
      </c>
      <c r="D393" s="53"/>
      <c r="E393" s="4"/>
      <c r="F393" s="26"/>
      <c r="G393" s="26"/>
      <c r="H393" s="100" t="s">
        <v>135</v>
      </c>
      <c r="I393" s="26"/>
      <c r="J393" s="26"/>
      <c r="K393" s="26"/>
      <c r="L393" s="26"/>
      <c r="M393" s="26"/>
      <c r="N393" s="26"/>
      <c r="P393" s="26"/>
      <c r="Q393" s="26"/>
      <c r="R393" s="100" t="s">
        <v>135</v>
      </c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100" t="s">
        <v>135</v>
      </c>
      <c r="AD393" s="26"/>
      <c r="AE393" s="3"/>
      <c r="AF393" s="26"/>
      <c r="AG393" s="26"/>
      <c r="AH393" s="26"/>
      <c r="AI393" s="26"/>
      <c r="AJ393" s="104" t="s">
        <v>139</v>
      </c>
      <c r="AK393" s="26"/>
      <c r="AL393" s="26"/>
      <c r="AM393" s="43"/>
      <c r="AN393" s="43"/>
      <c r="AO393" s="43"/>
      <c r="AP393" s="43"/>
      <c r="AQ393" s="39">
        <f t="shared" si="113"/>
        <v>4</v>
      </c>
      <c r="AR393" s="82">
        <f>34*2</f>
        <v>68</v>
      </c>
      <c r="AS393" s="102">
        <f t="shared" si="114"/>
        <v>5.8823529411764705E-2</v>
      </c>
    </row>
    <row r="394" spans="1:45">
      <c r="A394" s="146"/>
      <c r="B394" s="92" t="s">
        <v>99</v>
      </c>
      <c r="C394" s="54" t="s">
        <v>114</v>
      </c>
      <c r="D394" s="53"/>
      <c r="E394" s="4"/>
      <c r="F394" s="26"/>
      <c r="G394" s="26"/>
      <c r="H394" s="26"/>
      <c r="I394" s="26"/>
      <c r="J394" s="100" t="s">
        <v>135</v>
      </c>
      <c r="K394" s="43"/>
      <c r="L394" s="43"/>
      <c r="M394" s="43"/>
      <c r="N394" s="43"/>
      <c r="O394" s="43"/>
      <c r="P394" s="100" t="s">
        <v>135</v>
      </c>
      <c r="Q394" s="43"/>
      <c r="R394" s="43"/>
      <c r="S394" s="43"/>
      <c r="T394" s="26"/>
      <c r="V394" s="43"/>
      <c r="W394" s="43"/>
      <c r="X394" s="100" t="s">
        <v>135</v>
      </c>
      <c r="Z394" s="43"/>
      <c r="AB394" s="43"/>
      <c r="AC394" s="43"/>
      <c r="AD394" s="100" t="s">
        <v>135</v>
      </c>
      <c r="AE394" s="43"/>
      <c r="AF394" s="43"/>
      <c r="AH394" s="26"/>
      <c r="AI394" s="43"/>
      <c r="AJ394" s="43"/>
      <c r="AK394" s="100" t="s">
        <v>135</v>
      </c>
      <c r="AL394" s="26"/>
      <c r="AM394" s="43"/>
      <c r="AN394" s="43"/>
      <c r="AO394" s="43"/>
      <c r="AP394" s="43"/>
      <c r="AQ394" s="39">
        <f t="shared" si="113"/>
        <v>5</v>
      </c>
      <c r="AR394" s="82">
        <f t="shared" ref="AR394:AR395" si="116">34*2</f>
        <v>68</v>
      </c>
      <c r="AS394" s="102">
        <f t="shared" si="114"/>
        <v>7.3529411764705885E-2</v>
      </c>
    </row>
    <row r="395" spans="1:45" ht="25.5">
      <c r="A395" s="146"/>
      <c r="B395" s="92" t="s">
        <v>100</v>
      </c>
      <c r="C395" s="54" t="s">
        <v>114</v>
      </c>
      <c r="D395" s="51"/>
      <c r="E395" s="4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100" t="s">
        <v>135</v>
      </c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100" t="s">
        <v>135</v>
      </c>
      <c r="AF395" s="26"/>
      <c r="AG395" s="26"/>
      <c r="AH395" s="26"/>
      <c r="AI395" s="43"/>
      <c r="AJ395" s="43"/>
      <c r="AK395" s="26"/>
      <c r="AL395" s="26"/>
      <c r="AM395" s="43"/>
      <c r="AN395" s="43"/>
      <c r="AO395" s="43"/>
      <c r="AP395" s="43"/>
      <c r="AQ395" s="39">
        <f t="shared" si="113"/>
        <v>2</v>
      </c>
      <c r="AR395" s="82">
        <f t="shared" si="116"/>
        <v>68</v>
      </c>
      <c r="AS395" s="102">
        <f t="shared" si="114"/>
        <v>2.9411764705882353E-2</v>
      </c>
    </row>
    <row r="396" spans="1:45">
      <c r="A396" s="146"/>
      <c r="B396" s="92" t="s">
        <v>34</v>
      </c>
      <c r="C396" s="54" t="s">
        <v>114</v>
      </c>
      <c r="D396" s="53"/>
      <c r="E396" s="4"/>
      <c r="F396" s="26"/>
      <c r="G396" s="26"/>
      <c r="H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100" t="s">
        <v>135</v>
      </c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100" t="s">
        <v>135</v>
      </c>
      <c r="AJ396" s="43"/>
      <c r="AK396" s="26"/>
      <c r="AL396" s="26"/>
      <c r="AM396" s="43"/>
      <c r="AN396" s="43"/>
      <c r="AO396" s="43"/>
      <c r="AP396" s="43"/>
      <c r="AQ396" s="39">
        <f t="shared" si="113"/>
        <v>2</v>
      </c>
      <c r="AR396" s="82">
        <f>34*1</f>
        <v>34</v>
      </c>
      <c r="AS396" s="102">
        <f t="shared" si="114"/>
        <v>5.8823529411764705E-2</v>
      </c>
    </row>
    <row r="397" spans="1:45">
      <c r="A397" s="146"/>
      <c r="B397" s="92" t="s">
        <v>33</v>
      </c>
      <c r="C397" s="54" t="s">
        <v>114</v>
      </c>
      <c r="D397" s="53"/>
      <c r="E397" s="4"/>
      <c r="F397" s="26"/>
      <c r="G397" s="26"/>
      <c r="H397" s="26"/>
      <c r="I397" s="100" t="s">
        <v>135</v>
      </c>
      <c r="J397" s="26"/>
      <c r="K397" s="26"/>
      <c r="L397" s="26"/>
      <c r="M397" s="26"/>
      <c r="N397" s="100" t="s">
        <v>135</v>
      </c>
      <c r="O397" s="26"/>
      <c r="P397" s="26"/>
      <c r="Q397" s="26"/>
      <c r="R397" s="100" t="s">
        <v>135</v>
      </c>
      <c r="S397" s="26"/>
      <c r="T397" s="26"/>
      <c r="U397" s="26"/>
      <c r="V397" s="26"/>
      <c r="W397" s="26"/>
      <c r="Y397" s="26"/>
      <c r="Z397" s="100" t="s">
        <v>135</v>
      </c>
      <c r="AA397" s="26"/>
      <c r="AB397" s="26"/>
      <c r="AC397" s="26"/>
      <c r="AD397" s="26"/>
      <c r="AE397" s="26"/>
      <c r="AF397" s="26"/>
      <c r="AG397" s="100" t="s">
        <v>135</v>
      </c>
      <c r="AH397" s="26"/>
      <c r="AI397" s="43"/>
      <c r="AJ397" s="43"/>
      <c r="AK397" s="26"/>
      <c r="AL397" s="26"/>
      <c r="AM397" s="43"/>
      <c r="AN397" s="43"/>
      <c r="AO397" s="43"/>
      <c r="AP397" s="43"/>
      <c r="AQ397" s="39">
        <f t="shared" si="113"/>
        <v>5</v>
      </c>
      <c r="AR397" s="82">
        <f>34*2</f>
        <v>68</v>
      </c>
      <c r="AS397" s="102">
        <f t="shared" si="114"/>
        <v>7.3529411764705885E-2</v>
      </c>
    </row>
    <row r="398" spans="1:45">
      <c r="A398" s="146"/>
      <c r="B398" s="93" t="s">
        <v>36</v>
      </c>
      <c r="C398" s="54" t="s">
        <v>114</v>
      </c>
      <c r="D398" s="53"/>
      <c r="E398" s="4"/>
      <c r="F398" s="26"/>
      <c r="H398" s="26"/>
      <c r="I398" s="26"/>
      <c r="J398" s="26"/>
      <c r="K398" s="100" t="s">
        <v>135</v>
      </c>
      <c r="L398" s="26"/>
      <c r="M398" s="26"/>
      <c r="N398" s="26"/>
      <c r="O398" s="26"/>
      <c r="P398" s="26"/>
      <c r="Q398" s="26"/>
      <c r="R398" s="26"/>
      <c r="S398" s="26"/>
      <c r="T398" s="100" t="s">
        <v>135</v>
      </c>
      <c r="V398" s="26"/>
      <c r="W398" s="26"/>
      <c r="X398" s="26"/>
      <c r="Y398" s="26"/>
      <c r="Z398" s="26"/>
      <c r="AA398" s="100" t="s">
        <v>135</v>
      </c>
      <c r="AB398" s="26"/>
      <c r="AC398" s="26"/>
      <c r="AD398" s="26"/>
      <c r="AE398" s="26"/>
      <c r="AF398" s="26"/>
      <c r="AG398" s="26"/>
      <c r="AH398" s="26"/>
      <c r="AI398" s="43"/>
      <c r="AJ398" s="72" t="s">
        <v>139</v>
      </c>
      <c r="AK398" s="26"/>
      <c r="AL398" s="26"/>
      <c r="AM398" s="43"/>
      <c r="AN398" s="43"/>
      <c r="AO398" s="43"/>
      <c r="AP398" s="43"/>
      <c r="AQ398" s="39">
        <f t="shared" si="113"/>
        <v>4</v>
      </c>
      <c r="AR398" s="82">
        <v>102</v>
      </c>
      <c r="AS398" s="102">
        <f t="shared" si="114"/>
        <v>3.9215686274509803E-2</v>
      </c>
    </row>
    <row r="399" spans="1:45">
      <c r="A399" s="146"/>
      <c r="B399" s="93" t="s">
        <v>28</v>
      </c>
      <c r="C399" s="54" t="s">
        <v>114</v>
      </c>
      <c r="D399" s="53"/>
      <c r="E399" s="4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43"/>
      <c r="AJ399" s="43"/>
      <c r="AK399" s="72" t="s">
        <v>139</v>
      </c>
      <c r="AL399" s="26"/>
      <c r="AM399" s="43"/>
      <c r="AN399" s="43"/>
      <c r="AO399" s="43"/>
      <c r="AP399" s="43"/>
      <c r="AQ399" s="39">
        <f t="shared" si="113"/>
        <v>1</v>
      </c>
      <c r="AR399" s="82">
        <v>102</v>
      </c>
      <c r="AS399" s="102">
        <f t="shared" si="114"/>
        <v>9.8039215686274508E-3</v>
      </c>
    </row>
    <row r="400" spans="1:45">
      <c r="A400" s="146"/>
      <c r="B400" s="92" t="s">
        <v>27</v>
      </c>
      <c r="C400" s="54" t="s">
        <v>114</v>
      </c>
      <c r="D400" s="53"/>
      <c r="E400" s="4"/>
      <c r="F400" s="26"/>
      <c r="G400" s="26"/>
      <c r="H400" s="26"/>
      <c r="I400" s="26"/>
      <c r="J400" s="26"/>
      <c r="K400" s="26"/>
      <c r="L400" s="26"/>
      <c r="M400" s="100" t="s">
        <v>135</v>
      </c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100" t="s">
        <v>135</v>
      </c>
      <c r="AC400" s="26"/>
      <c r="AD400" s="26"/>
      <c r="AE400" s="26"/>
      <c r="AF400" s="26"/>
      <c r="AG400" s="26"/>
      <c r="AH400" s="26"/>
      <c r="AI400" s="43"/>
      <c r="AJ400" s="43"/>
      <c r="AK400" s="26"/>
      <c r="AL400" s="26"/>
      <c r="AM400" s="43"/>
      <c r="AN400" s="43"/>
      <c r="AO400" s="43"/>
      <c r="AP400" s="43"/>
      <c r="AQ400" s="39">
        <f t="shared" si="113"/>
        <v>2</v>
      </c>
      <c r="AR400" s="82">
        <f>34*2</f>
        <v>68</v>
      </c>
      <c r="AS400" s="102">
        <f t="shared" si="114"/>
        <v>2.9411764705882353E-2</v>
      </c>
    </row>
    <row r="401" spans="1:45">
      <c r="A401" s="146"/>
      <c r="B401" s="92" t="s">
        <v>31</v>
      </c>
      <c r="C401" s="54" t="s">
        <v>114</v>
      </c>
      <c r="D401" s="53"/>
      <c r="E401" s="4"/>
      <c r="F401" s="26"/>
      <c r="G401" s="26"/>
      <c r="H401" s="26"/>
      <c r="I401" s="26"/>
      <c r="J401" s="100" t="s">
        <v>135</v>
      </c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100" t="s">
        <v>135</v>
      </c>
      <c r="Z401" s="26"/>
      <c r="AA401" s="26"/>
      <c r="AB401" s="26"/>
      <c r="AC401" s="26"/>
      <c r="AD401" s="26"/>
      <c r="AE401" s="26"/>
      <c r="AF401" s="26"/>
      <c r="AG401" s="26"/>
      <c r="AH401" s="26"/>
      <c r="AI401" s="43"/>
      <c r="AJ401" s="43"/>
      <c r="AK401" s="26"/>
      <c r="AL401" s="26"/>
      <c r="AM401" s="43"/>
      <c r="AN401" s="43"/>
      <c r="AO401" s="43"/>
      <c r="AP401" s="43"/>
      <c r="AQ401" s="39">
        <f t="shared" si="113"/>
        <v>2</v>
      </c>
      <c r="AR401" s="82">
        <v>68</v>
      </c>
      <c r="AS401" s="102">
        <f t="shared" si="114"/>
        <v>2.9411764705882353E-2</v>
      </c>
    </row>
    <row r="402" spans="1:45">
      <c r="A402" s="146"/>
      <c r="B402" s="92" t="s">
        <v>29</v>
      </c>
      <c r="C402" s="54" t="s">
        <v>114</v>
      </c>
      <c r="D402" s="53"/>
      <c r="E402" s="4"/>
      <c r="F402" s="26"/>
      <c r="G402" s="26"/>
      <c r="H402" s="26"/>
      <c r="I402" s="26"/>
      <c r="J402" s="26"/>
      <c r="K402" s="26"/>
      <c r="L402" s="100" t="s">
        <v>135</v>
      </c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100" t="s">
        <v>135</v>
      </c>
      <c r="AG402" s="26"/>
      <c r="AH402" s="26"/>
      <c r="AI402" s="43"/>
      <c r="AJ402" s="43"/>
      <c r="AK402" s="26"/>
      <c r="AL402" s="26"/>
      <c r="AM402" s="43"/>
      <c r="AN402" s="43"/>
      <c r="AO402" s="43"/>
      <c r="AP402" s="43"/>
      <c r="AQ402" s="39">
        <f t="shared" si="113"/>
        <v>2</v>
      </c>
      <c r="AR402" s="82">
        <f>34*1</f>
        <v>34</v>
      </c>
      <c r="AS402" s="102">
        <f t="shared" si="114"/>
        <v>5.8823529411764705E-2</v>
      </c>
    </row>
    <row r="403" spans="1:45" ht="38.25">
      <c r="A403" s="146"/>
      <c r="B403" s="93" t="s">
        <v>107</v>
      </c>
      <c r="C403" s="54" t="s">
        <v>114</v>
      </c>
      <c r="D403" s="53"/>
      <c r="E403" s="4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43"/>
      <c r="AJ403" s="43"/>
      <c r="AK403" s="26"/>
      <c r="AL403" s="26"/>
      <c r="AM403" s="43"/>
      <c r="AN403" s="43"/>
      <c r="AO403" s="43"/>
      <c r="AP403" s="43"/>
      <c r="AQ403" s="39">
        <f t="shared" si="113"/>
        <v>0</v>
      </c>
      <c r="AR403" s="82">
        <f t="shared" ref="AR403" si="117">34*1</f>
        <v>34</v>
      </c>
      <c r="AS403" s="102">
        <f t="shared" si="114"/>
        <v>0</v>
      </c>
    </row>
    <row r="404" spans="1:45" ht="25.5">
      <c r="A404" s="146"/>
      <c r="B404" s="93" t="s">
        <v>73</v>
      </c>
      <c r="C404" s="54" t="s">
        <v>114</v>
      </c>
      <c r="D404" s="53"/>
      <c r="E404" s="4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43"/>
      <c r="AJ404" s="43"/>
      <c r="AK404" s="26"/>
      <c r="AL404" s="26"/>
      <c r="AM404" s="43"/>
      <c r="AN404" s="43"/>
      <c r="AO404" s="43"/>
      <c r="AP404" s="43"/>
      <c r="AQ404" s="39">
        <f t="shared" si="113"/>
        <v>0</v>
      </c>
      <c r="AR404" s="82">
        <f>34*2</f>
        <v>68</v>
      </c>
      <c r="AS404" s="102">
        <f t="shared" si="114"/>
        <v>0</v>
      </c>
    </row>
    <row r="405" spans="1:45" ht="25.5">
      <c r="A405" s="146"/>
      <c r="B405" s="92" t="s">
        <v>116</v>
      </c>
      <c r="C405" s="54" t="s">
        <v>114</v>
      </c>
      <c r="D405" s="53"/>
      <c r="E405" s="4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43"/>
      <c r="AJ405" s="43"/>
      <c r="AK405" s="26"/>
      <c r="AL405" s="26"/>
      <c r="AM405" s="43"/>
      <c r="AN405" s="43"/>
      <c r="AO405" s="43"/>
      <c r="AP405" s="43"/>
      <c r="AQ405" s="39">
        <f t="shared" si="113"/>
        <v>0</v>
      </c>
      <c r="AR405" s="82">
        <f>34*1</f>
        <v>34</v>
      </c>
      <c r="AS405" s="102">
        <f t="shared" si="114"/>
        <v>0</v>
      </c>
    </row>
    <row r="406" spans="1:45" ht="23.25" customHeight="1">
      <c r="A406" s="68"/>
      <c r="B406" s="69"/>
      <c r="C406" s="69"/>
      <c r="D406" s="69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  <c r="AA406" s="67"/>
      <c r="AB406" s="67"/>
      <c r="AC406" s="67"/>
      <c r="AD406" s="67"/>
      <c r="AE406" s="67"/>
      <c r="AF406" s="67"/>
      <c r="AG406" s="67"/>
      <c r="AH406" s="67"/>
      <c r="AI406" s="67"/>
      <c r="AJ406" s="67"/>
      <c r="AK406" s="67"/>
      <c r="AL406" s="67"/>
      <c r="AM406" s="68"/>
      <c r="AN406" s="68"/>
      <c r="AO406" s="68"/>
      <c r="AP406" s="68"/>
      <c r="AQ406" s="68"/>
      <c r="AR406" s="68"/>
      <c r="AS406" s="68"/>
    </row>
    <row r="407" spans="1:45" ht="124.5" customHeight="1">
      <c r="A407" s="150" t="s">
        <v>41</v>
      </c>
      <c r="B407" s="151"/>
      <c r="C407" s="151"/>
      <c r="D407" s="152"/>
      <c r="E407" s="113" t="s">
        <v>39</v>
      </c>
      <c r="F407" s="113"/>
      <c r="G407" s="113"/>
      <c r="H407" s="113"/>
      <c r="I407" s="113"/>
      <c r="J407" s="113"/>
      <c r="K407" s="113"/>
      <c r="L407" s="113"/>
      <c r="M407" s="113"/>
      <c r="N407" s="113"/>
      <c r="O407" s="113"/>
      <c r="P407" s="113"/>
      <c r="Q407" s="113"/>
      <c r="R407" s="113"/>
      <c r="S407" s="113"/>
      <c r="T407" s="113"/>
      <c r="U407" s="113"/>
      <c r="V407" s="113"/>
      <c r="W407" s="113"/>
      <c r="X407" s="113"/>
      <c r="Y407" s="113"/>
      <c r="Z407" s="113"/>
      <c r="AA407" s="113"/>
      <c r="AB407" s="113"/>
      <c r="AC407" s="113"/>
      <c r="AD407" s="113"/>
      <c r="AE407" s="113"/>
      <c r="AF407" s="113"/>
      <c r="AG407" s="113"/>
      <c r="AH407" s="113"/>
      <c r="AI407" s="113"/>
      <c r="AJ407" s="113"/>
      <c r="AK407" s="113"/>
      <c r="AL407" s="113"/>
      <c r="AM407" s="113"/>
      <c r="AN407" s="113"/>
      <c r="AO407" s="113"/>
      <c r="AP407" s="113"/>
      <c r="AQ407" s="147" t="s">
        <v>19</v>
      </c>
      <c r="AR407" s="147" t="s">
        <v>21</v>
      </c>
      <c r="AS407" s="148" t="s">
        <v>20</v>
      </c>
    </row>
    <row r="408" spans="1:45" ht="12" customHeight="1">
      <c r="A408" s="125" t="s">
        <v>0</v>
      </c>
      <c r="B408" s="141"/>
      <c r="C408" s="126"/>
      <c r="D408" s="22" t="s">
        <v>17</v>
      </c>
      <c r="E408" s="112" t="s">
        <v>1</v>
      </c>
      <c r="F408" s="112"/>
      <c r="G408" s="112"/>
      <c r="H408" s="112"/>
      <c r="I408" s="112" t="s">
        <v>2</v>
      </c>
      <c r="J408" s="112"/>
      <c r="K408" s="112"/>
      <c r="L408" s="112"/>
      <c r="M408" s="112" t="s">
        <v>3</v>
      </c>
      <c r="N408" s="112"/>
      <c r="O408" s="112"/>
      <c r="P408" s="112"/>
      <c r="Q408" s="112" t="s">
        <v>4</v>
      </c>
      <c r="R408" s="112"/>
      <c r="S408" s="112"/>
      <c r="T408" s="112"/>
      <c r="U408" s="112" t="s">
        <v>5</v>
      </c>
      <c r="V408" s="112"/>
      <c r="W408" s="112"/>
      <c r="X408" s="112" t="s">
        <v>6</v>
      </c>
      <c r="Y408" s="112"/>
      <c r="Z408" s="112"/>
      <c r="AA408" s="112"/>
      <c r="AB408" s="112" t="s">
        <v>7</v>
      </c>
      <c r="AC408" s="112"/>
      <c r="AD408" s="112"/>
      <c r="AE408" s="112" t="s">
        <v>8</v>
      </c>
      <c r="AF408" s="112"/>
      <c r="AG408" s="112"/>
      <c r="AH408" s="112"/>
      <c r="AI408" s="112"/>
      <c r="AJ408" s="112" t="s">
        <v>9</v>
      </c>
      <c r="AK408" s="112"/>
      <c r="AL408" s="112"/>
      <c r="AM408" s="112" t="s">
        <v>10</v>
      </c>
      <c r="AN408" s="112"/>
      <c r="AO408" s="112"/>
      <c r="AP408" s="112"/>
      <c r="AQ408" s="147"/>
      <c r="AR408" s="147"/>
      <c r="AS408" s="148"/>
    </row>
    <row r="409" spans="1:45" hidden="1">
      <c r="A409" s="127"/>
      <c r="B409" s="142"/>
      <c r="C409" s="128"/>
      <c r="D409" s="22" t="s">
        <v>18</v>
      </c>
      <c r="E409" s="5">
        <v>1</v>
      </c>
      <c r="F409" s="5">
        <v>2</v>
      </c>
      <c r="G409" s="5">
        <v>3</v>
      </c>
      <c r="H409" s="5">
        <v>4</v>
      </c>
      <c r="I409" s="5">
        <v>5</v>
      </c>
      <c r="J409" s="5">
        <v>6</v>
      </c>
      <c r="K409" s="5">
        <v>7</v>
      </c>
      <c r="L409" s="5">
        <v>8</v>
      </c>
      <c r="M409" s="5">
        <v>9</v>
      </c>
      <c r="N409" s="5">
        <v>10</v>
      </c>
      <c r="O409" s="5">
        <v>11</v>
      </c>
      <c r="P409" s="5">
        <v>12</v>
      </c>
      <c r="Q409" s="5">
        <v>13</v>
      </c>
      <c r="R409" s="5">
        <v>14</v>
      </c>
      <c r="S409" s="5">
        <v>15</v>
      </c>
      <c r="T409" s="5">
        <v>16</v>
      </c>
      <c r="U409" s="5">
        <v>17</v>
      </c>
      <c r="V409" s="5">
        <v>18</v>
      </c>
      <c r="W409" s="5">
        <v>19</v>
      </c>
      <c r="X409" s="5">
        <v>20</v>
      </c>
      <c r="Y409" s="5">
        <v>21</v>
      </c>
      <c r="Z409" s="5">
        <v>22</v>
      </c>
      <c r="AA409" s="5">
        <v>23</v>
      </c>
      <c r="AB409" s="5">
        <v>24</v>
      </c>
      <c r="AC409" s="5">
        <v>25</v>
      </c>
      <c r="AD409" s="5">
        <v>26</v>
      </c>
      <c r="AE409" s="5">
        <v>27</v>
      </c>
      <c r="AF409" s="5">
        <v>28</v>
      </c>
      <c r="AG409" s="5">
        <v>29</v>
      </c>
      <c r="AH409" s="5">
        <v>30</v>
      </c>
      <c r="AI409" s="5">
        <v>31</v>
      </c>
      <c r="AJ409" s="5">
        <v>32</v>
      </c>
      <c r="AK409" s="5">
        <v>33</v>
      </c>
      <c r="AL409" s="5">
        <v>34</v>
      </c>
      <c r="AM409" s="5">
        <v>35</v>
      </c>
      <c r="AN409" s="5">
        <v>36</v>
      </c>
      <c r="AO409" s="5">
        <v>37</v>
      </c>
      <c r="AP409" s="5">
        <v>38</v>
      </c>
      <c r="AQ409" s="147"/>
      <c r="AR409" s="147"/>
      <c r="AS409" s="148"/>
    </row>
    <row r="410" spans="1:45">
      <c r="A410" s="94"/>
      <c r="B410" s="103"/>
      <c r="C410" s="95"/>
      <c r="D410" s="22" t="s">
        <v>18</v>
      </c>
      <c r="E410" s="5">
        <v>1</v>
      </c>
      <c r="F410" s="5">
        <v>2</v>
      </c>
      <c r="G410" s="5">
        <v>3</v>
      </c>
      <c r="H410" s="5">
        <v>4</v>
      </c>
      <c r="I410" s="5">
        <v>5</v>
      </c>
      <c r="J410" s="5">
        <v>6</v>
      </c>
      <c r="K410" s="5">
        <v>7</v>
      </c>
      <c r="L410" s="5">
        <v>8</v>
      </c>
      <c r="M410" s="5">
        <v>9</v>
      </c>
      <c r="N410" s="5">
        <v>10</v>
      </c>
      <c r="O410" s="5">
        <v>11</v>
      </c>
      <c r="P410" s="5">
        <v>12</v>
      </c>
      <c r="Q410" s="5">
        <v>13</v>
      </c>
      <c r="R410" s="5">
        <v>14</v>
      </c>
      <c r="S410" s="5">
        <v>15</v>
      </c>
      <c r="T410" s="5">
        <v>16</v>
      </c>
      <c r="U410" s="5">
        <v>17</v>
      </c>
      <c r="V410" s="5">
        <v>18</v>
      </c>
      <c r="W410" s="5">
        <v>19</v>
      </c>
      <c r="X410" s="5">
        <v>20</v>
      </c>
      <c r="Y410" s="5">
        <v>21</v>
      </c>
      <c r="Z410" s="5">
        <v>22</v>
      </c>
      <c r="AA410" s="5">
        <v>23</v>
      </c>
      <c r="AB410" s="5">
        <v>24</v>
      </c>
      <c r="AC410" s="5">
        <v>25</v>
      </c>
      <c r="AD410" s="5">
        <v>26</v>
      </c>
      <c r="AE410" s="5">
        <v>27</v>
      </c>
      <c r="AF410" s="5">
        <v>28</v>
      </c>
      <c r="AG410" s="5">
        <v>29</v>
      </c>
      <c r="AH410" s="5">
        <v>30</v>
      </c>
      <c r="AI410" s="5">
        <v>31</v>
      </c>
      <c r="AJ410" s="5">
        <v>32</v>
      </c>
      <c r="AK410" s="5">
        <v>33</v>
      </c>
      <c r="AL410" s="5">
        <v>34</v>
      </c>
      <c r="AM410" s="5">
        <v>35</v>
      </c>
      <c r="AN410" s="5">
        <v>36</v>
      </c>
      <c r="AO410" s="5">
        <v>37</v>
      </c>
      <c r="AP410" s="5">
        <v>38</v>
      </c>
      <c r="AQ410" s="97"/>
      <c r="AR410" s="97"/>
      <c r="AS410" s="98"/>
    </row>
    <row r="411" spans="1:45">
      <c r="A411" s="146" t="s">
        <v>24</v>
      </c>
      <c r="B411" s="92" t="s">
        <v>12</v>
      </c>
      <c r="C411" s="59" t="s">
        <v>117</v>
      </c>
      <c r="D411" s="3"/>
      <c r="E411" s="3"/>
      <c r="F411" s="3"/>
      <c r="G411" s="100" t="s">
        <v>135</v>
      </c>
      <c r="H411" s="26"/>
      <c r="I411" s="26"/>
      <c r="J411" s="26"/>
      <c r="K411" s="26"/>
      <c r="L411" s="26"/>
      <c r="M411" s="26"/>
      <c r="N411" s="100" t="s">
        <v>135</v>
      </c>
      <c r="O411" s="26"/>
      <c r="P411" s="26"/>
      <c r="Q411" s="26"/>
      <c r="R411" s="26"/>
      <c r="S411" s="100" t="s">
        <v>135</v>
      </c>
      <c r="T411" s="26"/>
      <c r="U411" s="26"/>
      <c r="V411" s="26"/>
      <c r="W411" s="26"/>
      <c r="X411" s="26"/>
      <c r="Y411" s="26"/>
      <c r="Z411" s="26"/>
      <c r="AA411" s="26"/>
      <c r="AB411" s="100" t="s">
        <v>135</v>
      </c>
      <c r="AC411" s="26"/>
      <c r="AD411" s="3"/>
      <c r="AE411" s="26"/>
      <c r="AF411" s="26"/>
      <c r="AG411" s="26"/>
      <c r="AH411" s="26"/>
      <c r="AI411" s="26"/>
      <c r="AJ411" s="26"/>
      <c r="AK411" s="100" t="s">
        <v>135</v>
      </c>
      <c r="AL411" s="3"/>
      <c r="AM411" s="3"/>
      <c r="AN411" s="3"/>
      <c r="AO411" s="3"/>
      <c r="AP411" s="3"/>
      <c r="AQ411" s="39">
        <f>COUNTA(E411:AP411)</f>
        <v>5</v>
      </c>
      <c r="AR411" s="82">
        <f>34*2</f>
        <v>68</v>
      </c>
      <c r="AS411" s="102">
        <f t="shared" ref="AS411:AS425" si="118">AQ411/AR411</f>
        <v>7.3529411764705885E-2</v>
      </c>
    </row>
    <row r="412" spans="1:45">
      <c r="A412" s="146"/>
      <c r="B412" s="92" t="s">
        <v>26</v>
      </c>
      <c r="C412" s="59" t="s">
        <v>117</v>
      </c>
      <c r="D412" s="19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100" t="s">
        <v>135</v>
      </c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100" t="s">
        <v>135</v>
      </c>
      <c r="AG412" s="43"/>
      <c r="AH412" s="43"/>
      <c r="AI412" s="43"/>
      <c r="AJ412" s="43"/>
      <c r="AK412" s="43"/>
      <c r="AL412" s="26"/>
      <c r="AM412" s="43"/>
      <c r="AN412" s="43"/>
      <c r="AO412" s="43"/>
      <c r="AP412" s="43"/>
      <c r="AQ412" s="39">
        <f t="shared" ref="AQ412:AQ425" si="119">COUNTA(E412:AP412)</f>
        <v>2</v>
      </c>
      <c r="AR412" s="82">
        <f>34*3</f>
        <v>102</v>
      </c>
      <c r="AS412" s="102">
        <f t="shared" si="118"/>
        <v>1.9607843137254902E-2</v>
      </c>
    </row>
    <row r="413" spans="1:45">
      <c r="A413" s="146"/>
      <c r="B413" s="92" t="s">
        <v>141</v>
      </c>
      <c r="C413" s="59" t="s">
        <v>117</v>
      </c>
      <c r="D413" s="22"/>
      <c r="E413" s="43"/>
      <c r="F413" s="43"/>
      <c r="G413" s="100" t="s">
        <v>135</v>
      </c>
      <c r="H413" s="26"/>
      <c r="I413" s="26"/>
      <c r="J413" s="26"/>
      <c r="K413" s="26"/>
      <c r="L413" s="100" t="s">
        <v>135</v>
      </c>
      <c r="M413" s="26"/>
      <c r="O413" s="26"/>
      <c r="P413" s="26"/>
      <c r="R413" s="100" t="s">
        <v>135</v>
      </c>
      <c r="T413" s="26"/>
      <c r="U413" s="26"/>
      <c r="W413" s="26"/>
      <c r="X413" s="100" t="s">
        <v>135</v>
      </c>
      <c r="Y413" s="26"/>
      <c r="Z413" s="26"/>
      <c r="AA413" s="26"/>
      <c r="AB413" s="100" t="s">
        <v>135</v>
      </c>
      <c r="AC413" s="26"/>
      <c r="AD413" s="3"/>
      <c r="AE413" s="26"/>
      <c r="AF413" s="26"/>
      <c r="AG413" s="100" t="s">
        <v>135</v>
      </c>
      <c r="AH413" s="26"/>
      <c r="AJ413" s="43"/>
      <c r="AK413" s="100" t="s">
        <v>135</v>
      </c>
      <c r="AL413" s="26"/>
      <c r="AM413" s="43"/>
      <c r="AN413" s="43"/>
      <c r="AO413" s="43"/>
      <c r="AP413" s="43"/>
      <c r="AQ413" s="39">
        <f t="shared" si="119"/>
        <v>7</v>
      </c>
      <c r="AR413" s="82">
        <f t="shared" ref="AR413" si="120">34*3</f>
        <v>102</v>
      </c>
      <c r="AS413" s="102">
        <f t="shared" si="118"/>
        <v>6.8627450980392163E-2</v>
      </c>
    </row>
    <row r="414" spans="1:45" ht="38.25">
      <c r="A414" s="146"/>
      <c r="B414" s="92" t="s">
        <v>115</v>
      </c>
      <c r="C414" s="59" t="s">
        <v>117</v>
      </c>
      <c r="D414" s="19"/>
      <c r="E414" s="43"/>
      <c r="F414" s="43"/>
      <c r="G414" s="43"/>
      <c r="H414" s="100" t="s">
        <v>135</v>
      </c>
      <c r="I414" s="26"/>
      <c r="J414" s="26"/>
      <c r="K414" s="26"/>
      <c r="L414" s="26"/>
      <c r="M414" s="100" t="s">
        <v>135</v>
      </c>
      <c r="N414" s="26"/>
      <c r="P414" s="26"/>
      <c r="Q414" s="26"/>
      <c r="R414" s="100" t="s">
        <v>135</v>
      </c>
      <c r="S414" s="26"/>
      <c r="U414" s="26"/>
      <c r="V414" s="26"/>
      <c r="W414" s="100" t="s">
        <v>135</v>
      </c>
      <c r="X414" s="26"/>
      <c r="Y414" s="26"/>
      <c r="Z414" s="26"/>
      <c r="AA414" s="26"/>
      <c r="AB414" s="26"/>
      <c r="AC414" s="100" t="s">
        <v>135</v>
      </c>
      <c r="AD414" s="26"/>
      <c r="AE414" s="3"/>
      <c r="AF414" s="26"/>
      <c r="AG414" s="26"/>
      <c r="AH414" s="26"/>
      <c r="AI414" s="26"/>
      <c r="AJ414" s="100" t="s">
        <v>135</v>
      </c>
      <c r="AK414" s="26"/>
      <c r="AM414" s="43"/>
      <c r="AN414" s="43"/>
      <c r="AO414" s="43"/>
      <c r="AP414" s="43"/>
      <c r="AQ414" s="39">
        <f t="shared" si="119"/>
        <v>6</v>
      </c>
      <c r="AR414" s="82">
        <f>34*4</f>
        <v>136</v>
      </c>
      <c r="AS414" s="102">
        <f t="shared" si="118"/>
        <v>4.4117647058823532E-2</v>
      </c>
    </row>
    <row r="415" spans="1:45">
      <c r="A415" s="146"/>
      <c r="B415" s="92" t="s">
        <v>99</v>
      </c>
      <c r="C415" s="59" t="s">
        <v>117</v>
      </c>
      <c r="D415" s="19"/>
      <c r="E415" s="43"/>
      <c r="F415" s="43"/>
      <c r="G415" s="43"/>
      <c r="H415" s="43"/>
      <c r="I415" s="43"/>
      <c r="J415" s="43"/>
      <c r="K415" s="100" t="s">
        <v>135</v>
      </c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100" t="s">
        <v>135</v>
      </c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100" t="s">
        <v>135</v>
      </c>
      <c r="AI415" s="43"/>
      <c r="AJ415" s="43"/>
      <c r="AK415" s="43"/>
      <c r="AL415" s="26"/>
      <c r="AM415" s="43"/>
      <c r="AN415" s="43"/>
      <c r="AO415" s="43"/>
      <c r="AP415" s="43"/>
      <c r="AQ415" s="39">
        <f t="shared" si="119"/>
        <v>3</v>
      </c>
      <c r="AR415" s="82">
        <v>34</v>
      </c>
      <c r="AS415" s="102">
        <f t="shared" si="118"/>
        <v>8.8235294117647065E-2</v>
      </c>
    </row>
    <row r="416" spans="1:45" ht="25.5">
      <c r="A416" s="146"/>
      <c r="B416" s="92" t="s">
        <v>100</v>
      </c>
      <c r="C416" s="59" t="s">
        <v>117</v>
      </c>
      <c r="D416" s="19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100" t="s">
        <v>135</v>
      </c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100" t="s">
        <v>135</v>
      </c>
      <c r="AF416" s="43"/>
      <c r="AG416" s="43"/>
      <c r="AH416" s="43"/>
      <c r="AI416" s="43"/>
      <c r="AJ416" s="43"/>
      <c r="AK416" s="43"/>
      <c r="AL416" s="26"/>
      <c r="AM416" s="43"/>
      <c r="AN416" s="43"/>
      <c r="AO416" s="43"/>
      <c r="AP416" s="43"/>
      <c r="AQ416" s="39">
        <f t="shared" si="119"/>
        <v>2</v>
      </c>
      <c r="AR416" s="82">
        <f>34*1</f>
        <v>34</v>
      </c>
      <c r="AS416" s="102">
        <f t="shared" si="118"/>
        <v>5.8823529411764705E-2</v>
      </c>
    </row>
    <row r="417" spans="1:45">
      <c r="A417" s="146"/>
      <c r="B417" s="92" t="s">
        <v>34</v>
      </c>
      <c r="C417" s="59" t="s">
        <v>117</v>
      </c>
      <c r="D417" s="19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100" t="s">
        <v>135</v>
      </c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100" t="s">
        <v>135</v>
      </c>
      <c r="AK417" s="43"/>
      <c r="AL417" s="26"/>
      <c r="AM417" s="43"/>
      <c r="AN417" s="43"/>
      <c r="AO417" s="43"/>
      <c r="AP417" s="43"/>
      <c r="AQ417" s="39">
        <f t="shared" si="119"/>
        <v>2</v>
      </c>
      <c r="AR417" s="82">
        <f t="shared" ref="AR417" si="121">34*1</f>
        <v>34</v>
      </c>
      <c r="AS417" s="102">
        <f t="shared" si="118"/>
        <v>5.8823529411764705E-2</v>
      </c>
    </row>
    <row r="418" spans="1:45">
      <c r="A418" s="146"/>
      <c r="B418" s="92" t="s">
        <v>33</v>
      </c>
      <c r="C418" s="59" t="s">
        <v>117</v>
      </c>
      <c r="D418" s="19"/>
      <c r="E418" s="43"/>
      <c r="F418" s="43"/>
      <c r="G418" s="43"/>
      <c r="H418" s="43"/>
      <c r="I418" s="100" t="s">
        <v>135</v>
      </c>
      <c r="J418" s="26"/>
      <c r="K418" s="26"/>
      <c r="L418" s="26"/>
      <c r="M418" s="26"/>
      <c r="N418" s="43"/>
      <c r="O418" s="26"/>
      <c r="P418" s="26"/>
      <c r="Q418" s="26"/>
      <c r="S418" s="100" t="s">
        <v>135</v>
      </c>
      <c r="T418" s="26"/>
      <c r="U418" s="26"/>
      <c r="V418" s="26"/>
      <c r="W418" s="26"/>
      <c r="Y418" s="26"/>
      <c r="Z418" s="100" t="s">
        <v>135</v>
      </c>
      <c r="AA418" s="26"/>
      <c r="AB418" s="26"/>
      <c r="AC418" s="26"/>
      <c r="AD418" s="26"/>
      <c r="AE418" s="26"/>
      <c r="AF418" s="26"/>
      <c r="AG418" s="100" t="s">
        <v>135</v>
      </c>
      <c r="AH418" s="43"/>
      <c r="AI418" s="43"/>
      <c r="AJ418" s="43"/>
      <c r="AK418" s="43"/>
      <c r="AL418" s="26"/>
      <c r="AM418" s="43"/>
      <c r="AN418" s="43"/>
      <c r="AO418" s="43"/>
      <c r="AP418" s="43"/>
      <c r="AQ418" s="39">
        <f t="shared" si="119"/>
        <v>4</v>
      </c>
      <c r="AR418" s="82">
        <f>34*2</f>
        <v>68</v>
      </c>
      <c r="AS418" s="102">
        <f t="shared" si="118"/>
        <v>5.8823529411764705E-2</v>
      </c>
    </row>
    <row r="419" spans="1:45">
      <c r="A419" s="146"/>
      <c r="B419" s="93" t="s">
        <v>36</v>
      </c>
      <c r="C419" s="59" t="s">
        <v>117</v>
      </c>
      <c r="D419" s="19"/>
      <c r="E419" s="43"/>
      <c r="F419" s="43"/>
      <c r="G419" s="43"/>
      <c r="H419" s="43"/>
      <c r="I419" s="43"/>
      <c r="J419" s="43"/>
      <c r="K419" s="100" t="s">
        <v>135</v>
      </c>
      <c r="L419" s="26"/>
      <c r="M419" s="26"/>
      <c r="N419" s="26"/>
      <c r="O419" s="26"/>
      <c r="P419" s="26"/>
      <c r="Q419" s="26"/>
      <c r="R419" s="26"/>
      <c r="S419" s="26"/>
      <c r="T419" s="100" t="s">
        <v>135</v>
      </c>
      <c r="V419" s="26"/>
      <c r="W419" s="26"/>
      <c r="X419" s="26"/>
      <c r="Y419" s="26"/>
      <c r="Z419" s="26"/>
      <c r="AA419" s="100" t="s">
        <v>135</v>
      </c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26"/>
      <c r="AM419" s="43"/>
      <c r="AN419" s="43"/>
      <c r="AO419" s="43"/>
      <c r="AP419" s="43"/>
      <c r="AQ419" s="39">
        <f t="shared" si="119"/>
        <v>3</v>
      </c>
      <c r="AR419" s="82">
        <v>102</v>
      </c>
      <c r="AS419" s="102">
        <f t="shared" si="118"/>
        <v>2.9411764705882353E-2</v>
      </c>
    </row>
    <row r="420" spans="1:45">
      <c r="A420" s="146"/>
      <c r="B420" s="93" t="s">
        <v>28</v>
      </c>
      <c r="C420" s="59" t="s">
        <v>117</v>
      </c>
      <c r="D420" s="19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26"/>
      <c r="AM420" s="43"/>
      <c r="AN420" s="43"/>
      <c r="AO420" s="43"/>
      <c r="AP420" s="43"/>
      <c r="AQ420" s="39">
        <f t="shared" si="119"/>
        <v>0</v>
      </c>
      <c r="AR420" s="82">
        <v>102</v>
      </c>
      <c r="AS420" s="102">
        <f t="shared" si="118"/>
        <v>0</v>
      </c>
    </row>
    <row r="421" spans="1:45">
      <c r="A421" s="146"/>
      <c r="B421" s="92" t="s">
        <v>27</v>
      </c>
      <c r="C421" s="59" t="s">
        <v>117</v>
      </c>
      <c r="D421" s="19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26"/>
      <c r="AM421" s="43"/>
      <c r="AN421" s="43"/>
      <c r="AO421" s="43"/>
      <c r="AP421" s="43"/>
      <c r="AQ421" s="39">
        <f t="shared" si="119"/>
        <v>0</v>
      </c>
      <c r="AR421" s="84">
        <f>34*2</f>
        <v>68</v>
      </c>
      <c r="AS421" s="102">
        <f t="shared" si="118"/>
        <v>0</v>
      </c>
    </row>
    <row r="422" spans="1:45">
      <c r="A422" s="146"/>
      <c r="B422" s="92" t="s">
        <v>31</v>
      </c>
      <c r="C422" s="59" t="s">
        <v>117</v>
      </c>
      <c r="D422" s="19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26"/>
      <c r="AM422" s="43"/>
      <c r="AN422" s="43"/>
      <c r="AO422" s="43"/>
      <c r="AP422" s="43"/>
      <c r="AQ422" s="39">
        <f t="shared" si="119"/>
        <v>0</v>
      </c>
      <c r="AR422" s="84">
        <f>34*1.5</f>
        <v>51</v>
      </c>
      <c r="AS422" s="102">
        <f t="shared" si="118"/>
        <v>0</v>
      </c>
    </row>
    <row r="423" spans="1:45">
      <c r="A423" s="146"/>
      <c r="B423" s="92" t="s">
        <v>29</v>
      </c>
      <c r="C423" s="59" t="s">
        <v>117</v>
      </c>
      <c r="D423" s="19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26"/>
      <c r="AM423" s="43"/>
      <c r="AN423" s="43"/>
      <c r="AO423" s="43"/>
      <c r="AP423" s="43"/>
      <c r="AQ423" s="39">
        <f t="shared" si="119"/>
        <v>0</v>
      </c>
      <c r="AR423" s="82">
        <f>34*1</f>
        <v>34</v>
      </c>
      <c r="AS423" s="102">
        <f t="shared" si="118"/>
        <v>0</v>
      </c>
    </row>
    <row r="424" spans="1:45" ht="38.25">
      <c r="A424" s="146"/>
      <c r="B424" s="93" t="s">
        <v>107</v>
      </c>
      <c r="C424" s="59" t="s">
        <v>117</v>
      </c>
      <c r="D424" s="19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43"/>
      <c r="AJ424" s="43"/>
      <c r="AK424" s="26"/>
      <c r="AL424" s="26"/>
      <c r="AM424" s="43"/>
      <c r="AN424" s="43"/>
      <c r="AO424" s="43"/>
      <c r="AP424" s="43"/>
      <c r="AQ424" s="39">
        <f t="shared" si="119"/>
        <v>0</v>
      </c>
      <c r="AR424" s="82">
        <f t="shared" ref="AR424" si="122">34*1</f>
        <v>34</v>
      </c>
      <c r="AS424" s="102">
        <f t="shared" si="118"/>
        <v>0</v>
      </c>
    </row>
    <row r="425" spans="1:45" ht="25.5">
      <c r="A425" s="146"/>
      <c r="B425" s="93" t="s">
        <v>73</v>
      </c>
      <c r="C425" s="59" t="s">
        <v>117</v>
      </c>
      <c r="D425" s="19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43"/>
      <c r="AJ425" s="43"/>
      <c r="AK425" s="26"/>
      <c r="AL425" s="26"/>
      <c r="AM425" s="43"/>
      <c r="AN425" s="43"/>
      <c r="AO425" s="43"/>
      <c r="AP425" s="43"/>
      <c r="AQ425" s="39">
        <f t="shared" si="119"/>
        <v>0</v>
      </c>
      <c r="AR425" s="82">
        <f>34*2</f>
        <v>68</v>
      </c>
      <c r="AS425" s="102">
        <f t="shared" si="118"/>
        <v>0</v>
      </c>
    </row>
    <row r="426" spans="1:45" ht="18.75" customHeight="1">
      <c r="A426" s="68"/>
      <c r="B426" s="69"/>
      <c r="C426" s="69"/>
      <c r="D426" s="69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  <c r="AA426" s="67"/>
      <c r="AB426" s="67"/>
      <c r="AC426" s="67"/>
      <c r="AD426" s="67"/>
      <c r="AE426" s="67"/>
      <c r="AF426" s="67"/>
      <c r="AG426" s="67"/>
      <c r="AH426" s="67"/>
      <c r="AI426" s="67"/>
      <c r="AJ426" s="67"/>
      <c r="AK426" s="67"/>
      <c r="AL426" s="67"/>
      <c r="AM426" s="68"/>
      <c r="AN426" s="68"/>
      <c r="AO426" s="68"/>
      <c r="AP426" s="68"/>
      <c r="AQ426" s="68"/>
      <c r="AR426" s="68"/>
      <c r="AS426" s="68"/>
    </row>
  </sheetData>
  <mergeCells count="311">
    <mergeCell ref="A390:A405"/>
    <mergeCell ref="B353:B355"/>
    <mergeCell ref="B356:B358"/>
    <mergeCell ref="B359:B361"/>
    <mergeCell ref="B362:B364"/>
    <mergeCell ref="A388:C389"/>
    <mergeCell ref="A387:D387"/>
    <mergeCell ref="B365:B367"/>
    <mergeCell ref="B307:B309"/>
    <mergeCell ref="B368:B370"/>
    <mergeCell ref="B371:B373"/>
    <mergeCell ref="B374:B376"/>
    <mergeCell ref="B377:B379"/>
    <mergeCell ref="B380:B382"/>
    <mergeCell ref="B383:B385"/>
    <mergeCell ref="B275:B278"/>
    <mergeCell ref="B283:B285"/>
    <mergeCell ref="B316:B318"/>
    <mergeCell ref="B319:B321"/>
    <mergeCell ref="B322:B324"/>
    <mergeCell ref="B325:B327"/>
    <mergeCell ref="B328:B330"/>
    <mergeCell ref="B347:B349"/>
    <mergeCell ref="B350:B352"/>
    <mergeCell ref="B185:B187"/>
    <mergeCell ref="B188:B190"/>
    <mergeCell ref="B191:B193"/>
    <mergeCell ref="B209:B211"/>
    <mergeCell ref="B212:B214"/>
    <mergeCell ref="B267:B270"/>
    <mergeCell ref="B271:B274"/>
    <mergeCell ref="B247:B250"/>
    <mergeCell ref="B251:B254"/>
    <mergeCell ref="B255:B258"/>
    <mergeCell ref="B259:B262"/>
    <mergeCell ref="B263:B266"/>
    <mergeCell ref="B231:B234"/>
    <mergeCell ref="B235:B238"/>
    <mergeCell ref="B239:B242"/>
    <mergeCell ref="B243:B246"/>
    <mergeCell ref="B219:B222"/>
    <mergeCell ref="B194:B196"/>
    <mergeCell ref="B197:B199"/>
    <mergeCell ref="B200:B202"/>
    <mergeCell ref="B203:B205"/>
    <mergeCell ref="B206:B208"/>
    <mergeCell ref="A179:D179"/>
    <mergeCell ref="E179:AP179"/>
    <mergeCell ref="A71:A106"/>
    <mergeCell ref="B71:B74"/>
    <mergeCell ref="B75:B78"/>
    <mergeCell ref="B79:B82"/>
    <mergeCell ref="B83:B86"/>
    <mergeCell ref="A143:C144"/>
    <mergeCell ref="B87:B90"/>
    <mergeCell ref="B91:B94"/>
    <mergeCell ref="B95:B98"/>
    <mergeCell ref="B103:B106"/>
    <mergeCell ref="B114:B116"/>
    <mergeCell ref="A219:A278"/>
    <mergeCell ref="B223:B226"/>
    <mergeCell ref="B227:B230"/>
    <mergeCell ref="A182:A214"/>
    <mergeCell ref="B182:B184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B46:B48"/>
    <mergeCell ref="B49:B51"/>
    <mergeCell ref="B52:B54"/>
    <mergeCell ref="B55:B57"/>
    <mergeCell ref="B58:B60"/>
    <mergeCell ref="B61:B63"/>
    <mergeCell ref="B64:B66"/>
    <mergeCell ref="B99:B102"/>
    <mergeCell ref="A142:D142"/>
    <mergeCell ref="AQ142:AQ144"/>
    <mergeCell ref="AQ68:AQ70"/>
    <mergeCell ref="AQ108:AQ110"/>
    <mergeCell ref="U180:W180"/>
    <mergeCell ref="X180:AA180"/>
    <mergeCell ref="AB180:AD180"/>
    <mergeCell ref="AE180:AI180"/>
    <mergeCell ref="AQ179:AQ181"/>
    <mergeCell ref="AQ37:AQ39"/>
    <mergeCell ref="AM180:AP180"/>
    <mergeCell ref="A12:A35"/>
    <mergeCell ref="B12:B14"/>
    <mergeCell ref="B15:B17"/>
    <mergeCell ref="B18:B20"/>
    <mergeCell ref="AC3:AM5"/>
    <mergeCell ref="A7:B7"/>
    <mergeCell ref="C7:D7"/>
    <mergeCell ref="A178:D178"/>
    <mergeCell ref="B166:B168"/>
    <mergeCell ref="B169:B171"/>
    <mergeCell ref="B172:B174"/>
    <mergeCell ref="B163:B165"/>
    <mergeCell ref="B160:B162"/>
    <mergeCell ref="B157:B159"/>
    <mergeCell ref="B154:B156"/>
    <mergeCell ref="A145:A177"/>
    <mergeCell ref="B148:B150"/>
    <mergeCell ref="B145:B147"/>
    <mergeCell ref="B175:B177"/>
    <mergeCell ref="B151:B153"/>
    <mergeCell ref="E142:AP142"/>
    <mergeCell ref="AN3:AO5"/>
    <mergeCell ref="A40:A66"/>
    <mergeCell ref="B40:B42"/>
    <mergeCell ref="A411:A425"/>
    <mergeCell ref="AR407:AR409"/>
    <mergeCell ref="A408:C409"/>
    <mergeCell ref="A407:D407"/>
    <mergeCell ref="B4:C4"/>
    <mergeCell ref="AR108:AR110"/>
    <mergeCell ref="AS108:AS110"/>
    <mergeCell ref="A109:B110"/>
    <mergeCell ref="C109:C110"/>
    <mergeCell ref="E109:H109"/>
    <mergeCell ref="I109:L109"/>
    <mergeCell ref="M109:P109"/>
    <mergeCell ref="Q109:T109"/>
    <mergeCell ref="U109:W109"/>
    <mergeCell ref="A108:D108"/>
    <mergeCell ref="E108:AP108"/>
    <mergeCell ref="X109:AA109"/>
    <mergeCell ref="AB109:AD109"/>
    <mergeCell ref="AE109:AI109"/>
    <mergeCell ref="AJ109:AL109"/>
    <mergeCell ref="AM109:AP109"/>
    <mergeCell ref="AR68:AR70"/>
    <mergeCell ref="AS68:AS70"/>
    <mergeCell ref="A69:B70"/>
    <mergeCell ref="AS407:AS409"/>
    <mergeCell ref="E408:H408"/>
    <mergeCell ref="I408:L408"/>
    <mergeCell ref="M408:P408"/>
    <mergeCell ref="Q408:T408"/>
    <mergeCell ref="U408:W408"/>
    <mergeCell ref="X408:AA408"/>
    <mergeCell ref="AB408:AD408"/>
    <mergeCell ref="E407:AP407"/>
    <mergeCell ref="AQ407:AQ409"/>
    <mergeCell ref="AE408:AI408"/>
    <mergeCell ref="AJ408:AL408"/>
    <mergeCell ref="AM408:AP408"/>
    <mergeCell ref="AS387:AS389"/>
    <mergeCell ref="E388:H388"/>
    <mergeCell ref="I388:L388"/>
    <mergeCell ref="M388:P388"/>
    <mergeCell ref="Q388:T388"/>
    <mergeCell ref="A338:A385"/>
    <mergeCell ref="Q336:T336"/>
    <mergeCell ref="U336:W336"/>
    <mergeCell ref="X336:AA336"/>
    <mergeCell ref="AB336:AD336"/>
    <mergeCell ref="AE336:AI336"/>
    <mergeCell ref="AJ336:AL336"/>
    <mergeCell ref="U388:W388"/>
    <mergeCell ref="X388:AA388"/>
    <mergeCell ref="AB388:AD388"/>
    <mergeCell ref="AE388:AI388"/>
    <mergeCell ref="AJ388:AL388"/>
    <mergeCell ref="AM388:AP388"/>
    <mergeCell ref="E387:AP387"/>
    <mergeCell ref="AQ387:AQ389"/>
    <mergeCell ref="AR387:AR389"/>
    <mergeCell ref="B338:B340"/>
    <mergeCell ref="B341:B343"/>
    <mergeCell ref="B344:B346"/>
    <mergeCell ref="AR335:AR337"/>
    <mergeCell ref="AS335:AS337"/>
    <mergeCell ref="A336:C337"/>
    <mergeCell ref="E336:H336"/>
    <mergeCell ref="I336:L336"/>
    <mergeCell ref="M336:P336"/>
    <mergeCell ref="A283:A333"/>
    <mergeCell ref="AM336:AP336"/>
    <mergeCell ref="B292:B294"/>
    <mergeCell ref="B295:B297"/>
    <mergeCell ref="B298:B300"/>
    <mergeCell ref="B301:B303"/>
    <mergeCell ref="B304:B306"/>
    <mergeCell ref="B310:B312"/>
    <mergeCell ref="B313:B315"/>
    <mergeCell ref="B286:B288"/>
    <mergeCell ref="B289:B291"/>
    <mergeCell ref="B331:B333"/>
    <mergeCell ref="A335:D335"/>
    <mergeCell ref="AR280:AR282"/>
    <mergeCell ref="AS280:AS282"/>
    <mergeCell ref="A281:C282"/>
    <mergeCell ref="E281:H281"/>
    <mergeCell ref="I281:L281"/>
    <mergeCell ref="M281:P281"/>
    <mergeCell ref="Q281:T281"/>
    <mergeCell ref="U281:W281"/>
    <mergeCell ref="X281:AA281"/>
    <mergeCell ref="AB281:AD281"/>
    <mergeCell ref="AE281:AI281"/>
    <mergeCell ref="AJ281:AL281"/>
    <mergeCell ref="AM281:AP281"/>
    <mergeCell ref="A280:D280"/>
    <mergeCell ref="E280:AP280"/>
    <mergeCell ref="AQ280:AQ282"/>
    <mergeCell ref="AR216:AR218"/>
    <mergeCell ref="AS216:AS218"/>
    <mergeCell ref="A217:C218"/>
    <mergeCell ref="E217:H217"/>
    <mergeCell ref="I217:L217"/>
    <mergeCell ref="M217:P217"/>
    <mergeCell ref="Q217:T217"/>
    <mergeCell ref="U217:W217"/>
    <mergeCell ref="X217:AA217"/>
    <mergeCell ref="AB217:AD217"/>
    <mergeCell ref="AE217:AI217"/>
    <mergeCell ref="AJ217:AL217"/>
    <mergeCell ref="AM217:AP217"/>
    <mergeCell ref="A216:D216"/>
    <mergeCell ref="E216:AP216"/>
    <mergeCell ref="AQ216:AQ218"/>
    <mergeCell ref="AR179:AR181"/>
    <mergeCell ref="AS179:AS181"/>
    <mergeCell ref="A180:C181"/>
    <mergeCell ref="E180:H180"/>
    <mergeCell ref="I180:L180"/>
    <mergeCell ref="M180:P180"/>
    <mergeCell ref="Q180:T180"/>
    <mergeCell ref="B138:B140"/>
    <mergeCell ref="A111:A140"/>
    <mergeCell ref="B117:B119"/>
    <mergeCell ref="B120:B122"/>
    <mergeCell ref="B111:B113"/>
    <mergeCell ref="B123:B125"/>
    <mergeCell ref="B126:B128"/>
    <mergeCell ref="B129:B131"/>
    <mergeCell ref="B132:B134"/>
    <mergeCell ref="B135:B137"/>
    <mergeCell ref="AR142:AR144"/>
    <mergeCell ref="AS142:AS144"/>
    <mergeCell ref="M143:P143"/>
    <mergeCell ref="Q143:T143"/>
    <mergeCell ref="U143:W143"/>
    <mergeCell ref="E143:H143"/>
    <mergeCell ref="AJ180:AL180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G3:W3"/>
    <mergeCell ref="G5:W7"/>
    <mergeCell ref="B21:B23"/>
    <mergeCell ref="B24:B26"/>
    <mergeCell ref="B27:B29"/>
    <mergeCell ref="B30:B32"/>
    <mergeCell ref="B33:B35"/>
    <mergeCell ref="E335:AP335"/>
    <mergeCell ref="I143:L143"/>
    <mergeCell ref="X143:AA143"/>
    <mergeCell ref="AB143:AD143"/>
    <mergeCell ref="AE143:AI143"/>
    <mergeCell ref="AJ143:AL143"/>
    <mergeCell ref="AM143:AP143"/>
    <mergeCell ref="AP4:AQ4"/>
    <mergeCell ref="AQ335:AQ337"/>
    <mergeCell ref="X3:AB3"/>
    <mergeCell ref="X4:AB5"/>
    <mergeCell ref="C69:C70"/>
    <mergeCell ref="E69:H69"/>
    <mergeCell ref="I69:L69"/>
    <mergeCell ref="M69:P69"/>
    <mergeCell ref="AP5:AQ5"/>
    <mergeCell ref="X6:AB6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36" max="50" man="1"/>
    <brk id="67" max="50" man="1"/>
    <brk id="107" max="50" man="1"/>
    <brk id="141" max="50" man="1"/>
    <brk id="178" max="16383" man="1"/>
    <brk id="215" max="16383" man="1"/>
    <brk id="279" max="16383" man="1"/>
    <brk id="334" max="16383" man="1"/>
    <brk id="386" max="50" man="1"/>
    <brk id="406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I.Zhuravlev</cp:lastModifiedBy>
  <cp:lastPrinted>2025-07-31T04:29:37Z</cp:lastPrinted>
  <dcterms:created xsi:type="dcterms:W3CDTF">2024-09-28T08:38:22Z</dcterms:created>
  <dcterms:modified xsi:type="dcterms:W3CDTF">2025-09-04T12:13:13Z</dcterms:modified>
</cp:coreProperties>
</file>