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5"/>
  </bookViews>
  <sheets>
    <sheet name="Результаты 7 кл. р.я." sheetId="1" r:id="rId1"/>
    <sheet name="Решаемость 7 кл. р.я." sheetId="2" r:id="rId2"/>
    <sheet name="Проблемные зоны 7 кл. р.я. " sheetId="4" r:id="rId3"/>
    <sheet name="Необъективность 7 кл. р.я." sheetId="11" r:id="rId4"/>
    <sheet name="Адресные кейсы" sheetId="6" r:id="rId5"/>
    <sheet name="Необьективность" sheetId="7" r:id="rId6"/>
  </sheets>
  <definedNames>
    <definedName name="_GoBack" localSheetId="4">'Адресные кейсы'!$I$1</definedName>
  </definedNames>
  <calcPr calcId="125725"/>
</workbook>
</file>

<file path=xl/calcChain.xml><?xml version="1.0" encoding="utf-8"?>
<calcChain xmlns="http://schemas.openxmlformats.org/spreadsheetml/2006/main">
  <c r="N14" i="7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N12"/>
  <c r="M12"/>
  <c r="L12"/>
  <c r="K12"/>
  <c r="J12"/>
  <c r="I12"/>
  <c r="H12"/>
  <c r="G12"/>
  <c r="F12"/>
  <c r="E12"/>
  <c r="D12"/>
  <c r="C12"/>
  <c r="N11"/>
  <c r="M11"/>
  <c r="L11"/>
  <c r="K11"/>
  <c r="J11"/>
  <c r="I11"/>
  <c r="H11"/>
  <c r="G11"/>
  <c r="F11"/>
  <c r="E11"/>
  <c r="D11"/>
  <c r="C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N3"/>
  <c r="M3"/>
  <c r="L3"/>
  <c r="K3"/>
  <c r="J3"/>
  <c r="I3"/>
  <c r="H3"/>
  <c r="G3"/>
  <c r="F3"/>
  <c r="E3"/>
  <c r="D3"/>
  <c r="C3"/>
  <c r="N2"/>
  <c r="M2"/>
  <c r="L2"/>
  <c r="K2"/>
  <c r="J2"/>
  <c r="I2"/>
  <c r="H2"/>
  <c r="G2"/>
  <c r="F2"/>
  <c r="E2"/>
  <c r="D2"/>
  <c r="C2"/>
  <c r="N15"/>
  <c r="M15"/>
  <c r="L15"/>
  <c r="K15"/>
  <c r="J15"/>
  <c r="I15"/>
  <c r="H15"/>
  <c r="G15"/>
  <c r="F15"/>
  <c r="E15"/>
  <c r="D15"/>
  <c r="C15"/>
  <c r="N39" i="6"/>
  <c r="M39"/>
  <c r="L39"/>
  <c r="K39"/>
  <c r="J39"/>
  <c r="I39"/>
  <c r="H39"/>
  <c r="G39"/>
  <c r="F39"/>
  <c r="E39"/>
  <c r="D39"/>
  <c r="C39"/>
  <c r="N38"/>
  <c r="M38"/>
  <c r="L38"/>
  <c r="K38"/>
  <c r="J38"/>
  <c r="I38"/>
  <c r="H38"/>
  <c r="G38"/>
  <c r="F38"/>
  <c r="E38"/>
  <c r="D38"/>
  <c r="C38"/>
  <c r="O38" s="1"/>
  <c r="N37"/>
  <c r="M37"/>
  <c r="L37"/>
  <c r="K37"/>
  <c r="J37"/>
  <c r="I37"/>
  <c r="H37"/>
  <c r="G37"/>
  <c r="F37"/>
  <c r="E37"/>
  <c r="D37"/>
  <c r="C37"/>
  <c r="O37" s="1"/>
  <c r="N36"/>
  <c r="M36"/>
  <c r="L36"/>
  <c r="K36"/>
  <c r="J36"/>
  <c r="I36"/>
  <c r="H36"/>
  <c r="G36"/>
  <c r="F36"/>
  <c r="E36"/>
  <c r="D36"/>
  <c r="C36"/>
  <c r="O36" s="1"/>
  <c r="N35"/>
  <c r="M35"/>
  <c r="L35"/>
  <c r="K35"/>
  <c r="J35"/>
  <c r="I35"/>
  <c r="H35"/>
  <c r="G35"/>
  <c r="F35"/>
  <c r="E35"/>
  <c r="D35"/>
  <c r="C35"/>
  <c r="O35" s="1"/>
  <c r="N34"/>
  <c r="M34"/>
  <c r="L34"/>
  <c r="K34"/>
  <c r="J34"/>
  <c r="I34"/>
  <c r="H34"/>
  <c r="G34"/>
  <c r="F34"/>
  <c r="E34"/>
  <c r="D34"/>
  <c r="C34"/>
  <c r="O34" s="1"/>
  <c r="N33"/>
  <c r="M33"/>
  <c r="L33"/>
  <c r="K33"/>
  <c r="J33"/>
  <c r="I33"/>
  <c r="H33"/>
  <c r="G33"/>
  <c r="F33"/>
  <c r="E33"/>
  <c r="D33"/>
  <c r="C33"/>
  <c r="O33" s="1"/>
  <c r="O14" i="7" s="1"/>
  <c r="N32" i="6"/>
  <c r="M32"/>
  <c r="L32"/>
  <c r="K32"/>
  <c r="J32"/>
  <c r="I32"/>
  <c r="H32"/>
  <c r="G32"/>
  <c r="F32"/>
  <c r="E32"/>
  <c r="D32"/>
  <c r="C32"/>
  <c r="O32" s="1"/>
  <c r="O13" i="7" s="1"/>
  <c r="N31" i="6"/>
  <c r="M31"/>
  <c r="L31"/>
  <c r="K31"/>
  <c r="J31"/>
  <c r="I31"/>
  <c r="H31"/>
  <c r="G31"/>
  <c r="F31"/>
  <c r="E31"/>
  <c r="D31"/>
  <c r="C31"/>
  <c r="O31" s="1"/>
  <c r="N30"/>
  <c r="M30"/>
  <c r="L30"/>
  <c r="K30"/>
  <c r="J30"/>
  <c r="I30"/>
  <c r="H30"/>
  <c r="G30"/>
  <c r="F30"/>
  <c r="E30"/>
  <c r="D30"/>
  <c r="C30"/>
  <c r="O30" s="1"/>
  <c r="O12" i="7" s="1"/>
  <c r="N29" i="6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N25"/>
  <c r="M25"/>
  <c r="L25"/>
  <c r="K25"/>
  <c r="J25"/>
  <c r="I25"/>
  <c r="H25"/>
  <c r="G25"/>
  <c r="F25"/>
  <c r="E25"/>
  <c r="D25"/>
  <c r="C25"/>
  <c r="N24"/>
  <c r="M24"/>
  <c r="L24"/>
  <c r="K24"/>
  <c r="J24"/>
  <c r="I24"/>
  <c r="H24"/>
  <c r="G24"/>
  <c r="F24"/>
  <c r="E24"/>
  <c r="D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N20"/>
  <c r="M20"/>
  <c r="L20"/>
  <c r="K20"/>
  <c r="J20"/>
  <c r="I20"/>
  <c r="H20"/>
  <c r="G20"/>
  <c r="F20"/>
  <c r="E20"/>
  <c r="D20"/>
  <c r="C20"/>
  <c r="N19"/>
  <c r="M19"/>
  <c r="L19"/>
  <c r="K19"/>
  <c r="J19"/>
  <c r="I19"/>
  <c r="H19"/>
  <c r="G19"/>
  <c r="F19"/>
  <c r="E19"/>
  <c r="D19"/>
  <c r="C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N12"/>
  <c r="M12"/>
  <c r="L12"/>
  <c r="K12"/>
  <c r="J12"/>
  <c r="I12"/>
  <c r="H12"/>
  <c r="G12"/>
  <c r="F12"/>
  <c r="E12"/>
  <c r="D12"/>
  <c r="C12"/>
  <c r="N11"/>
  <c r="M11"/>
  <c r="L11"/>
  <c r="K11"/>
  <c r="J11"/>
  <c r="I11"/>
  <c r="H11"/>
  <c r="G11"/>
  <c r="F11"/>
  <c r="E11"/>
  <c r="D11"/>
  <c r="C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N3"/>
  <c r="M3"/>
  <c r="L3"/>
  <c r="K3"/>
  <c r="J3"/>
  <c r="I3"/>
  <c r="H3"/>
  <c r="G3"/>
  <c r="F3"/>
  <c r="E3"/>
  <c r="D3"/>
  <c r="C3"/>
  <c r="N2"/>
  <c r="M2"/>
  <c r="L2"/>
  <c r="K2"/>
  <c r="J2"/>
  <c r="I2"/>
  <c r="H2"/>
  <c r="G2"/>
  <c r="F2"/>
  <c r="E2"/>
  <c r="D2"/>
  <c r="C2"/>
  <c r="C3" i="11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59"/>
  <c r="D59"/>
  <c r="E59"/>
  <c r="F59"/>
  <c r="G59"/>
  <c r="H59"/>
  <c r="I59"/>
  <c r="J59"/>
  <c r="K59"/>
  <c r="L59"/>
  <c r="M59"/>
  <c r="N59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D2"/>
  <c r="E2"/>
  <c r="F2"/>
  <c r="G2"/>
  <c r="H2"/>
  <c r="I2"/>
  <c r="J2"/>
  <c r="K2"/>
  <c r="L2"/>
  <c r="M2"/>
  <c r="N2"/>
  <c r="C2"/>
  <c r="N63"/>
  <c r="M63"/>
  <c r="L63"/>
  <c r="K63"/>
  <c r="J63"/>
  <c r="I63"/>
  <c r="H63"/>
  <c r="G63"/>
  <c r="F63"/>
  <c r="E63"/>
  <c r="D63"/>
  <c r="C63"/>
  <c r="R62"/>
  <c r="Q62"/>
  <c r="P62"/>
  <c r="O62"/>
  <c r="N62"/>
  <c r="N65" s="1"/>
  <c r="M62"/>
  <c r="M65" s="1"/>
  <c r="L62"/>
  <c r="L65" s="1"/>
  <c r="K62"/>
  <c r="K65" s="1"/>
  <c r="J62"/>
  <c r="J65" s="1"/>
  <c r="I62"/>
  <c r="I65" s="1"/>
  <c r="H62"/>
  <c r="H65" s="1"/>
  <c r="G62"/>
  <c r="G65" s="1"/>
  <c r="F62"/>
  <c r="F65" s="1"/>
  <c r="E62"/>
  <c r="E65" s="1"/>
  <c r="D62"/>
  <c r="D65" s="1"/>
  <c r="C62"/>
  <c r="C65" s="1"/>
  <c r="B62"/>
  <c r="R61"/>
  <c r="Q61"/>
  <c r="P61"/>
  <c r="O61"/>
  <c r="R60"/>
  <c r="Q60"/>
  <c r="P60"/>
  <c r="O60"/>
  <c r="R59"/>
  <c r="Q59"/>
  <c r="P59"/>
  <c r="O59"/>
  <c r="R58"/>
  <c r="Q58"/>
  <c r="P58"/>
  <c r="O58"/>
  <c r="R57"/>
  <c r="Q57"/>
  <c r="P57"/>
  <c r="O57"/>
  <c r="R56"/>
  <c r="Q56"/>
  <c r="P56"/>
  <c r="O56"/>
  <c r="R55"/>
  <c r="Q55"/>
  <c r="P55"/>
  <c r="O55"/>
  <c r="R54"/>
  <c r="Q54"/>
  <c r="P54"/>
  <c r="O54"/>
  <c r="R53"/>
  <c r="Q53"/>
  <c r="P53"/>
  <c r="O53"/>
  <c r="R52"/>
  <c r="Q52"/>
  <c r="P52"/>
  <c r="O52"/>
  <c r="R51"/>
  <c r="Q51"/>
  <c r="P51"/>
  <c r="O51"/>
  <c r="R50"/>
  <c r="Q50"/>
  <c r="P50"/>
  <c r="O50"/>
  <c r="R49"/>
  <c r="Q49"/>
  <c r="P49"/>
  <c r="O49"/>
  <c r="R48"/>
  <c r="Q48"/>
  <c r="P48"/>
  <c r="O48"/>
  <c r="R47"/>
  <c r="Q47"/>
  <c r="P47"/>
  <c r="O47"/>
  <c r="R46"/>
  <c r="Q46"/>
  <c r="P46"/>
  <c r="O46"/>
  <c r="R45"/>
  <c r="Q45"/>
  <c r="P45"/>
  <c r="O45"/>
  <c r="R44"/>
  <c r="Q44"/>
  <c r="P44"/>
  <c r="O44"/>
  <c r="R43"/>
  <c r="Q43"/>
  <c r="P43"/>
  <c r="O43"/>
  <c r="R42"/>
  <c r="Q42"/>
  <c r="P42"/>
  <c r="O42"/>
  <c r="R41"/>
  <c r="Q41"/>
  <c r="P41"/>
  <c r="O41"/>
  <c r="R40"/>
  <c r="Q40"/>
  <c r="P40"/>
  <c r="O40"/>
  <c r="R39"/>
  <c r="Q39"/>
  <c r="P39"/>
  <c r="O39"/>
  <c r="R38"/>
  <c r="Q38"/>
  <c r="P38"/>
  <c r="O38"/>
  <c r="R37"/>
  <c r="Q37"/>
  <c r="P37"/>
  <c r="O37"/>
  <c r="R36"/>
  <c r="Q36"/>
  <c r="P36"/>
  <c r="O36"/>
  <c r="R35"/>
  <c r="Q35"/>
  <c r="P35"/>
  <c r="O35"/>
  <c r="R34"/>
  <c r="Q34"/>
  <c r="P34"/>
  <c r="O34"/>
  <c r="R33"/>
  <c r="Q33"/>
  <c r="P33"/>
  <c r="O33"/>
  <c r="R32"/>
  <c r="Q32"/>
  <c r="P32"/>
  <c r="O32"/>
  <c r="R31"/>
  <c r="Q31"/>
  <c r="P31"/>
  <c r="O31"/>
  <c r="R30"/>
  <c r="Q30"/>
  <c r="P30"/>
  <c r="O30"/>
  <c r="R29"/>
  <c r="Q29"/>
  <c r="P29"/>
  <c r="O29"/>
  <c r="R28"/>
  <c r="Q28"/>
  <c r="P28"/>
  <c r="O28"/>
  <c r="R27"/>
  <c r="Q27"/>
  <c r="P27"/>
  <c r="O27"/>
  <c r="R26"/>
  <c r="Q26"/>
  <c r="P26"/>
  <c r="O26"/>
  <c r="R25"/>
  <c r="Q25"/>
  <c r="P25"/>
  <c r="O25"/>
  <c r="R24"/>
  <c r="Q24"/>
  <c r="P24"/>
  <c r="O24"/>
  <c r="R23"/>
  <c r="Q23"/>
  <c r="P23"/>
  <c r="O23"/>
  <c r="R22"/>
  <c r="Q22"/>
  <c r="P22"/>
  <c r="O22"/>
  <c r="R21"/>
  <c r="Q21"/>
  <c r="P21"/>
  <c r="O21"/>
  <c r="R20"/>
  <c r="Q20"/>
  <c r="P20"/>
  <c r="O20"/>
  <c r="R19"/>
  <c r="Q19"/>
  <c r="P19"/>
  <c r="O19"/>
  <c r="R18"/>
  <c r="Q18"/>
  <c r="P18"/>
  <c r="O18"/>
  <c r="R17"/>
  <c r="Q17"/>
  <c r="P17"/>
  <c r="O17"/>
  <c r="R16"/>
  <c r="Q16"/>
  <c r="P16"/>
  <c r="O16"/>
  <c r="R15"/>
  <c r="Q15"/>
  <c r="P15"/>
  <c r="O15"/>
  <c r="R14"/>
  <c r="Q14"/>
  <c r="P14"/>
  <c r="O14"/>
  <c r="R13"/>
  <c r="Q13"/>
  <c r="P13"/>
  <c r="O13"/>
  <c r="R12"/>
  <c r="Q12"/>
  <c r="P12"/>
  <c r="O12"/>
  <c r="R11"/>
  <c r="Q11"/>
  <c r="P11"/>
  <c r="O11"/>
  <c r="R10"/>
  <c r="Q10"/>
  <c r="P10"/>
  <c r="O10"/>
  <c r="R9"/>
  <c r="Q9"/>
  <c r="P9"/>
  <c r="O9"/>
  <c r="R8"/>
  <c r="Q8"/>
  <c r="P8"/>
  <c r="O8"/>
  <c r="R7"/>
  <c r="Q7"/>
  <c r="P7"/>
  <c r="O7"/>
  <c r="R6"/>
  <c r="Q6"/>
  <c r="P6"/>
  <c r="O6"/>
  <c r="R5"/>
  <c r="Q5"/>
  <c r="P5"/>
  <c r="O5"/>
  <c r="R4"/>
  <c r="Q4"/>
  <c r="P4"/>
  <c r="O4"/>
  <c r="R3"/>
  <c r="Q3"/>
  <c r="P3"/>
  <c r="O3"/>
  <c r="R2"/>
  <c r="Q2"/>
  <c r="P2"/>
  <c r="O2"/>
  <c r="C3" i="4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59"/>
  <c r="D59"/>
  <c r="E59"/>
  <c r="F59"/>
  <c r="G59"/>
  <c r="H59"/>
  <c r="I59"/>
  <c r="J59"/>
  <c r="K59"/>
  <c r="L59"/>
  <c r="M59"/>
  <c r="N59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D2"/>
  <c r="E2"/>
  <c r="F2"/>
  <c r="G2"/>
  <c r="H2"/>
  <c r="I2"/>
  <c r="J2"/>
  <c r="K2"/>
  <c r="L2"/>
  <c r="M2"/>
  <c r="N2"/>
  <c r="C2"/>
  <c r="P2" i="7" l="1"/>
  <c r="P3"/>
  <c r="P6"/>
  <c r="P7"/>
  <c r="P8"/>
  <c r="P9"/>
  <c r="P10"/>
  <c r="P11"/>
  <c r="P12"/>
  <c r="P13"/>
  <c r="P14"/>
  <c r="P4"/>
  <c r="P5"/>
  <c r="O27" i="6"/>
  <c r="O11" i="7" s="1"/>
  <c r="O28" i="6"/>
  <c r="O26"/>
  <c r="O10" i="7" s="1"/>
  <c r="O29" i="6"/>
  <c r="O25"/>
  <c r="O20"/>
  <c r="O21"/>
  <c r="O22"/>
  <c r="O24"/>
  <c r="O9" i="7" s="1"/>
  <c r="O19" i="6"/>
  <c r="O18"/>
  <c r="O8" i="7" s="1"/>
  <c r="O16" i="6"/>
  <c r="O17"/>
  <c r="O7" i="7" s="1"/>
  <c r="D40" i="6"/>
  <c r="F40"/>
  <c r="H40"/>
  <c r="J40"/>
  <c r="L40"/>
  <c r="N40"/>
  <c r="O7"/>
  <c r="O3" i="7" s="1"/>
  <c r="O8" i="6"/>
  <c r="O4" i="7" s="1"/>
  <c r="O9" i="6"/>
  <c r="O10"/>
  <c r="O11"/>
  <c r="O13"/>
  <c r="O14"/>
  <c r="O6" i="7" s="1"/>
  <c r="O15" i="6"/>
  <c r="C40"/>
  <c r="E40"/>
  <c r="G40"/>
  <c r="I40"/>
  <c r="K40"/>
  <c r="M40"/>
  <c r="O3"/>
  <c r="O2" i="7" s="1"/>
  <c r="O4" i="6"/>
  <c r="O5"/>
  <c r="O6"/>
  <c r="O23"/>
  <c r="O12"/>
  <c r="O5" i="7" s="1"/>
  <c r="O39" i="6"/>
  <c r="O2"/>
  <c r="D64" i="11"/>
  <c r="F64"/>
  <c r="H64"/>
  <c r="J64"/>
  <c r="L64"/>
  <c r="N64"/>
  <c r="C64"/>
  <c r="E64"/>
  <c r="G64"/>
  <c r="I64"/>
  <c r="K64"/>
  <c r="M64"/>
  <c r="D64" i="4" l="1"/>
  <c r="E64"/>
  <c r="F64"/>
  <c r="G64"/>
  <c r="H64"/>
  <c r="I64"/>
  <c r="J64"/>
  <c r="K64"/>
  <c r="L64"/>
  <c r="M64"/>
  <c r="N64"/>
  <c r="D65"/>
  <c r="E65"/>
  <c r="F65"/>
  <c r="G65"/>
  <c r="H65"/>
  <c r="I65"/>
  <c r="J65"/>
  <c r="K65"/>
  <c r="L65"/>
  <c r="M65"/>
  <c r="N65"/>
  <c r="C65"/>
  <c r="C64"/>
  <c r="D63"/>
  <c r="E63"/>
  <c r="F63"/>
  <c r="G63"/>
  <c r="H63"/>
  <c r="I63"/>
  <c r="J63"/>
  <c r="K63"/>
  <c r="L63"/>
  <c r="M63"/>
  <c r="N63"/>
  <c r="C63"/>
  <c r="R62"/>
  <c r="Q62"/>
  <c r="P62"/>
  <c r="O62"/>
  <c r="N62"/>
  <c r="M62"/>
  <c r="L62"/>
  <c r="K62"/>
  <c r="J62"/>
  <c r="I62"/>
  <c r="H62"/>
  <c r="G62"/>
  <c r="F62"/>
  <c r="E62"/>
  <c r="D62"/>
  <c r="C62"/>
  <c r="B62"/>
  <c r="R61"/>
  <c r="Q61"/>
  <c r="P61"/>
  <c r="O61"/>
  <c r="R60"/>
  <c r="Q60"/>
  <c r="P60"/>
  <c r="O60"/>
  <c r="R59"/>
  <c r="Q59"/>
  <c r="P59"/>
  <c r="O59"/>
  <c r="R58"/>
  <c r="Q58"/>
  <c r="P58"/>
  <c r="O58"/>
  <c r="R57"/>
  <c r="Q57"/>
  <c r="P57"/>
  <c r="O57"/>
  <c r="R56"/>
  <c r="Q56"/>
  <c r="P56"/>
  <c r="O56"/>
  <c r="R55"/>
  <c r="Q55"/>
  <c r="P55"/>
  <c r="O55"/>
  <c r="R54"/>
  <c r="Q54"/>
  <c r="P54"/>
  <c r="O54"/>
  <c r="R53"/>
  <c r="Q53"/>
  <c r="P53"/>
  <c r="O53"/>
  <c r="R52"/>
  <c r="Q52"/>
  <c r="P52"/>
  <c r="O52"/>
  <c r="R51"/>
  <c r="Q51"/>
  <c r="P51"/>
  <c r="O51"/>
  <c r="R50"/>
  <c r="Q50"/>
  <c r="P50"/>
  <c r="O50"/>
  <c r="R49"/>
  <c r="Q49"/>
  <c r="P49"/>
  <c r="O49"/>
  <c r="R48"/>
  <c r="Q48"/>
  <c r="P48"/>
  <c r="O48"/>
  <c r="R47"/>
  <c r="Q47"/>
  <c r="P47"/>
  <c r="O47"/>
  <c r="R46"/>
  <c r="Q46"/>
  <c r="P46"/>
  <c r="O46"/>
  <c r="R45"/>
  <c r="Q45"/>
  <c r="P45"/>
  <c r="O45"/>
  <c r="R44"/>
  <c r="Q44"/>
  <c r="P44"/>
  <c r="O44"/>
  <c r="R43"/>
  <c r="Q43"/>
  <c r="P43"/>
  <c r="O43"/>
  <c r="R42"/>
  <c r="Q42"/>
  <c r="P42"/>
  <c r="O42"/>
  <c r="R41"/>
  <c r="Q41"/>
  <c r="P41"/>
  <c r="O41"/>
  <c r="R40"/>
  <c r="Q40"/>
  <c r="P40"/>
  <c r="O40"/>
  <c r="R39"/>
  <c r="Q39"/>
  <c r="P39"/>
  <c r="O39"/>
  <c r="R38"/>
  <c r="Q38"/>
  <c r="P38"/>
  <c r="O38"/>
  <c r="R37"/>
  <c r="Q37"/>
  <c r="P37"/>
  <c r="O37"/>
  <c r="R36"/>
  <c r="Q36"/>
  <c r="P36"/>
  <c r="O36"/>
  <c r="R35"/>
  <c r="Q35"/>
  <c r="P35"/>
  <c r="O35"/>
  <c r="R34"/>
  <c r="Q34"/>
  <c r="P34"/>
  <c r="O34"/>
  <c r="R33"/>
  <c r="Q33"/>
  <c r="P33"/>
  <c r="O33"/>
  <c r="R32"/>
  <c r="Q32"/>
  <c r="P32"/>
  <c r="O32"/>
  <c r="R31"/>
  <c r="Q31"/>
  <c r="P31"/>
  <c r="O31"/>
  <c r="R30"/>
  <c r="Q30"/>
  <c r="P30"/>
  <c r="O30"/>
  <c r="R29"/>
  <c r="Q29"/>
  <c r="P29"/>
  <c r="O29"/>
  <c r="R28"/>
  <c r="Q28"/>
  <c r="P28"/>
  <c r="O28"/>
  <c r="R27"/>
  <c r="Q27"/>
  <c r="P27"/>
  <c r="O27"/>
  <c r="R26"/>
  <c r="Q26"/>
  <c r="P26"/>
  <c r="O26"/>
  <c r="R25"/>
  <c r="Q25"/>
  <c r="P25"/>
  <c r="O25"/>
  <c r="R24"/>
  <c r="Q24"/>
  <c r="P24"/>
  <c r="O24"/>
  <c r="R23"/>
  <c r="Q23"/>
  <c r="P23"/>
  <c r="O23"/>
  <c r="R22"/>
  <c r="Q22"/>
  <c r="P22"/>
  <c r="O22"/>
  <c r="R21"/>
  <c r="Q21"/>
  <c r="P21"/>
  <c r="O21"/>
  <c r="R20"/>
  <c r="Q20"/>
  <c r="P20"/>
  <c r="O20"/>
  <c r="R19"/>
  <c r="Q19"/>
  <c r="P19"/>
  <c r="O19"/>
  <c r="R18"/>
  <c r="Q18"/>
  <c r="P18"/>
  <c r="O18"/>
  <c r="R17"/>
  <c r="Q17"/>
  <c r="P17"/>
  <c r="O17"/>
  <c r="R16"/>
  <c r="Q16"/>
  <c r="P16"/>
  <c r="O16"/>
  <c r="R15"/>
  <c r="Q15"/>
  <c r="P15"/>
  <c r="O15"/>
  <c r="R14"/>
  <c r="Q14"/>
  <c r="P14"/>
  <c r="O14"/>
  <c r="R13"/>
  <c r="Q13"/>
  <c r="P13"/>
  <c r="O13"/>
  <c r="R12"/>
  <c r="Q12"/>
  <c r="P12"/>
  <c r="O12"/>
  <c r="R11"/>
  <c r="Q11"/>
  <c r="P11"/>
  <c r="O11"/>
  <c r="R10"/>
  <c r="Q10"/>
  <c r="P10"/>
  <c r="O10"/>
  <c r="R9"/>
  <c r="Q9"/>
  <c r="P9"/>
  <c r="O9"/>
  <c r="R8"/>
  <c r="Q8"/>
  <c r="P8"/>
  <c r="O8"/>
  <c r="R7"/>
  <c r="Q7"/>
  <c r="P7"/>
  <c r="O7"/>
  <c r="R6"/>
  <c r="Q6"/>
  <c r="P6"/>
  <c r="O6"/>
  <c r="R5"/>
  <c r="Q5"/>
  <c r="P5"/>
  <c r="O5"/>
  <c r="R4"/>
  <c r="Q4"/>
  <c r="P4"/>
  <c r="O4"/>
  <c r="R3"/>
  <c r="Q3"/>
  <c r="P3"/>
  <c r="O3"/>
  <c r="R2"/>
  <c r="Q2"/>
  <c r="P2"/>
  <c r="O2"/>
  <c r="V62" i="2"/>
  <c r="V3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2"/>
  <c r="C3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59"/>
  <c r="D59"/>
  <c r="E59"/>
  <c r="F59"/>
  <c r="G59"/>
  <c r="H59"/>
  <c r="I59"/>
  <c r="J59"/>
  <c r="K59"/>
  <c r="L59"/>
  <c r="M59"/>
  <c r="N59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C62"/>
  <c r="D62"/>
  <c r="E62"/>
  <c r="F62"/>
  <c r="G62"/>
  <c r="H62"/>
  <c r="I62"/>
  <c r="J62"/>
  <c r="K62"/>
  <c r="L62"/>
  <c r="M62"/>
  <c r="N62"/>
  <c r="J2"/>
  <c r="D2"/>
  <c r="E2"/>
  <c r="F2"/>
  <c r="G2"/>
  <c r="H2"/>
  <c r="I2"/>
  <c r="K2"/>
  <c r="L2"/>
  <c r="M2"/>
  <c r="N2"/>
  <c r="C2"/>
  <c r="O3"/>
  <c r="P3"/>
  <c r="Q3"/>
  <c r="R3"/>
  <c r="O4"/>
  <c r="P4"/>
  <c r="Q4"/>
  <c r="R4"/>
  <c r="O5"/>
  <c r="P5"/>
  <c r="Q5"/>
  <c r="R5"/>
  <c r="O6"/>
  <c r="P6"/>
  <c r="Q6"/>
  <c r="R6"/>
  <c r="O7"/>
  <c r="P7"/>
  <c r="Q7"/>
  <c r="R7"/>
  <c r="O8"/>
  <c r="P8"/>
  <c r="Q8"/>
  <c r="R8"/>
  <c r="O9"/>
  <c r="P9"/>
  <c r="Q9"/>
  <c r="R9"/>
  <c r="O10"/>
  <c r="P10"/>
  <c r="Q10"/>
  <c r="R10"/>
  <c r="O11"/>
  <c r="P11"/>
  <c r="Q11"/>
  <c r="R11"/>
  <c r="O12"/>
  <c r="P12"/>
  <c r="Q12"/>
  <c r="R12"/>
  <c r="O13"/>
  <c r="P13"/>
  <c r="Q13"/>
  <c r="R13"/>
  <c r="O14"/>
  <c r="P14"/>
  <c r="Q14"/>
  <c r="R14"/>
  <c r="O15"/>
  <c r="P15"/>
  <c r="Q15"/>
  <c r="R15"/>
  <c r="O16"/>
  <c r="P16"/>
  <c r="Q16"/>
  <c r="R16"/>
  <c r="O17"/>
  <c r="P17"/>
  <c r="Q17"/>
  <c r="R17"/>
  <c r="O18"/>
  <c r="P18"/>
  <c r="Q18"/>
  <c r="R18"/>
  <c r="O19"/>
  <c r="P19"/>
  <c r="Q19"/>
  <c r="R19"/>
  <c r="O20"/>
  <c r="P20"/>
  <c r="Q20"/>
  <c r="R20"/>
  <c r="O21"/>
  <c r="P21"/>
  <c r="Q21"/>
  <c r="R21"/>
  <c r="O22"/>
  <c r="P22"/>
  <c r="Q22"/>
  <c r="R22"/>
  <c r="O23"/>
  <c r="P23"/>
  <c r="Q23"/>
  <c r="R23"/>
  <c r="O24"/>
  <c r="P24"/>
  <c r="Q24"/>
  <c r="R24"/>
  <c r="O25"/>
  <c r="P25"/>
  <c r="Q25"/>
  <c r="R25"/>
  <c r="O26"/>
  <c r="P26"/>
  <c r="Q26"/>
  <c r="R26"/>
  <c r="O27"/>
  <c r="P27"/>
  <c r="Q27"/>
  <c r="R27"/>
  <c r="O28"/>
  <c r="P28"/>
  <c r="Q28"/>
  <c r="R28"/>
  <c r="O29"/>
  <c r="P29"/>
  <c r="Q29"/>
  <c r="R29"/>
  <c r="O30"/>
  <c r="P30"/>
  <c r="Q30"/>
  <c r="R30"/>
  <c r="O31"/>
  <c r="P31"/>
  <c r="Q31"/>
  <c r="R31"/>
  <c r="O32"/>
  <c r="P32"/>
  <c r="Q32"/>
  <c r="R32"/>
  <c r="O33"/>
  <c r="P33"/>
  <c r="Q33"/>
  <c r="R33"/>
  <c r="O34"/>
  <c r="P34"/>
  <c r="Q34"/>
  <c r="R34"/>
  <c r="O35"/>
  <c r="P35"/>
  <c r="Q35"/>
  <c r="R35"/>
  <c r="O36"/>
  <c r="P36"/>
  <c r="Q36"/>
  <c r="R36"/>
  <c r="O37"/>
  <c r="P37"/>
  <c r="Q37"/>
  <c r="R37"/>
  <c r="O38"/>
  <c r="P38"/>
  <c r="Q38"/>
  <c r="R38"/>
  <c r="O39"/>
  <c r="P39"/>
  <c r="Q39"/>
  <c r="R39"/>
  <c r="O40"/>
  <c r="P40"/>
  <c r="Q40"/>
  <c r="R40"/>
  <c r="O41"/>
  <c r="P41"/>
  <c r="Q41"/>
  <c r="R41"/>
  <c r="O42"/>
  <c r="P42"/>
  <c r="Q42"/>
  <c r="R42"/>
  <c r="O43"/>
  <c r="P43"/>
  <c r="Q43"/>
  <c r="R43"/>
  <c r="O44"/>
  <c r="P44"/>
  <c r="Q44"/>
  <c r="R44"/>
  <c r="O45"/>
  <c r="P45"/>
  <c r="Q45"/>
  <c r="R45"/>
  <c r="O46"/>
  <c r="P46"/>
  <c r="Q46"/>
  <c r="R46"/>
  <c r="O47"/>
  <c r="P47"/>
  <c r="Q47"/>
  <c r="R47"/>
  <c r="O48"/>
  <c r="P48"/>
  <c r="Q48"/>
  <c r="R48"/>
  <c r="O49"/>
  <c r="P49"/>
  <c r="Q49"/>
  <c r="R49"/>
  <c r="O50"/>
  <c r="P50"/>
  <c r="Q50"/>
  <c r="R50"/>
  <c r="O51"/>
  <c r="P51"/>
  <c r="Q51"/>
  <c r="R51"/>
  <c r="O52"/>
  <c r="P52"/>
  <c r="Q52"/>
  <c r="R52"/>
  <c r="O53"/>
  <c r="P53"/>
  <c r="Q53"/>
  <c r="R53"/>
  <c r="O54"/>
  <c r="P54"/>
  <c r="Q54"/>
  <c r="R54"/>
  <c r="O55"/>
  <c r="P55"/>
  <c r="Q55"/>
  <c r="R55"/>
  <c r="O56"/>
  <c r="P56"/>
  <c r="Q56"/>
  <c r="R56"/>
  <c r="O57"/>
  <c r="P57"/>
  <c r="Q57"/>
  <c r="R57"/>
  <c r="O58"/>
  <c r="P58"/>
  <c r="Q58"/>
  <c r="R58"/>
  <c r="O59"/>
  <c r="P59"/>
  <c r="Q59"/>
  <c r="R59"/>
  <c r="O60"/>
  <c r="P60"/>
  <c r="Q60"/>
  <c r="R60"/>
  <c r="O61"/>
  <c r="P61"/>
  <c r="Q61"/>
  <c r="R61"/>
  <c r="O62"/>
  <c r="P62"/>
  <c r="Q62"/>
  <c r="R62"/>
  <c r="O2"/>
  <c r="P2"/>
  <c r="Q2"/>
  <c r="R2"/>
  <c r="B62"/>
</calcChain>
</file>

<file path=xl/sharedStrings.xml><?xml version="1.0" encoding="utf-8"?>
<sst xmlns="http://schemas.openxmlformats.org/spreadsheetml/2006/main" count="170" uniqueCount="48">
  <si>
    <t>Школа</t>
  </si>
  <si>
    <t>Количество участников КР</t>
  </si>
  <si>
    <t>Количество суммарно набранных баллов за задание 6 (мах 2 на ученика)</t>
  </si>
  <si>
    <t>Кол-во оценок "2" за КР</t>
  </si>
  <si>
    <t>Кол-во оценок "3" за КР</t>
  </si>
  <si>
    <t>Кол-во оценок "4" за КР</t>
  </si>
  <si>
    <t>Кол-во оценок "5" за КР</t>
  </si>
  <si>
    <t>1 им.Н.К.Крупской</t>
  </si>
  <si>
    <t>1 ЦО</t>
  </si>
  <si>
    <t>75/42</t>
  </si>
  <si>
    <t>8 п.Висимо Уткинска</t>
  </si>
  <si>
    <t>9 п. Уралец</t>
  </si>
  <si>
    <t>Гимназия 18</t>
  </si>
  <si>
    <t>Гимназия 86</t>
  </si>
  <si>
    <t>ГМШ</t>
  </si>
  <si>
    <t>Лицей</t>
  </si>
  <si>
    <t>Лицей 39</t>
  </si>
  <si>
    <t>ИТОГО (сумма):</t>
  </si>
  <si>
    <t>ИТОГО (процент):</t>
  </si>
  <si>
    <t>Стандартное отклонение</t>
  </si>
  <si>
    <t>верхняя граница</t>
  </si>
  <si>
    <t>нижняя граница</t>
  </si>
  <si>
    <t>Количество проблемных компонентов</t>
  </si>
  <si>
    <t>Количество проблемных ОУ</t>
  </si>
  <si>
    <t>Количество маркеров необъективности</t>
  </si>
  <si>
    <t>Количество суммарно набранных баллов за задание 1 (мах 2 на ученика)</t>
  </si>
  <si>
    <t>Количество суммарно набранных баллов за задание 2 (мах 3 на ученика)</t>
  </si>
  <si>
    <t>Количество суммарно набранных баллов за задание 3 (мах 2 на ученика)</t>
  </si>
  <si>
    <t>Количество суммарно набранных баллов за задание 4 (мах 2 на ученика)</t>
  </si>
  <si>
    <t>Количество суммарно набранных баллов за задание 5 (мах 2 на ученика)</t>
  </si>
  <si>
    <t>Количество суммарно набранных баллов за задание 7 (мах 2 на ученика)</t>
  </si>
  <si>
    <t>Количество суммарно набранных баллов за задание 8 (мах 3 на ученика)</t>
  </si>
  <si>
    <t>Количество суммарно набранных баллов за задание 9 (мах 2 на ученика)</t>
  </si>
  <si>
    <t>Количество суммарно набранных баллов за задание 10 (мах 2 на ученика)</t>
  </si>
  <si>
    <t>Количество суммарно набранных баллов за задание 11 (мах 2 на ученика)</t>
  </si>
  <si>
    <t>Количество суммарно набранных баллов за задание 12 (мах 2 на ученика)</t>
  </si>
  <si>
    <t>11 с.Серебрянка</t>
  </si>
  <si>
    <t>Политехническая гимназия</t>
  </si>
  <si>
    <t>Соответствие ответов содержанию текста</t>
  </si>
  <si>
    <t xml:space="preserve">Составление
плана текста
</t>
  </si>
  <si>
    <t>Микротема абзаца</t>
  </si>
  <si>
    <t xml:space="preserve">Понимание текста
( ключевые слова)
</t>
  </si>
  <si>
    <t xml:space="preserve">Значение 
фразеологизма
</t>
  </si>
  <si>
    <t>Орфографический анализ</t>
  </si>
  <si>
    <t>Синтаксический разбор предложения</t>
  </si>
  <si>
    <t>Пунктуационный анализ</t>
  </si>
  <si>
    <t>Речевые нормы</t>
  </si>
  <si>
    <t>Грамматические нормы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</si>
</sst>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38761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wrapText="1"/>
    </xf>
    <xf numFmtId="9" fontId="1" fillId="2" borderId="1" xfId="0" applyNumberFormat="1" applyFont="1" applyFill="1" applyBorder="1" applyAlignment="1">
      <alignment horizontal="center" wrapText="1"/>
    </xf>
    <xf numFmtId="9" fontId="3" fillId="0" borderId="0" xfId="0" applyNumberFormat="1" applyFont="1" applyFill="1" applyBorder="1" applyAlignment="1" applyProtection="1">
      <alignment horizontal="center" vertical="center" readingOrder="1"/>
    </xf>
    <xf numFmtId="9" fontId="3" fillId="0" borderId="1" xfId="0" applyNumberFormat="1" applyFont="1" applyFill="1" applyBorder="1" applyAlignment="1" applyProtection="1">
      <alignment horizontal="center" vertical="center" readingOrder="1"/>
    </xf>
    <xf numFmtId="9" fontId="5" fillId="0" borderId="1" xfId="0" applyNumberFormat="1" applyFont="1" applyBorder="1" applyAlignment="1">
      <alignment horizontal="center" readingOrder="1"/>
    </xf>
    <xf numFmtId="0" fontId="4" fillId="0" borderId="1" xfId="0" applyFont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9" fontId="2" fillId="2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9" fontId="0" fillId="0" borderId="0" xfId="0" applyNumberFormat="1"/>
    <xf numFmtId="9" fontId="6" fillId="2" borderId="1" xfId="0" applyNumberFormat="1" applyFont="1" applyFill="1" applyBorder="1" applyAlignment="1">
      <alignment horizontal="center" wrapText="1"/>
    </xf>
    <xf numFmtId="9" fontId="6" fillId="4" borderId="1" xfId="0" applyNumberFormat="1" applyFont="1" applyFill="1" applyBorder="1" applyAlignment="1">
      <alignment horizontal="center" wrapText="1"/>
    </xf>
    <xf numFmtId="9" fontId="6" fillId="3" borderId="1" xfId="0" applyNumberFormat="1" applyFont="1" applyFill="1" applyBorder="1" applyAlignment="1">
      <alignment horizontal="center" wrapText="1"/>
    </xf>
    <xf numFmtId="9" fontId="6" fillId="8" borderId="1" xfId="0" applyNumberFormat="1" applyFont="1" applyFill="1" applyBorder="1" applyAlignment="1">
      <alignment horizontal="center" wrapText="1"/>
    </xf>
    <xf numFmtId="9" fontId="6" fillId="7" borderId="1" xfId="0" applyNumberFormat="1" applyFont="1" applyFill="1" applyBorder="1" applyAlignment="1">
      <alignment horizontal="center" wrapText="1"/>
    </xf>
    <xf numFmtId="9" fontId="6" fillId="9" borderId="1" xfId="0" applyNumberFormat="1" applyFont="1" applyFill="1" applyBorder="1" applyAlignment="1">
      <alignment horizontal="center" wrapText="1"/>
    </xf>
    <xf numFmtId="9" fontId="2" fillId="9" borderId="1" xfId="0" applyNumberFormat="1" applyFont="1" applyFill="1" applyBorder="1" applyAlignment="1">
      <alignment horizontal="center" wrapText="1"/>
    </xf>
    <xf numFmtId="1" fontId="3" fillId="0" borderId="2" xfId="0" applyNumberFormat="1" applyFont="1" applyFill="1" applyBorder="1" applyAlignment="1" applyProtection="1">
      <alignment horizontal="center" vertical="center" readingOrder="1"/>
    </xf>
    <xf numFmtId="1" fontId="3" fillId="0" borderId="3" xfId="0" applyNumberFormat="1" applyFont="1" applyFill="1" applyBorder="1" applyAlignment="1" applyProtection="1">
      <alignment horizontal="center" vertical="center" readingOrder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numRef>
              <c:f>'Решаемость 7 кл. р.я.'!$O$63:$R$63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'Решаемость 7 кл. р.я.'!$O$62:$R$62</c:f>
              <c:numCache>
                <c:formatCode>0%</c:formatCode>
                <c:ptCount val="4"/>
                <c:pt idx="0">
                  <c:v>0.14539532129108676</c:v>
                </c:pt>
                <c:pt idx="1">
                  <c:v>0.52946402132069881</c:v>
                </c:pt>
                <c:pt idx="2">
                  <c:v>0.26621261474681668</c:v>
                </c:pt>
                <c:pt idx="3">
                  <c:v>5.063665975718093E-2</c:v>
                </c:pt>
              </c:numCache>
            </c:numRef>
          </c:val>
        </c:ser>
        <c:axId val="78858880"/>
        <c:axId val="78881152"/>
      </c:barChart>
      <c:catAx>
        <c:axId val="78858880"/>
        <c:scaling>
          <c:orientation val="minMax"/>
        </c:scaling>
        <c:axPos val="b"/>
        <c:numFmt formatCode="General" sourceLinked="1"/>
        <c:tickLblPos val="nextTo"/>
        <c:crossAx val="78881152"/>
        <c:crosses val="autoZero"/>
        <c:auto val="1"/>
        <c:lblAlgn val="ctr"/>
        <c:lblOffset val="100"/>
      </c:catAx>
      <c:valAx>
        <c:axId val="78881152"/>
        <c:scaling>
          <c:orientation val="minMax"/>
        </c:scaling>
        <c:axPos val="l"/>
        <c:majorGridlines/>
        <c:numFmt formatCode="0%" sourceLinked="1"/>
        <c:tickLblPos val="nextTo"/>
        <c:crossAx val="78858880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4.3411951696293187E-2"/>
          <c:y val="4.0598162603047452E-2"/>
          <c:w val="0.93183940174531543"/>
          <c:h val="0.90281138286102258"/>
        </c:manualLayout>
      </c:layout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2179452046452448E-7"/>
                  <c:y val="-3.6697238869888814E-2"/>
                </c:manualLayout>
              </c:layout>
              <c:showVal val="1"/>
            </c:dLbl>
            <c:dLbl>
              <c:idx val="1"/>
              <c:layout>
                <c:manualLayout>
                  <c:x val="-6.6511987625676783E-2"/>
                  <c:y val="-6.411394799044379E-4"/>
                </c:manualLayout>
              </c:layout>
              <c:showVal val="1"/>
            </c:dLbl>
            <c:dLbl>
              <c:idx val="2"/>
              <c:layout>
                <c:manualLayout>
                  <c:x val="-3.7122969837586998E-2"/>
                  <c:y val="-6.0077034104429328E-2"/>
                </c:manualLayout>
              </c:layout>
              <c:showVal val="1"/>
            </c:dLbl>
            <c:dLbl>
              <c:idx val="3"/>
              <c:layout>
                <c:manualLayout>
                  <c:x val="-4.4856921887084317E-2"/>
                  <c:y val="1.8249932636962868E-2"/>
                </c:manualLayout>
              </c:layout>
              <c:showVal val="1"/>
            </c:dLbl>
            <c:dLbl>
              <c:idx val="4"/>
              <c:layout>
                <c:manualLayout>
                  <c:x val="-2.7842227378190261E-2"/>
                  <c:y val="-3.6697350627095379E-2"/>
                </c:manualLayout>
              </c:layout>
              <c:showVal val="1"/>
            </c:dLbl>
            <c:dLbl>
              <c:idx val="5"/>
              <c:layout>
                <c:manualLayout>
                  <c:x val="-2.474864655839128E-2"/>
                  <c:y val="3.9755304429069438E-2"/>
                </c:manualLayout>
              </c:layout>
              <c:showVal val="1"/>
            </c:dLbl>
            <c:dLbl>
              <c:idx val="6"/>
              <c:layout>
                <c:manualLayout>
                  <c:x val="-2.3201856148491878E-2"/>
                  <c:y val="-2.7892848215043599E-2"/>
                </c:manualLayout>
              </c:layout>
              <c:showVal val="1"/>
            </c:dLbl>
            <c:dLbl>
              <c:idx val="7"/>
              <c:layout>
                <c:manualLayout>
                  <c:x val="-3.7122969837586998E-2"/>
                  <c:y val="2.6783077897070965E-2"/>
                </c:manualLayout>
              </c:layout>
              <c:showVal val="1"/>
            </c:dLbl>
            <c:dLbl>
              <c:idx val="8"/>
              <c:layout>
                <c:manualLayout>
                  <c:x val="-3.5576179427687551E-2"/>
                  <c:y val="-2.8361479053111708E-2"/>
                </c:manualLayout>
              </c:layout>
              <c:showVal val="1"/>
            </c:dLbl>
            <c:dLbl>
              <c:idx val="9"/>
              <c:layout>
                <c:manualLayout>
                  <c:x val="-4.0216550657385927E-2"/>
                  <c:y val="5.0434118526348638E-2"/>
                </c:manualLayout>
              </c:layout>
              <c:showVal val="1"/>
            </c:dLbl>
            <c:dLbl>
              <c:idx val="10"/>
              <c:layout>
                <c:manualLayout>
                  <c:x val="-1.2179452046452435E-7"/>
                  <c:y val="-1.2133813365969569E-2"/>
                </c:manualLayout>
              </c:layout>
              <c:showVal val="1"/>
            </c:dLbl>
            <c:dLbl>
              <c:idx val="11"/>
              <c:layout>
                <c:manualLayout>
                  <c:x val="-2.7842227378190285E-2"/>
                  <c:y val="3.9755304429069466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'Решаемость 7 кл. р.я.'!$C$62:$N$62</c:f>
              <c:numCache>
                <c:formatCode>0%</c:formatCode>
                <c:ptCount val="12"/>
                <c:pt idx="0">
                  <c:v>0.77272727272727271</c:v>
                </c:pt>
                <c:pt idx="1">
                  <c:v>0.6680485638140361</c:v>
                </c:pt>
                <c:pt idx="2">
                  <c:v>0.66627183891027542</c:v>
                </c:pt>
                <c:pt idx="3">
                  <c:v>0.64169381107491852</c:v>
                </c:pt>
                <c:pt idx="4">
                  <c:v>0.6402132069884513</c:v>
                </c:pt>
                <c:pt idx="5">
                  <c:v>0.61400651465798051</c:v>
                </c:pt>
                <c:pt idx="6">
                  <c:v>0.62422268285460469</c:v>
                </c:pt>
                <c:pt idx="7">
                  <c:v>0.39897344783338268</c:v>
                </c:pt>
                <c:pt idx="8">
                  <c:v>0.73201066034942253</c:v>
                </c:pt>
                <c:pt idx="9">
                  <c:v>0.68714835652946404</c:v>
                </c:pt>
                <c:pt idx="10">
                  <c:v>0.54367782055078473</c:v>
                </c:pt>
                <c:pt idx="11">
                  <c:v>0.47882736156351791</c:v>
                </c:pt>
              </c:numCache>
            </c:numRef>
          </c:val>
        </c:ser>
        <c:marker val="1"/>
        <c:axId val="80422016"/>
        <c:axId val="80423552"/>
      </c:lineChart>
      <c:catAx>
        <c:axId val="80422016"/>
        <c:scaling>
          <c:orientation val="minMax"/>
        </c:scaling>
        <c:axPos val="b"/>
        <c:tickLblPos val="nextTo"/>
        <c:crossAx val="80423552"/>
        <c:crosses val="autoZero"/>
        <c:auto val="1"/>
        <c:lblAlgn val="ctr"/>
        <c:lblOffset val="100"/>
      </c:catAx>
      <c:valAx>
        <c:axId val="80423552"/>
        <c:scaling>
          <c:orientation val="minMax"/>
        </c:scaling>
        <c:axPos val="l"/>
        <c:majorGridlines/>
        <c:numFmt formatCode="0%" sourceLinked="1"/>
        <c:tickLblPos val="nextTo"/>
        <c:crossAx val="80422016"/>
        <c:crosses val="autoZero"/>
        <c:crossBetween val="between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4.4443202914491574E-2"/>
          <c:y val="4.3126961129099882E-2"/>
          <c:w val="0.8512625777653624"/>
          <c:h val="0.88943680574133577"/>
        </c:manualLayout>
      </c:layout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2.8085735402808596E-2"/>
                  <c:y val="-3.0581032391574003E-2"/>
                </c:manualLayout>
              </c:layout>
              <c:showVal val="1"/>
            </c:dLbl>
            <c:dLbl>
              <c:idx val="1"/>
              <c:layout>
                <c:manualLayout>
                  <c:x val="-2.3651145602365121E-2"/>
                  <c:y val="-6.7278271261462769E-2"/>
                </c:manualLayout>
              </c:layout>
              <c:showVal val="1"/>
            </c:dLbl>
            <c:dLbl>
              <c:idx val="2"/>
              <c:layout>
                <c:manualLayout>
                  <c:x val="-2.2173065395650379E-2"/>
                  <c:y val="-5.8104202339521231E-2"/>
                </c:manualLayout>
              </c:layout>
              <c:showVal val="1"/>
            </c:dLbl>
            <c:dLbl>
              <c:idx val="3"/>
              <c:layout>
                <c:manualLayout>
                  <c:x val="-3.69549150036955E-2"/>
                  <c:y val="2.1406722674101795E-2"/>
                </c:manualLayout>
              </c:layout>
              <c:showVal val="1"/>
            </c:dLbl>
            <c:dLbl>
              <c:idx val="4"/>
              <c:layout>
                <c:manualLayout>
                  <c:x val="-3.1042128603104242E-2"/>
                  <c:y val="-3.9755342109046216E-2"/>
                </c:manualLayout>
              </c:layout>
              <c:showVal val="1"/>
            </c:dLbl>
            <c:dLbl>
              <c:idx val="5"/>
              <c:layout>
                <c:manualLayout>
                  <c:x val="-2.9563932002956358E-2"/>
                  <c:y val="-6.1162064783147944E-2"/>
                </c:manualLayout>
              </c:layout>
              <c:showVal val="1"/>
            </c:dLbl>
            <c:dLbl>
              <c:idx val="6"/>
              <c:layout>
                <c:manualLayout>
                  <c:x val="-3.9911308203991164E-2"/>
                  <c:y val="-3.6697238869888814E-2"/>
                </c:manualLayout>
              </c:layout>
              <c:showVal val="1"/>
            </c:dLbl>
            <c:dLbl>
              <c:idx val="7"/>
              <c:layout>
                <c:manualLayout>
                  <c:x val="-3.1042128603104218E-2"/>
                  <c:y val="-8.5626890696407193E-2"/>
                </c:manualLayout>
              </c:layout>
              <c:showVal val="1"/>
            </c:dLbl>
            <c:dLbl>
              <c:idx val="8"/>
              <c:layout>
                <c:manualLayout>
                  <c:x val="4.434589800443459E-3"/>
                  <c:y val="-1.2232412956629581E-2"/>
                </c:manualLayout>
              </c:layout>
              <c:showVal val="1"/>
            </c:dLbl>
            <c:dLbl>
              <c:idx val="9"/>
              <c:layout>
                <c:manualLayout>
                  <c:x val="-4.2867701404286786E-2"/>
                  <c:y val="4.281344534820359E-2"/>
                </c:manualLayout>
              </c:layout>
              <c:showVal val="1"/>
            </c:dLbl>
            <c:dLbl>
              <c:idx val="10"/>
              <c:layout>
                <c:manualLayout>
                  <c:x val="8.8691796008868121E-3"/>
                  <c:y val="-9.1743097174721965E-3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'Проблемные зоны 7 кл. р.я. '!$C$62:$N$62</c:f>
              <c:numCache>
                <c:formatCode>0%</c:formatCode>
                <c:ptCount val="12"/>
                <c:pt idx="0">
                  <c:v>0.77272727272727271</c:v>
                </c:pt>
                <c:pt idx="1">
                  <c:v>0.6680485638140361</c:v>
                </c:pt>
                <c:pt idx="2">
                  <c:v>0.66627183891027542</c:v>
                </c:pt>
                <c:pt idx="3">
                  <c:v>0.64169381107491852</c:v>
                </c:pt>
                <c:pt idx="4">
                  <c:v>0.6402132069884513</c:v>
                </c:pt>
                <c:pt idx="5">
                  <c:v>0.61400651465798051</c:v>
                </c:pt>
                <c:pt idx="6">
                  <c:v>0.62422268285460469</c:v>
                </c:pt>
                <c:pt idx="7">
                  <c:v>0.39897344783338268</c:v>
                </c:pt>
                <c:pt idx="8">
                  <c:v>0.73201066034942253</c:v>
                </c:pt>
                <c:pt idx="9">
                  <c:v>0.68714835652946404</c:v>
                </c:pt>
                <c:pt idx="10">
                  <c:v>0.54367782055078473</c:v>
                </c:pt>
                <c:pt idx="11">
                  <c:v>0.47882736156351791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'Проблемные зоны 7 кл. р.я. '!$C$64:$N$64</c:f>
              <c:numCache>
                <c:formatCode>0%</c:formatCode>
                <c:ptCount val="12"/>
                <c:pt idx="0">
                  <c:v>0.85420555304467016</c:v>
                </c:pt>
                <c:pt idx="1">
                  <c:v>0.8290170522712359</c:v>
                </c:pt>
                <c:pt idx="2">
                  <c:v>0.81144530453844299</c:v>
                </c:pt>
                <c:pt idx="3">
                  <c:v>0.7952025485510591</c:v>
                </c:pt>
                <c:pt idx="4">
                  <c:v>0.75858354799459071</c:v>
                </c:pt>
                <c:pt idx="5">
                  <c:v>0.71742035851843799</c:v>
                </c:pt>
                <c:pt idx="6">
                  <c:v>0.71493378324349255</c:v>
                </c:pt>
                <c:pt idx="7">
                  <c:v>0.52405873818370075</c:v>
                </c:pt>
                <c:pt idx="8">
                  <c:v>0.85223907600495064</c:v>
                </c:pt>
                <c:pt idx="9">
                  <c:v>0.83285684179201502</c:v>
                </c:pt>
                <c:pt idx="10">
                  <c:v>0.66394388333074583</c:v>
                </c:pt>
                <c:pt idx="11">
                  <c:v>0.59328492814328582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'Проблемные зоны 7 кл. р.я. '!$C$65:$N$65</c:f>
              <c:numCache>
                <c:formatCode>0%</c:formatCode>
                <c:ptCount val="12"/>
                <c:pt idx="0">
                  <c:v>0.69124899240987525</c:v>
                </c:pt>
                <c:pt idx="1">
                  <c:v>0.5070800753568363</c:v>
                </c:pt>
                <c:pt idx="2">
                  <c:v>0.52109837328210784</c:v>
                </c:pt>
                <c:pt idx="3">
                  <c:v>0.48818507359877794</c:v>
                </c:pt>
                <c:pt idx="4">
                  <c:v>0.52184286598231189</c:v>
                </c:pt>
                <c:pt idx="5">
                  <c:v>0.51059267079752302</c:v>
                </c:pt>
                <c:pt idx="6">
                  <c:v>0.53351158246571684</c:v>
                </c:pt>
                <c:pt idx="7">
                  <c:v>0.27388815748306461</c:v>
                </c:pt>
                <c:pt idx="8">
                  <c:v>0.61178224469389442</c:v>
                </c:pt>
                <c:pt idx="9">
                  <c:v>0.54143987126691306</c:v>
                </c:pt>
                <c:pt idx="10">
                  <c:v>0.42341175777082363</c:v>
                </c:pt>
                <c:pt idx="11">
                  <c:v>0.36436979498374999</c:v>
                </c:pt>
              </c:numCache>
            </c:numRef>
          </c:val>
        </c:ser>
        <c:marker val="1"/>
        <c:axId val="93453696"/>
        <c:axId val="79316096"/>
      </c:lineChart>
      <c:catAx>
        <c:axId val="93453696"/>
        <c:scaling>
          <c:orientation val="minMax"/>
        </c:scaling>
        <c:axPos val="b"/>
        <c:tickLblPos val="nextTo"/>
        <c:crossAx val="79316096"/>
        <c:crosses val="autoZero"/>
        <c:auto val="1"/>
        <c:lblAlgn val="ctr"/>
        <c:lblOffset val="100"/>
      </c:catAx>
      <c:valAx>
        <c:axId val="79316096"/>
        <c:scaling>
          <c:orientation val="minMax"/>
        </c:scaling>
        <c:axPos val="l"/>
        <c:majorGridlines/>
        <c:numFmt formatCode="0%" sourceLinked="1"/>
        <c:tickLblPos val="nextTo"/>
        <c:crossAx val="9345369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4.4443202914491588E-2"/>
          <c:y val="4.3126961129099882E-2"/>
          <c:w val="0.85126257776536218"/>
          <c:h val="0.88943680574133532"/>
        </c:manualLayout>
      </c:layout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2.8085735402808603E-2"/>
                  <c:y val="-3.0581032391574014E-2"/>
                </c:manualLayout>
              </c:layout>
              <c:showVal val="1"/>
            </c:dLbl>
            <c:dLbl>
              <c:idx val="1"/>
              <c:layout>
                <c:manualLayout>
                  <c:x val="-2.3651145602365139E-2"/>
                  <c:y val="-6.7278271261462769E-2"/>
                </c:manualLayout>
              </c:layout>
              <c:showVal val="1"/>
            </c:dLbl>
            <c:dLbl>
              <c:idx val="2"/>
              <c:layout>
                <c:manualLayout>
                  <c:x val="-2.217306539565039E-2"/>
                  <c:y val="-5.8104202339521245E-2"/>
                </c:manualLayout>
              </c:layout>
              <c:showVal val="1"/>
            </c:dLbl>
            <c:dLbl>
              <c:idx val="3"/>
              <c:layout>
                <c:manualLayout>
                  <c:x val="-3.6954915003695514E-2"/>
                  <c:y val="2.1406722674101805E-2"/>
                </c:manualLayout>
              </c:layout>
              <c:showVal val="1"/>
            </c:dLbl>
            <c:dLbl>
              <c:idx val="4"/>
              <c:layout>
                <c:manualLayout>
                  <c:x val="-3.1042128603104249E-2"/>
                  <c:y val="-3.9755342109046216E-2"/>
                </c:manualLayout>
              </c:layout>
              <c:showVal val="1"/>
            </c:dLbl>
            <c:dLbl>
              <c:idx val="5"/>
              <c:layout>
                <c:manualLayout>
                  <c:x val="-2.9563932002956365E-2"/>
                  <c:y val="-6.1162064783147944E-2"/>
                </c:manualLayout>
              </c:layout>
              <c:showVal val="1"/>
            </c:dLbl>
            <c:dLbl>
              <c:idx val="6"/>
              <c:layout>
                <c:manualLayout>
                  <c:x val="-3.9911308203991178E-2"/>
                  <c:y val="-3.6697238869888814E-2"/>
                </c:manualLayout>
              </c:layout>
              <c:showVal val="1"/>
            </c:dLbl>
            <c:dLbl>
              <c:idx val="7"/>
              <c:layout>
                <c:manualLayout>
                  <c:x val="-3.1042128603104232E-2"/>
                  <c:y val="-8.5626890696407262E-2"/>
                </c:manualLayout>
              </c:layout>
              <c:showVal val="1"/>
            </c:dLbl>
            <c:dLbl>
              <c:idx val="8"/>
              <c:layout>
                <c:manualLayout>
                  <c:x val="4.434589800443459E-3"/>
                  <c:y val="-1.2232412956629574E-2"/>
                </c:manualLayout>
              </c:layout>
              <c:showVal val="1"/>
            </c:dLbl>
            <c:dLbl>
              <c:idx val="9"/>
              <c:layout>
                <c:manualLayout>
                  <c:x val="-4.286770140428682E-2"/>
                  <c:y val="4.281344534820361E-2"/>
                </c:manualLayout>
              </c:layout>
              <c:showVal val="1"/>
            </c:dLbl>
            <c:dLbl>
              <c:idx val="10"/>
              <c:layout>
                <c:manualLayout>
                  <c:x val="8.8691796008868173E-3"/>
                  <c:y val="-9.1743097174721965E-3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'Необъективность 7 кл. р.я.'!$C$62:$N$62</c:f>
              <c:numCache>
                <c:formatCode>0%</c:formatCode>
                <c:ptCount val="12"/>
                <c:pt idx="0">
                  <c:v>0.77272727272727271</c:v>
                </c:pt>
                <c:pt idx="1">
                  <c:v>0.6680485638140361</c:v>
                </c:pt>
                <c:pt idx="2">
                  <c:v>0.66627183891027542</c:v>
                </c:pt>
                <c:pt idx="3">
                  <c:v>0.64169381107491852</c:v>
                </c:pt>
                <c:pt idx="4">
                  <c:v>0.6402132069884513</c:v>
                </c:pt>
                <c:pt idx="5">
                  <c:v>0.61400651465798051</c:v>
                </c:pt>
                <c:pt idx="6">
                  <c:v>0.62422268285460469</c:v>
                </c:pt>
                <c:pt idx="7">
                  <c:v>0.39897344783338268</c:v>
                </c:pt>
                <c:pt idx="8">
                  <c:v>0.73201066034942253</c:v>
                </c:pt>
                <c:pt idx="9">
                  <c:v>0.68714835652946404</c:v>
                </c:pt>
                <c:pt idx="10">
                  <c:v>0.54367782055078473</c:v>
                </c:pt>
                <c:pt idx="11">
                  <c:v>0.47882736156351791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'Необъективность 7 кл. р.я.'!$C$64:$N$64</c:f>
              <c:numCache>
                <c:formatCode>0%</c:formatCode>
                <c:ptCount val="12"/>
                <c:pt idx="0">
                  <c:v>0.85420555304467016</c:v>
                </c:pt>
                <c:pt idx="1">
                  <c:v>0.8290170522712359</c:v>
                </c:pt>
                <c:pt idx="2">
                  <c:v>0.81144530453844299</c:v>
                </c:pt>
                <c:pt idx="3">
                  <c:v>0.7952025485510591</c:v>
                </c:pt>
                <c:pt idx="4">
                  <c:v>0.75858354799459071</c:v>
                </c:pt>
                <c:pt idx="5">
                  <c:v>0.71742035851843799</c:v>
                </c:pt>
                <c:pt idx="6">
                  <c:v>0.71493378324349255</c:v>
                </c:pt>
                <c:pt idx="7">
                  <c:v>0.52405873818370075</c:v>
                </c:pt>
                <c:pt idx="8">
                  <c:v>0.85223907600495064</c:v>
                </c:pt>
                <c:pt idx="9">
                  <c:v>0.83285684179201502</c:v>
                </c:pt>
                <c:pt idx="10">
                  <c:v>0.66394388333074583</c:v>
                </c:pt>
                <c:pt idx="11">
                  <c:v>0.59328492814328582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'Необъективность 7 кл. р.я.'!$C$65:$N$65</c:f>
              <c:numCache>
                <c:formatCode>0%</c:formatCode>
                <c:ptCount val="12"/>
                <c:pt idx="0">
                  <c:v>0.69124899240987525</c:v>
                </c:pt>
                <c:pt idx="1">
                  <c:v>0.5070800753568363</c:v>
                </c:pt>
                <c:pt idx="2">
                  <c:v>0.52109837328210784</c:v>
                </c:pt>
                <c:pt idx="3">
                  <c:v>0.48818507359877794</c:v>
                </c:pt>
                <c:pt idx="4">
                  <c:v>0.52184286598231189</c:v>
                </c:pt>
                <c:pt idx="5">
                  <c:v>0.51059267079752302</c:v>
                </c:pt>
                <c:pt idx="6">
                  <c:v>0.53351158246571684</c:v>
                </c:pt>
                <c:pt idx="7">
                  <c:v>0.27388815748306461</c:v>
                </c:pt>
                <c:pt idx="8">
                  <c:v>0.61178224469389442</c:v>
                </c:pt>
                <c:pt idx="9">
                  <c:v>0.54143987126691306</c:v>
                </c:pt>
                <c:pt idx="10">
                  <c:v>0.42341175777082363</c:v>
                </c:pt>
                <c:pt idx="11">
                  <c:v>0.36436979498374999</c:v>
                </c:pt>
              </c:numCache>
            </c:numRef>
          </c:val>
        </c:ser>
        <c:marker val="1"/>
        <c:axId val="94943872"/>
        <c:axId val="94957952"/>
      </c:lineChart>
      <c:catAx>
        <c:axId val="94943872"/>
        <c:scaling>
          <c:orientation val="minMax"/>
        </c:scaling>
        <c:axPos val="b"/>
        <c:tickLblPos val="nextTo"/>
        <c:crossAx val="94957952"/>
        <c:crosses val="autoZero"/>
        <c:auto val="1"/>
        <c:lblAlgn val="ctr"/>
        <c:lblOffset val="100"/>
      </c:catAx>
      <c:valAx>
        <c:axId val="94957952"/>
        <c:scaling>
          <c:orientation val="minMax"/>
        </c:scaling>
        <c:axPos val="l"/>
        <c:majorGridlines/>
        <c:numFmt formatCode="0%" sourceLinked="1"/>
        <c:tickLblPos val="nextTo"/>
        <c:crossAx val="9494387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552450</xdr:colOff>
      <xdr:row>64</xdr:row>
      <xdr:rowOff>19050</xdr:rowOff>
    </xdr:from>
    <xdr:to>
      <xdr:col>19</xdr:col>
      <xdr:colOff>76200</xdr:colOff>
      <xdr:row>81</xdr:row>
      <xdr:rowOff>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64</xdr:row>
      <xdr:rowOff>38100</xdr:rowOff>
    </xdr:from>
    <xdr:to>
      <xdr:col>10</xdr:col>
      <xdr:colOff>95250</xdr:colOff>
      <xdr:row>89</xdr:row>
      <xdr:rowOff>1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66</xdr:row>
      <xdr:rowOff>47624</xdr:rowOff>
    </xdr:from>
    <xdr:to>
      <xdr:col>10</xdr:col>
      <xdr:colOff>428625</xdr:colOff>
      <xdr:row>88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66</xdr:row>
      <xdr:rowOff>47624</xdr:rowOff>
    </xdr:from>
    <xdr:to>
      <xdr:col>10</xdr:col>
      <xdr:colOff>428625</xdr:colOff>
      <xdr:row>88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3"/>
  <sheetViews>
    <sheetView workbookViewId="0">
      <selection activeCell="V2" sqref="V2"/>
    </sheetView>
  </sheetViews>
  <sheetFormatPr defaultRowHeight="15"/>
  <cols>
    <col min="1" max="14" width="13.85546875" customWidth="1"/>
  </cols>
  <sheetData>
    <row r="1" spans="1:18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</v>
      </c>
      <c r="P1" s="1" t="s">
        <v>4</v>
      </c>
      <c r="Q1" s="1" t="s">
        <v>5</v>
      </c>
      <c r="R1" s="1" t="s">
        <v>6</v>
      </c>
    </row>
    <row r="2" spans="1:18" ht="47.25">
      <c r="A2" s="1" t="s">
        <v>7</v>
      </c>
      <c r="B2" s="2">
        <v>52</v>
      </c>
      <c r="C2" s="2">
        <v>82</v>
      </c>
      <c r="D2" s="2">
        <v>88</v>
      </c>
      <c r="E2" s="2">
        <v>65</v>
      </c>
      <c r="F2" s="2">
        <v>56</v>
      </c>
      <c r="G2" s="2">
        <v>80</v>
      </c>
      <c r="H2" s="2">
        <v>63</v>
      </c>
      <c r="I2" s="2">
        <v>69</v>
      </c>
      <c r="J2" s="2">
        <v>83</v>
      </c>
      <c r="K2" s="2">
        <v>76</v>
      </c>
      <c r="L2" s="2">
        <v>66</v>
      </c>
      <c r="M2" s="2">
        <v>58</v>
      </c>
      <c r="N2" s="2">
        <v>42</v>
      </c>
      <c r="O2" s="2">
        <v>13</v>
      </c>
      <c r="P2" s="2">
        <v>17</v>
      </c>
      <c r="Q2" s="2">
        <v>15</v>
      </c>
      <c r="R2" s="2">
        <v>7</v>
      </c>
    </row>
    <row r="3" spans="1:18" ht="15.75">
      <c r="A3" s="1" t="s">
        <v>8</v>
      </c>
      <c r="B3" s="2">
        <v>74</v>
      </c>
      <c r="C3" s="2">
        <v>104</v>
      </c>
      <c r="D3" s="2">
        <v>149</v>
      </c>
      <c r="E3" s="2">
        <v>97</v>
      </c>
      <c r="F3" s="2">
        <v>83</v>
      </c>
      <c r="G3" s="2">
        <v>105</v>
      </c>
      <c r="H3" s="2">
        <v>99</v>
      </c>
      <c r="I3" s="2">
        <v>96</v>
      </c>
      <c r="J3" s="2">
        <v>77</v>
      </c>
      <c r="K3" s="2">
        <v>114</v>
      </c>
      <c r="L3" s="2">
        <v>112</v>
      </c>
      <c r="M3" s="2">
        <v>80</v>
      </c>
      <c r="N3" s="2">
        <v>75</v>
      </c>
      <c r="O3" s="2">
        <v>6</v>
      </c>
      <c r="P3" s="2">
        <v>50</v>
      </c>
      <c r="Q3" s="2">
        <v>12</v>
      </c>
      <c r="R3" s="2">
        <v>6</v>
      </c>
    </row>
    <row r="4" spans="1:18" ht="47.25">
      <c r="A4" s="1" t="s">
        <v>36</v>
      </c>
      <c r="B4" s="2">
        <v>6</v>
      </c>
      <c r="C4" s="2">
        <v>12</v>
      </c>
      <c r="D4" s="2">
        <v>6</v>
      </c>
      <c r="E4" s="2">
        <v>6</v>
      </c>
      <c r="F4" s="2">
        <v>6</v>
      </c>
      <c r="G4" s="2">
        <v>5</v>
      </c>
      <c r="H4" s="2">
        <v>10</v>
      </c>
      <c r="I4" s="2">
        <v>7</v>
      </c>
      <c r="J4" s="2">
        <v>4</v>
      </c>
      <c r="K4" s="2">
        <v>7</v>
      </c>
      <c r="L4" s="2">
        <v>8</v>
      </c>
      <c r="M4" s="2">
        <v>4</v>
      </c>
      <c r="N4" s="2">
        <v>3</v>
      </c>
      <c r="O4" s="2">
        <v>0</v>
      </c>
      <c r="P4" s="2">
        <v>6</v>
      </c>
      <c r="Q4" s="2">
        <v>0</v>
      </c>
      <c r="R4" s="2">
        <v>0</v>
      </c>
    </row>
    <row r="5" spans="1:18" ht="15.75">
      <c r="A5" s="2" t="s">
        <v>9</v>
      </c>
      <c r="B5" s="2">
        <v>57</v>
      </c>
      <c r="C5" s="2">
        <v>81</v>
      </c>
      <c r="D5" s="2">
        <v>142</v>
      </c>
      <c r="E5" s="2">
        <v>55</v>
      </c>
      <c r="F5" s="2">
        <v>94</v>
      </c>
      <c r="G5" s="2">
        <v>83</v>
      </c>
      <c r="H5" s="2">
        <v>76</v>
      </c>
      <c r="I5" s="2">
        <v>84</v>
      </c>
      <c r="J5" s="2">
        <v>79</v>
      </c>
      <c r="K5" s="2">
        <v>103</v>
      </c>
      <c r="L5" s="2">
        <v>101</v>
      </c>
      <c r="M5" s="2">
        <v>95</v>
      </c>
      <c r="N5" s="2">
        <v>71</v>
      </c>
      <c r="O5" s="2">
        <v>0</v>
      </c>
      <c r="P5" s="2">
        <v>16</v>
      </c>
      <c r="Q5" s="2">
        <v>12</v>
      </c>
      <c r="R5" s="2">
        <v>1</v>
      </c>
    </row>
    <row r="6" spans="1:18" ht="31.5">
      <c r="A6" s="1" t="s">
        <v>10</v>
      </c>
      <c r="B6" s="2">
        <v>6</v>
      </c>
      <c r="C6" s="2">
        <v>10</v>
      </c>
      <c r="D6" s="2">
        <v>11</v>
      </c>
      <c r="E6" s="2">
        <v>6</v>
      </c>
      <c r="F6" s="2">
        <v>10</v>
      </c>
      <c r="G6" s="2">
        <v>6</v>
      </c>
      <c r="H6" s="2">
        <v>8</v>
      </c>
      <c r="I6" s="2">
        <v>10</v>
      </c>
      <c r="J6" s="2">
        <v>9</v>
      </c>
      <c r="K6" s="2">
        <v>11</v>
      </c>
      <c r="L6" s="2">
        <v>11</v>
      </c>
      <c r="M6" s="2">
        <v>10</v>
      </c>
      <c r="N6" s="2">
        <v>4</v>
      </c>
      <c r="O6" s="2">
        <v>1</v>
      </c>
      <c r="P6" s="2">
        <v>2</v>
      </c>
      <c r="Q6" s="2">
        <v>2</v>
      </c>
      <c r="R6" s="2">
        <v>1</v>
      </c>
    </row>
    <row r="7" spans="1:18" ht="15.75">
      <c r="A7" s="1" t="s">
        <v>11</v>
      </c>
      <c r="B7" s="2">
        <v>6</v>
      </c>
      <c r="C7" s="2">
        <v>12</v>
      </c>
      <c r="D7" s="2">
        <v>16</v>
      </c>
      <c r="E7" s="2">
        <v>12</v>
      </c>
      <c r="F7" s="2">
        <v>10</v>
      </c>
      <c r="G7" s="2">
        <v>11</v>
      </c>
      <c r="H7" s="2">
        <v>10</v>
      </c>
      <c r="I7" s="2">
        <v>7</v>
      </c>
      <c r="J7" s="2">
        <v>6</v>
      </c>
      <c r="K7" s="2">
        <v>10</v>
      </c>
      <c r="L7" s="2">
        <v>12</v>
      </c>
      <c r="M7" s="2">
        <v>4</v>
      </c>
      <c r="N7" s="2">
        <v>8</v>
      </c>
      <c r="O7" s="2">
        <v>0</v>
      </c>
      <c r="P7" s="2">
        <v>3</v>
      </c>
      <c r="Q7" s="2">
        <v>3</v>
      </c>
      <c r="R7" s="2">
        <v>0</v>
      </c>
    </row>
    <row r="8" spans="1:18" ht="15.75">
      <c r="A8" s="1" t="s">
        <v>12</v>
      </c>
      <c r="B8" s="1">
        <v>127</v>
      </c>
      <c r="C8" s="2">
        <v>220</v>
      </c>
      <c r="D8" s="2">
        <v>308</v>
      </c>
      <c r="E8" s="2">
        <v>191</v>
      </c>
      <c r="F8" s="2">
        <v>194</v>
      </c>
      <c r="G8" s="2">
        <v>179</v>
      </c>
      <c r="H8" s="2">
        <v>170</v>
      </c>
      <c r="I8" s="2">
        <v>152</v>
      </c>
      <c r="J8" s="2">
        <v>147</v>
      </c>
      <c r="K8" s="2">
        <v>201</v>
      </c>
      <c r="L8" s="2">
        <v>172</v>
      </c>
      <c r="M8" s="2">
        <v>169</v>
      </c>
      <c r="N8" s="2">
        <v>142</v>
      </c>
      <c r="O8" s="2">
        <v>7</v>
      </c>
      <c r="P8" s="2">
        <v>58</v>
      </c>
      <c r="Q8" s="2">
        <v>56</v>
      </c>
      <c r="R8" s="2">
        <v>6</v>
      </c>
    </row>
    <row r="9" spans="1:18" ht="15.75">
      <c r="A9" s="1" t="s">
        <v>13</v>
      </c>
      <c r="B9" s="2">
        <v>73</v>
      </c>
      <c r="C9" s="2">
        <v>134</v>
      </c>
      <c r="D9" s="2">
        <v>159</v>
      </c>
      <c r="E9" s="2">
        <v>128</v>
      </c>
      <c r="F9" s="2">
        <v>115</v>
      </c>
      <c r="G9" s="2">
        <v>122</v>
      </c>
      <c r="H9" s="2">
        <v>102</v>
      </c>
      <c r="I9" s="2">
        <v>93</v>
      </c>
      <c r="J9" s="2">
        <v>90</v>
      </c>
      <c r="K9" s="2">
        <v>118</v>
      </c>
      <c r="L9" s="2">
        <v>105</v>
      </c>
      <c r="M9" s="2">
        <v>69</v>
      </c>
      <c r="N9" s="2">
        <v>72</v>
      </c>
      <c r="O9" s="2">
        <v>2</v>
      </c>
      <c r="P9" s="2">
        <v>34</v>
      </c>
      <c r="Q9" s="2">
        <v>34</v>
      </c>
      <c r="R9" s="2">
        <v>3</v>
      </c>
    </row>
    <row r="10" spans="1:18" ht="15.75">
      <c r="A10" s="1" t="s">
        <v>14</v>
      </c>
      <c r="B10" s="2">
        <v>36</v>
      </c>
      <c r="C10" s="2">
        <v>56</v>
      </c>
      <c r="D10" s="2">
        <v>76</v>
      </c>
      <c r="E10" s="2">
        <v>43</v>
      </c>
      <c r="F10" s="2">
        <v>30</v>
      </c>
      <c r="G10" s="2">
        <v>38</v>
      </c>
      <c r="H10" s="2">
        <v>43</v>
      </c>
      <c r="I10" s="2">
        <v>41</v>
      </c>
      <c r="J10" s="2">
        <v>35</v>
      </c>
      <c r="K10" s="2">
        <v>46</v>
      </c>
      <c r="L10" s="2">
        <v>36</v>
      </c>
      <c r="M10" s="2">
        <v>32</v>
      </c>
      <c r="N10" s="2">
        <v>41</v>
      </c>
      <c r="O10" s="2">
        <v>9</v>
      </c>
      <c r="P10" s="2">
        <v>20</v>
      </c>
      <c r="Q10" s="2">
        <v>7</v>
      </c>
      <c r="R10" s="2">
        <v>0</v>
      </c>
    </row>
    <row r="11" spans="1:18" ht="15.75">
      <c r="A11" s="1" t="s">
        <v>15</v>
      </c>
      <c r="B11" s="2">
        <v>57</v>
      </c>
      <c r="C11" s="2">
        <v>94</v>
      </c>
      <c r="D11" s="2">
        <v>140</v>
      </c>
      <c r="E11" s="2">
        <v>71</v>
      </c>
      <c r="F11" s="2">
        <v>69</v>
      </c>
      <c r="G11" s="2">
        <v>90</v>
      </c>
      <c r="H11" s="2">
        <v>71</v>
      </c>
      <c r="I11" s="2">
        <v>72</v>
      </c>
      <c r="J11" s="2">
        <v>71</v>
      </c>
      <c r="K11" s="2">
        <v>95</v>
      </c>
      <c r="L11" s="2">
        <v>103</v>
      </c>
      <c r="M11" s="2">
        <v>79</v>
      </c>
      <c r="N11" s="2">
        <v>72</v>
      </c>
      <c r="O11" s="2">
        <v>2</v>
      </c>
      <c r="P11" s="2">
        <v>32</v>
      </c>
      <c r="Q11" s="2">
        <v>18</v>
      </c>
      <c r="R11" s="2">
        <v>5</v>
      </c>
    </row>
    <row r="12" spans="1:18" ht="15.75">
      <c r="A12" s="1" t="s">
        <v>16</v>
      </c>
      <c r="B12" s="2">
        <v>83</v>
      </c>
      <c r="C12" s="2">
        <v>137</v>
      </c>
      <c r="D12" s="2">
        <v>246</v>
      </c>
      <c r="E12" s="2">
        <v>158</v>
      </c>
      <c r="F12" s="2">
        <v>152</v>
      </c>
      <c r="G12" s="2">
        <v>146</v>
      </c>
      <c r="H12" s="2">
        <v>119</v>
      </c>
      <c r="I12" s="2">
        <v>126</v>
      </c>
      <c r="J12" s="2">
        <v>173</v>
      </c>
      <c r="K12" s="2">
        <v>134</v>
      </c>
      <c r="L12" s="2">
        <v>126</v>
      </c>
      <c r="M12" s="2">
        <v>119</v>
      </c>
      <c r="N12" s="2">
        <v>93</v>
      </c>
      <c r="O12" s="2">
        <v>0</v>
      </c>
      <c r="P12" s="2">
        <v>20</v>
      </c>
      <c r="Q12" s="2">
        <v>37</v>
      </c>
      <c r="R12" s="2">
        <v>26</v>
      </c>
    </row>
    <row r="13" spans="1:18" ht="47.25">
      <c r="A13" s="1" t="s">
        <v>37</v>
      </c>
      <c r="B13" s="2">
        <v>87</v>
      </c>
      <c r="C13" s="2">
        <v>143</v>
      </c>
      <c r="D13" s="2">
        <v>208</v>
      </c>
      <c r="E13" s="2">
        <v>120</v>
      </c>
      <c r="F13" s="2">
        <v>137</v>
      </c>
      <c r="G13" s="2">
        <v>127</v>
      </c>
      <c r="H13" s="2">
        <v>135</v>
      </c>
      <c r="I13" s="2">
        <v>156</v>
      </c>
      <c r="J13" s="2">
        <v>131</v>
      </c>
      <c r="K13" s="2">
        <v>169</v>
      </c>
      <c r="L13" s="2">
        <v>118</v>
      </c>
      <c r="M13" s="2">
        <v>136</v>
      </c>
      <c r="N13" s="2">
        <v>132</v>
      </c>
      <c r="O13" s="2">
        <v>0</v>
      </c>
      <c r="P13" s="2">
        <v>28</v>
      </c>
      <c r="Q13" s="2">
        <v>45</v>
      </c>
      <c r="R13" s="2">
        <v>14</v>
      </c>
    </row>
    <row r="14" spans="1:18" ht="15.75">
      <c r="A14" s="1">
        <v>3</v>
      </c>
      <c r="B14" s="2">
        <v>25</v>
      </c>
      <c r="C14" s="2">
        <v>43</v>
      </c>
      <c r="D14" s="2">
        <v>37</v>
      </c>
      <c r="E14" s="2">
        <v>22</v>
      </c>
      <c r="F14" s="2">
        <v>28</v>
      </c>
      <c r="G14" s="2">
        <v>21</v>
      </c>
      <c r="H14" s="2">
        <v>33</v>
      </c>
      <c r="I14" s="2">
        <v>24</v>
      </c>
      <c r="J14" s="2">
        <v>21</v>
      </c>
      <c r="K14" s="2">
        <v>37</v>
      </c>
      <c r="L14" s="2">
        <v>35</v>
      </c>
      <c r="M14" s="2">
        <v>32</v>
      </c>
      <c r="N14" s="2">
        <v>31</v>
      </c>
      <c r="O14" s="2">
        <v>6</v>
      </c>
      <c r="P14" s="2">
        <v>15</v>
      </c>
      <c r="Q14" s="2">
        <v>4</v>
      </c>
      <c r="R14" s="2">
        <v>0</v>
      </c>
    </row>
    <row r="15" spans="1:18" ht="15.75">
      <c r="A15" s="1">
        <v>5</v>
      </c>
      <c r="B15" s="2">
        <v>64</v>
      </c>
      <c r="C15" s="2">
        <v>92</v>
      </c>
      <c r="D15" s="2">
        <v>191</v>
      </c>
      <c r="E15" s="2">
        <v>125</v>
      </c>
      <c r="F15" s="2">
        <v>128</v>
      </c>
      <c r="G15" s="2">
        <v>74</v>
      </c>
      <c r="H15" s="2">
        <v>71</v>
      </c>
      <c r="I15" s="2">
        <v>60</v>
      </c>
      <c r="J15" s="2">
        <v>103</v>
      </c>
      <c r="K15" s="2">
        <v>93</v>
      </c>
      <c r="L15" s="2">
        <v>74</v>
      </c>
      <c r="M15" s="2">
        <v>77</v>
      </c>
      <c r="N15" s="2">
        <v>77</v>
      </c>
      <c r="O15" s="2">
        <v>4</v>
      </c>
      <c r="P15" s="2">
        <v>25</v>
      </c>
      <c r="Q15" s="2">
        <v>30</v>
      </c>
      <c r="R15" s="2">
        <v>5</v>
      </c>
    </row>
    <row r="16" spans="1:18" ht="15.75">
      <c r="A16" s="1">
        <v>6</v>
      </c>
      <c r="B16" s="2">
        <v>46</v>
      </c>
      <c r="C16" s="2">
        <v>66</v>
      </c>
      <c r="D16" s="2">
        <v>84</v>
      </c>
      <c r="E16" s="2">
        <v>71</v>
      </c>
      <c r="F16" s="2">
        <v>71</v>
      </c>
      <c r="G16" s="2">
        <v>53</v>
      </c>
      <c r="H16" s="2">
        <v>50</v>
      </c>
      <c r="I16" s="2">
        <v>49</v>
      </c>
      <c r="J16" s="2">
        <v>54</v>
      </c>
      <c r="K16" s="2">
        <v>59</v>
      </c>
      <c r="L16" s="2">
        <v>55</v>
      </c>
      <c r="M16" s="2">
        <v>38</v>
      </c>
      <c r="N16" s="2">
        <v>32</v>
      </c>
      <c r="O16" s="2">
        <v>9</v>
      </c>
      <c r="P16" s="2">
        <v>26</v>
      </c>
      <c r="Q16" s="2">
        <v>11</v>
      </c>
      <c r="R16" s="2">
        <v>0</v>
      </c>
    </row>
    <row r="17" spans="1:18" ht="15.75">
      <c r="A17" s="1">
        <v>7</v>
      </c>
      <c r="B17" s="2">
        <v>60</v>
      </c>
      <c r="C17" s="2">
        <v>87</v>
      </c>
      <c r="D17" s="2">
        <v>88</v>
      </c>
      <c r="E17" s="2">
        <v>76</v>
      </c>
      <c r="F17" s="2">
        <v>78</v>
      </c>
      <c r="G17" s="2">
        <v>64</v>
      </c>
      <c r="H17" s="2">
        <v>54</v>
      </c>
      <c r="I17" s="2">
        <v>59</v>
      </c>
      <c r="J17" s="2">
        <v>28</v>
      </c>
      <c r="K17" s="2">
        <v>79</v>
      </c>
      <c r="L17" s="2">
        <v>76</v>
      </c>
      <c r="M17" s="2">
        <v>60</v>
      </c>
      <c r="N17" s="2">
        <v>45</v>
      </c>
      <c r="O17" s="2">
        <v>18</v>
      </c>
      <c r="P17" s="2">
        <v>37</v>
      </c>
      <c r="Q17" s="2">
        <v>5</v>
      </c>
      <c r="R17" s="2">
        <v>0</v>
      </c>
    </row>
    <row r="18" spans="1:18" ht="15.75">
      <c r="A18" s="1">
        <v>8</v>
      </c>
      <c r="B18" s="2">
        <v>42</v>
      </c>
      <c r="C18" s="2">
        <v>51</v>
      </c>
      <c r="D18" s="2">
        <v>31</v>
      </c>
      <c r="E18" s="2">
        <v>36</v>
      </c>
      <c r="F18" s="2">
        <v>27</v>
      </c>
      <c r="G18" s="2">
        <v>42</v>
      </c>
      <c r="H18" s="2">
        <v>49</v>
      </c>
      <c r="I18" s="2">
        <v>42</v>
      </c>
      <c r="J18" s="2">
        <v>23</v>
      </c>
      <c r="K18" s="2">
        <v>49</v>
      </c>
      <c r="L18" s="2">
        <v>30</v>
      </c>
      <c r="M18" s="2">
        <v>40</v>
      </c>
      <c r="N18" s="2">
        <v>33</v>
      </c>
      <c r="O18" s="2">
        <v>19</v>
      </c>
      <c r="P18" s="2">
        <v>21</v>
      </c>
      <c r="Q18" s="2">
        <v>2</v>
      </c>
      <c r="R18" s="2">
        <v>0</v>
      </c>
    </row>
    <row r="19" spans="1:18" ht="15.75">
      <c r="A19" s="1">
        <v>9</v>
      </c>
      <c r="B19" s="2">
        <v>51</v>
      </c>
      <c r="C19" s="2">
        <v>79</v>
      </c>
      <c r="D19" s="2">
        <v>82</v>
      </c>
      <c r="E19" s="2">
        <v>79</v>
      </c>
      <c r="F19" s="2">
        <v>77</v>
      </c>
      <c r="G19" s="2">
        <v>82</v>
      </c>
      <c r="H19" s="2">
        <v>68</v>
      </c>
      <c r="I19" s="2">
        <v>72</v>
      </c>
      <c r="J19" s="2">
        <v>79</v>
      </c>
      <c r="K19" s="2">
        <v>92</v>
      </c>
      <c r="L19" s="2">
        <v>78</v>
      </c>
      <c r="M19" s="2">
        <v>61</v>
      </c>
      <c r="N19" s="2">
        <v>43</v>
      </c>
      <c r="O19" s="2">
        <v>3</v>
      </c>
      <c r="P19" s="2">
        <v>28</v>
      </c>
      <c r="Q19" s="2">
        <v>18</v>
      </c>
      <c r="R19" s="2">
        <v>2</v>
      </c>
    </row>
    <row r="20" spans="1:18" ht="15.75">
      <c r="A20" s="1">
        <v>10</v>
      </c>
      <c r="B20" s="2">
        <v>74</v>
      </c>
      <c r="C20" s="2">
        <v>121</v>
      </c>
      <c r="D20" s="2">
        <v>173</v>
      </c>
      <c r="E20" s="2">
        <v>105</v>
      </c>
      <c r="F20" s="2">
        <v>97</v>
      </c>
      <c r="G20" s="2">
        <v>96</v>
      </c>
      <c r="H20" s="2">
        <v>98</v>
      </c>
      <c r="I20" s="2">
        <v>99</v>
      </c>
      <c r="J20" s="2">
        <v>99</v>
      </c>
      <c r="K20" s="2">
        <v>114</v>
      </c>
      <c r="L20" s="2">
        <v>127</v>
      </c>
      <c r="M20" s="2">
        <v>70</v>
      </c>
      <c r="N20" s="2">
        <v>68</v>
      </c>
      <c r="O20" s="2">
        <v>5</v>
      </c>
      <c r="P20" s="2">
        <v>35</v>
      </c>
      <c r="Q20" s="2">
        <v>33</v>
      </c>
      <c r="R20" s="2">
        <v>1</v>
      </c>
    </row>
    <row r="21" spans="1:18" ht="15.75">
      <c r="A21" s="1">
        <v>12</v>
      </c>
      <c r="B21" s="2">
        <v>45</v>
      </c>
      <c r="C21" s="2">
        <v>75</v>
      </c>
      <c r="D21" s="2">
        <v>63</v>
      </c>
      <c r="E21" s="2">
        <v>39</v>
      </c>
      <c r="F21" s="2">
        <v>37</v>
      </c>
      <c r="G21" s="2">
        <v>53</v>
      </c>
      <c r="H21" s="2">
        <v>69</v>
      </c>
      <c r="I21" s="2">
        <v>70</v>
      </c>
      <c r="J21" s="2">
        <v>37</v>
      </c>
      <c r="K21" s="2">
        <v>73</v>
      </c>
      <c r="L21" s="2">
        <v>65</v>
      </c>
      <c r="M21" s="2">
        <v>51</v>
      </c>
      <c r="N21" s="2">
        <v>44</v>
      </c>
      <c r="O21" s="2">
        <v>7</v>
      </c>
      <c r="P21" s="2">
        <v>28</v>
      </c>
      <c r="Q21" s="2">
        <v>9</v>
      </c>
      <c r="R21" s="2">
        <v>1</v>
      </c>
    </row>
    <row r="22" spans="1:18" ht="15.75">
      <c r="A22" s="1">
        <v>13</v>
      </c>
      <c r="B22" s="2">
        <v>64</v>
      </c>
      <c r="C22" s="2">
        <v>86</v>
      </c>
      <c r="D22" s="2">
        <v>138</v>
      </c>
      <c r="E22" s="2">
        <v>91</v>
      </c>
      <c r="F22" s="2">
        <v>67</v>
      </c>
      <c r="G22" s="2">
        <v>71</v>
      </c>
      <c r="H22" s="2">
        <v>57</v>
      </c>
      <c r="I22" s="2">
        <v>70</v>
      </c>
      <c r="J22" s="2">
        <v>75</v>
      </c>
      <c r="K22" s="2">
        <v>102</v>
      </c>
      <c r="L22" s="2">
        <v>88</v>
      </c>
      <c r="M22" s="2">
        <v>63</v>
      </c>
      <c r="N22" s="2">
        <v>53</v>
      </c>
      <c r="O22" s="2">
        <v>9</v>
      </c>
      <c r="P22" s="2">
        <v>41</v>
      </c>
      <c r="Q22" s="2">
        <v>14</v>
      </c>
      <c r="R22" s="2">
        <v>0</v>
      </c>
    </row>
    <row r="23" spans="1:18" ht="15.75">
      <c r="A23" s="1">
        <v>20</v>
      </c>
      <c r="B23" s="2">
        <v>90</v>
      </c>
      <c r="C23" s="2">
        <v>138</v>
      </c>
      <c r="D23" s="2">
        <v>171</v>
      </c>
      <c r="E23" s="2">
        <v>97</v>
      </c>
      <c r="F23" s="2">
        <v>105</v>
      </c>
      <c r="G23" s="2">
        <v>108</v>
      </c>
      <c r="H23" s="2">
        <v>109</v>
      </c>
      <c r="I23" s="2">
        <v>99</v>
      </c>
      <c r="J23" s="2">
        <v>84</v>
      </c>
      <c r="K23" s="2">
        <v>114</v>
      </c>
      <c r="L23" s="2">
        <v>107</v>
      </c>
      <c r="M23" s="2">
        <v>77</v>
      </c>
      <c r="N23" s="2">
        <v>74</v>
      </c>
      <c r="O23" s="2">
        <v>20</v>
      </c>
      <c r="P23" s="2">
        <v>54</v>
      </c>
      <c r="Q23" s="2">
        <v>14</v>
      </c>
      <c r="R23" s="2">
        <v>2</v>
      </c>
    </row>
    <row r="24" spans="1:18" ht="15.75">
      <c r="A24" s="1">
        <v>21</v>
      </c>
      <c r="B24" s="2">
        <v>28</v>
      </c>
      <c r="C24" s="2">
        <v>49</v>
      </c>
      <c r="D24" s="2">
        <v>47</v>
      </c>
      <c r="E24" s="2">
        <v>34</v>
      </c>
      <c r="F24" s="2">
        <v>29</v>
      </c>
      <c r="G24" s="2">
        <v>38</v>
      </c>
      <c r="H24" s="2">
        <v>36</v>
      </c>
      <c r="I24" s="2">
        <v>40</v>
      </c>
      <c r="J24" s="2">
        <v>33</v>
      </c>
      <c r="K24" s="2">
        <v>37</v>
      </c>
      <c r="L24" s="2">
        <v>37</v>
      </c>
      <c r="M24" s="2">
        <v>27</v>
      </c>
      <c r="N24" s="2">
        <v>25</v>
      </c>
      <c r="O24" s="2">
        <v>2</v>
      </c>
      <c r="P24" s="2">
        <v>20</v>
      </c>
      <c r="Q24" s="2">
        <v>4</v>
      </c>
      <c r="R24" s="2">
        <v>2</v>
      </c>
    </row>
    <row r="25" spans="1:18" ht="15.75">
      <c r="A25" s="1">
        <v>23</v>
      </c>
      <c r="B25" s="2">
        <v>23</v>
      </c>
      <c r="C25" s="2">
        <v>40</v>
      </c>
      <c r="D25" s="2">
        <v>41</v>
      </c>
      <c r="E25" s="2">
        <v>37</v>
      </c>
      <c r="F25" s="2">
        <v>30</v>
      </c>
      <c r="G25" s="2">
        <v>34</v>
      </c>
      <c r="H25" s="2">
        <v>39</v>
      </c>
      <c r="I25" s="2">
        <v>33</v>
      </c>
      <c r="J25" s="2">
        <v>16</v>
      </c>
      <c r="K25" s="2">
        <v>32</v>
      </c>
      <c r="L25" s="2">
        <v>22</v>
      </c>
      <c r="M25" s="2">
        <v>16</v>
      </c>
      <c r="N25" s="2">
        <v>16</v>
      </c>
      <c r="O25" s="2">
        <v>3</v>
      </c>
      <c r="P25" s="2">
        <v>16</v>
      </c>
      <c r="Q25" s="2">
        <v>3</v>
      </c>
      <c r="R25" s="2">
        <v>1</v>
      </c>
    </row>
    <row r="26" spans="1:18" ht="15.75">
      <c r="A26" s="1">
        <v>24</v>
      </c>
      <c r="B26" s="2">
        <v>50</v>
      </c>
      <c r="C26" s="2">
        <v>76</v>
      </c>
      <c r="D26" s="2">
        <v>95</v>
      </c>
      <c r="E26" s="2">
        <v>50</v>
      </c>
      <c r="F26" s="2">
        <v>60</v>
      </c>
      <c r="G26" s="2">
        <v>57</v>
      </c>
      <c r="H26" s="2">
        <v>51</v>
      </c>
      <c r="I26" s="2">
        <v>49</v>
      </c>
      <c r="J26" s="2">
        <v>7</v>
      </c>
      <c r="K26" s="2">
        <v>65</v>
      </c>
      <c r="L26" s="2">
        <v>60</v>
      </c>
      <c r="M26" s="2">
        <v>50</v>
      </c>
      <c r="N26" s="2">
        <v>47</v>
      </c>
      <c r="O26" s="2">
        <v>17</v>
      </c>
      <c r="P26" s="2">
        <v>22</v>
      </c>
      <c r="Q26" s="2">
        <v>11</v>
      </c>
      <c r="R26" s="2">
        <v>0</v>
      </c>
    </row>
    <row r="27" spans="1:18" ht="15.75">
      <c r="A27" s="1">
        <v>25</v>
      </c>
      <c r="B27" s="2">
        <v>42</v>
      </c>
      <c r="C27" s="2">
        <v>71</v>
      </c>
      <c r="D27" s="2">
        <v>95</v>
      </c>
      <c r="E27" s="2">
        <v>46</v>
      </c>
      <c r="F27" s="2">
        <v>54</v>
      </c>
      <c r="G27" s="2">
        <v>56</v>
      </c>
      <c r="H27" s="2">
        <v>56</v>
      </c>
      <c r="I27" s="2">
        <v>55</v>
      </c>
      <c r="J27" s="2">
        <v>65</v>
      </c>
      <c r="K27" s="2">
        <v>59</v>
      </c>
      <c r="L27" s="2">
        <v>73</v>
      </c>
      <c r="M27" s="2">
        <v>49</v>
      </c>
      <c r="N27" s="2">
        <v>34</v>
      </c>
      <c r="O27" s="2">
        <v>4</v>
      </c>
      <c r="P27" s="2">
        <v>23</v>
      </c>
      <c r="Q27" s="2">
        <v>14</v>
      </c>
      <c r="R27" s="2">
        <v>1</v>
      </c>
    </row>
    <row r="28" spans="1:18" ht="15.75">
      <c r="A28" s="1">
        <v>30</v>
      </c>
      <c r="B28" s="2">
        <v>59</v>
      </c>
      <c r="C28" s="2">
        <v>90</v>
      </c>
      <c r="D28" s="2">
        <v>110</v>
      </c>
      <c r="E28" s="2">
        <v>63</v>
      </c>
      <c r="F28" s="2">
        <v>55</v>
      </c>
      <c r="G28" s="2">
        <v>49</v>
      </c>
      <c r="H28" s="2">
        <v>44</v>
      </c>
      <c r="I28" s="2">
        <v>53</v>
      </c>
      <c r="J28" s="2">
        <v>79</v>
      </c>
      <c r="K28" s="2">
        <v>28</v>
      </c>
      <c r="L28" s="2">
        <v>33</v>
      </c>
      <c r="M28" s="2">
        <v>24</v>
      </c>
      <c r="N28" s="2">
        <v>46</v>
      </c>
      <c r="O28" s="2">
        <v>11</v>
      </c>
      <c r="P28" s="2">
        <v>41</v>
      </c>
      <c r="Q28" s="2">
        <v>7</v>
      </c>
      <c r="R28" s="2">
        <v>1</v>
      </c>
    </row>
    <row r="29" spans="1:18" ht="15.75">
      <c r="A29" s="1">
        <v>32</v>
      </c>
      <c r="B29" s="2">
        <v>53</v>
      </c>
      <c r="C29" s="2">
        <v>96</v>
      </c>
      <c r="D29" s="2">
        <v>145</v>
      </c>
      <c r="E29" s="2">
        <v>103</v>
      </c>
      <c r="F29" s="2">
        <v>103</v>
      </c>
      <c r="G29" s="2">
        <v>88</v>
      </c>
      <c r="H29" s="2">
        <v>53</v>
      </c>
      <c r="I29" s="2">
        <v>66</v>
      </c>
      <c r="J29" s="2">
        <v>66</v>
      </c>
      <c r="K29" s="2">
        <v>88</v>
      </c>
      <c r="L29" s="2">
        <v>94</v>
      </c>
      <c r="M29" s="2">
        <v>72</v>
      </c>
      <c r="N29" s="2">
        <v>63</v>
      </c>
      <c r="O29" s="2">
        <v>0</v>
      </c>
      <c r="P29" s="2">
        <v>21</v>
      </c>
      <c r="Q29" s="2">
        <v>28</v>
      </c>
      <c r="R29" s="2">
        <v>4</v>
      </c>
    </row>
    <row r="30" spans="1:18" ht="15.75">
      <c r="A30" s="1">
        <v>33</v>
      </c>
      <c r="B30" s="2">
        <v>42</v>
      </c>
      <c r="C30" s="2">
        <v>66</v>
      </c>
      <c r="D30" s="2">
        <v>69</v>
      </c>
      <c r="E30" s="2">
        <v>50</v>
      </c>
      <c r="F30" s="2">
        <v>42</v>
      </c>
      <c r="G30" s="2">
        <v>58</v>
      </c>
      <c r="H30" s="2">
        <v>44</v>
      </c>
      <c r="I30" s="2">
        <v>49</v>
      </c>
      <c r="J30" s="2">
        <v>57</v>
      </c>
      <c r="K30" s="2">
        <v>52</v>
      </c>
      <c r="L30" s="2">
        <v>53</v>
      </c>
      <c r="M30" s="2">
        <v>46</v>
      </c>
      <c r="N30" s="2">
        <v>33</v>
      </c>
      <c r="O30" s="2">
        <v>10</v>
      </c>
      <c r="P30" s="2">
        <v>23</v>
      </c>
      <c r="Q30" s="2">
        <v>9</v>
      </c>
      <c r="R30" s="2">
        <v>0</v>
      </c>
    </row>
    <row r="31" spans="1:18" ht="15.75">
      <c r="A31" s="1">
        <v>35</v>
      </c>
      <c r="B31" s="2">
        <v>43</v>
      </c>
      <c r="C31" s="2">
        <v>74</v>
      </c>
      <c r="D31" s="2">
        <v>59</v>
      </c>
      <c r="E31" s="2">
        <v>53</v>
      </c>
      <c r="F31" s="2">
        <v>50</v>
      </c>
      <c r="G31" s="2">
        <v>55</v>
      </c>
      <c r="H31" s="2">
        <v>52</v>
      </c>
      <c r="I31" s="2">
        <v>59</v>
      </c>
      <c r="J31" s="2">
        <v>51</v>
      </c>
      <c r="K31" s="2">
        <v>58</v>
      </c>
      <c r="L31" s="2">
        <v>67</v>
      </c>
      <c r="M31" s="2">
        <v>36</v>
      </c>
      <c r="N31" s="2">
        <v>30</v>
      </c>
      <c r="O31" s="2">
        <v>8</v>
      </c>
      <c r="P31" s="2">
        <v>29</v>
      </c>
      <c r="Q31" s="2">
        <v>6</v>
      </c>
      <c r="R31" s="2">
        <v>0</v>
      </c>
    </row>
    <row r="32" spans="1:18" ht="15.75">
      <c r="A32" s="1">
        <v>36</v>
      </c>
      <c r="B32" s="2">
        <v>69</v>
      </c>
      <c r="C32" s="2">
        <v>104</v>
      </c>
      <c r="D32" s="2">
        <v>134</v>
      </c>
      <c r="E32" s="2">
        <v>96</v>
      </c>
      <c r="F32" s="2">
        <v>98</v>
      </c>
      <c r="G32" s="2">
        <v>97</v>
      </c>
      <c r="H32" s="2">
        <v>102</v>
      </c>
      <c r="I32" s="2">
        <v>95</v>
      </c>
      <c r="J32" s="2">
        <v>118</v>
      </c>
      <c r="K32" s="2">
        <v>108</v>
      </c>
      <c r="L32" s="2">
        <v>98</v>
      </c>
      <c r="M32" s="2">
        <v>91</v>
      </c>
      <c r="N32" s="2">
        <v>92</v>
      </c>
      <c r="O32" s="2">
        <v>6</v>
      </c>
      <c r="P32" s="2">
        <v>24</v>
      </c>
      <c r="Q32" s="2">
        <v>32</v>
      </c>
      <c r="R32" s="2">
        <v>7</v>
      </c>
    </row>
    <row r="33" spans="1:18" ht="15.75">
      <c r="A33" s="1">
        <v>38</v>
      </c>
      <c r="B33" s="2">
        <v>35</v>
      </c>
      <c r="C33" s="2">
        <v>56</v>
      </c>
      <c r="D33" s="2">
        <v>85</v>
      </c>
      <c r="E33" s="2">
        <v>49</v>
      </c>
      <c r="F33" s="2">
        <v>46</v>
      </c>
      <c r="G33" s="2">
        <v>28</v>
      </c>
      <c r="H33" s="2">
        <v>38</v>
      </c>
      <c r="I33" s="2">
        <v>44</v>
      </c>
      <c r="J33" s="2">
        <v>40</v>
      </c>
      <c r="K33" s="2">
        <v>45</v>
      </c>
      <c r="L33" s="2">
        <v>50</v>
      </c>
      <c r="M33" s="2">
        <v>28</v>
      </c>
      <c r="N33" s="2">
        <v>28</v>
      </c>
      <c r="O33" s="2">
        <v>4</v>
      </c>
      <c r="P33" s="2">
        <v>28</v>
      </c>
      <c r="Q33" s="2">
        <v>3</v>
      </c>
      <c r="R33" s="2">
        <v>0</v>
      </c>
    </row>
    <row r="34" spans="1:18" ht="15.75">
      <c r="A34" s="1">
        <v>40</v>
      </c>
      <c r="B34" s="2">
        <v>81</v>
      </c>
      <c r="C34" s="2">
        <v>122</v>
      </c>
      <c r="D34" s="2">
        <v>142</v>
      </c>
      <c r="E34" s="2">
        <v>115</v>
      </c>
      <c r="F34" s="2">
        <v>95</v>
      </c>
      <c r="G34" s="2">
        <v>106</v>
      </c>
      <c r="H34" s="2">
        <v>95</v>
      </c>
      <c r="I34" s="2">
        <v>105</v>
      </c>
      <c r="J34" s="2">
        <v>85</v>
      </c>
      <c r="K34" s="2">
        <v>120</v>
      </c>
      <c r="L34" s="2">
        <v>120</v>
      </c>
      <c r="M34" s="2">
        <v>83</v>
      </c>
      <c r="N34" s="2">
        <v>70</v>
      </c>
      <c r="O34" s="2">
        <v>17</v>
      </c>
      <c r="P34" s="2">
        <v>40</v>
      </c>
      <c r="Q34" s="2">
        <v>23</v>
      </c>
      <c r="R34" s="2">
        <v>1</v>
      </c>
    </row>
    <row r="35" spans="1:18" ht="15.75">
      <c r="A35" s="1">
        <v>41</v>
      </c>
      <c r="B35" s="2">
        <v>65</v>
      </c>
      <c r="C35" s="2">
        <v>92</v>
      </c>
      <c r="D35" s="2">
        <v>106</v>
      </c>
      <c r="E35" s="2">
        <v>79</v>
      </c>
      <c r="F35" s="2">
        <v>89</v>
      </c>
      <c r="G35" s="2">
        <v>66</v>
      </c>
      <c r="H35" s="2">
        <v>87</v>
      </c>
      <c r="I35" s="2">
        <v>71</v>
      </c>
      <c r="J35" s="2">
        <v>83</v>
      </c>
      <c r="K35" s="2">
        <v>97</v>
      </c>
      <c r="L35" s="2">
        <v>102</v>
      </c>
      <c r="M35" s="2">
        <v>56</v>
      </c>
      <c r="N35" s="2">
        <v>46</v>
      </c>
      <c r="O35" s="2">
        <v>11</v>
      </c>
      <c r="P35" s="2">
        <v>34</v>
      </c>
      <c r="Q35" s="2">
        <v>19</v>
      </c>
      <c r="R35" s="2">
        <v>1</v>
      </c>
    </row>
    <row r="36" spans="1:18" ht="15.75">
      <c r="A36" s="1">
        <v>44</v>
      </c>
      <c r="B36" s="2">
        <v>65</v>
      </c>
      <c r="C36" s="2">
        <v>103</v>
      </c>
      <c r="D36" s="2">
        <v>115</v>
      </c>
      <c r="E36" s="2">
        <v>73</v>
      </c>
      <c r="F36" s="2">
        <v>83</v>
      </c>
      <c r="G36" s="2">
        <v>58</v>
      </c>
      <c r="H36" s="2">
        <v>80</v>
      </c>
      <c r="I36" s="2">
        <v>86</v>
      </c>
      <c r="J36" s="2">
        <v>18</v>
      </c>
      <c r="K36" s="2">
        <v>97</v>
      </c>
      <c r="L36" s="2">
        <v>94</v>
      </c>
      <c r="M36" s="2">
        <v>68</v>
      </c>
      <c r="N36" s="2">
        <v>64</v>
      </c>
      <c r="O36" s="2">
        <v>10</v>
      </c>
      <c r="P36" s="2">
        <v>43</v>
      </c>
      <c r="Q36" s="2">
        <v>12</v>
      </c>
      <c r="R36" s="2">
        <v>0</v>
      </c>
    </row>
    <row r="37" spans="1:18" ht="15.75">
      <c r="A37" s="1">
        <v>45</v>
      </c>
      <c r="B37" s="2">
        <v>75</v>
      </c>
      <c r="C37" s="2">
        <v>107</v>
      </c>
      <c r="D37" s="2">
        <v>166</v>
      </c>
      <c r="E37" s="2">
        <v>105</v>
      </c>
      <c r="F37" s="2">
        <v>110</v>
      </c>
      <c r="G37" s="2">
        <v>101</v>
      </c>
      <c r="H37" s="2">
        <v>96</v>
      </c>
      <c r="I37" s="2">
        <v>87</v>
      </c>
      <c r="J37" s="2">
        <v>83</v>
      </c>
      <c r="K37" s="2">
        <v>111</v>
      </c>
      <c r="L37" s="2">
        <v>104</v>
      </c>
      <c r="M37" s="2">
        <v>77</v>
      </c>
      <c r="N37" s="2">
        <v>50</v>
      </c>
      <c r="O37" s="2">
        <v>13</v>
      </c>
      <c r="P37" s="2">
        <v>35</v>
      </c>
      <c r="Q37" s="2">
        <v>23</v>
      </c>
      <c r="R37" s="2">
        <v>7</v>
      </c>
    </row>
    <row r="38" spans="1:18" ht="15.75">
      <c r="A38" s="1">
        <v>48</v>
      </c>
      <c r="B38" s="2">
        <v>9</v>
      </c>
      <c r="C38" s="2">
        <v>17</v>
      </c>
      <c r="D38" s="2">
        <v>14</v>
      </c>
      <c r="E38" s="2">
        <v>13</v>
      </c>
      <c r="F38" s="2">
        <v>10</v>
      </c>
      <c r="G38" s="2">
        <v>10</v>
      </c>
      <c r="H38" s="2">
        <v>14</v>
      </c>
      <c r="I38" s="2">
        <v>11</v>
      </c>
      <c r="J38" s="2">
        <v>12</v>
      </c>
      <c r="K38" s="2">
        <v>11</v>
      </c>
      <c r="L38" s="2">
        <v>15</v>
      </c>
      <c r="M38" s="2">
        <v>9</v>
      </c>
      <c r="N38" s="2">
        <v>7</v>
      </c>
      <c r="O38" s="2">
        <v>1</v>
      </c>
      <c r="P38" s="2">
        <v>6</v>
      </c>
      <c r="Q38" s="2">
        <v>2</v>
      </c>
      <c r="R38" s="2">
        <v>0</v>
      </c>
    </row>
    <row r="39" spans="1:18" ht="15.75">
      <c r="A39" s="1">
        <v>49</v>
      </c>
      <c r="B39" s="2">
        <v>64</v>
      </c>
      <c r="C39" s="2">
        <v>100</v>
      </c>
      <c r="D39" s="2">
        <v>160</v>
      </c>
      <c r="E39" s="2">
        <v>113</v>
      </c>
      <c r="F39" s="2">
        <v>114</v>
      </c>
      <c r="G39" s="2">
        <v>73</v>
      </c>
      <c r="H39" s="2">
        <v>76</v>
      </c>
      <c r="I39" s="2">
        <v>80</v>
      </c>
      <c r="J39" s="2">
        <v>83</v>
      </c>
      <c r="K39" s="2">
        <v>90</v>
      </c>
      <c r="L39" s="2">
        <v>68</v>
      </c>
      <c r="M39" s="2">
        <v>61</v>
      </c>
      <c r="N39" s="2">
        <v>46</v>
      </c>
      <c r="O39" s="2">
        <v>8</v>
      </c>
      <c r="P39" s="2">
        <v>30</v>
      </c>
      <c r="Q39" s="2">
        <v>21</v>
      </c>
      <c r="R39" s="2">
        <v>5</v>
      </c>
    </row>
    <row r="40" spans="1:18" ht="15.75">
      <c r="A40" s="1">
        <v>50</v>
      </c>
      <c r="B40" s="2">
        <v>89</v>
      </c>
      <c r="C40" s="2">
        <v>142</v>
      </c>
      <c r="D40" s="2">
        <v>184</v>
      </c>
      <c r="E40" s="2">
        <v>143</v>
      </c>
      <c r="F40" s="2">
        <v>133</v>
      </c>
      <c r="G40" s="2">
        <v>128</v>
      </c>
      <c r="H40" s="2">
        <v>119</v>
      </c>
      <c r="I40" s="2">
        <v>129</v>
      </c>
      <c r="J40" s="2">
        <v>110</v>
      </c>
      <c r="K40" s="2">
        <v>147</v>
      </c>
      <c r="L40" s="2">
        <v>145</v>
      </c>
      <c r="M40" s="2">
        <v>120</v>
      </c>
      <c r="N40" s="2">
        <v>107</v>
      </c>
      <c r="O40" s="2">
        <v>9</v>
      </c>
      <c r="P40" s="2">
        <v>41</v>
      </c>
      <c r="Q40" s="2">
        <v>30</v>
      </c>
      <c r="R40" s="2">
        <v>9</v>
      </c>
    </row>
    <row r="41" spans="1:18" ht="15.75">
      <c r="A41" s="1">
        <v>55</v>
      </c>
      <c r="B41" s="2">
        <v>86</v>
      </c>
      <c r="C41" s="2">
        <v>118</v>
      </c>
      <c r="D41" s="2">
        <v>153</v>
      </c>
      <c r="E41" s="2">
        <v>84</v>
      </c>
      <c r="F41" s="2">
        <v>88</v>
      </c>
      <c r="G41" s="2">
        <v>108</v>
      </c>
      <c r="H41" s="2">
        <v>92</v>
      </c>
      <c r="I41" s="2">
        <v>110</v>
      </c>
      <c r="J41" s="2">
        <v>98</v>
      </c>
      <c r="K41" s="2">
        <v>120</v>
      </c>
      <c r="L41" s="2">
        <v>127</v>
      </c>
      <c r="M41" s="2">
        <v>76</v>
      </c>
      <c r="N41" s="2">
        <v>63</v>
      </c>
      <c r="O41" s="2">
        <v>16</v>
      </c>
      <c r="P41" s="2">
        <v>54</v>
      </c>
      <c r="Q41" s="2">
        <v>15</v>
      </c>
      <c r="R41" s="2">
        <v>1</v>
      </c>
    </row>
    <row r="42" spans="1:18" ht="15.75">
      <c r="A42" s="1">
        <v>56</v>
      </c>
      <c r="B42" s="2">
        <v>43</v>
      </c>
      <c r="C42" s="2">
        <v>67</v>
      </c>
      <c r="D42" s="2">
        <v>92</v>
      </c>
      <c r="E42" s="2">
        <v>62</v>
      </c>
      <c r="F42" s="2">
        <v>58</v>
      </c>
      <c r="G42" s="2">
        <v>54</v>
      </c>
      <c r="H42" s="2">
        <v>61</v>
      </c>
      <c r="I42" s="2">
        <v>55</v>
      </c>
      <c r="J42" s="2">
        <v>60</v>
      </c>
      <c r="K42" s="2">
        <v>67</v>
      </c>
      <c r="L42" s="2">
        <v>60</v>
      </c>
      <c r="M42" s="2">
        <v>48</v>
      </c>
      <c r="N42" s="2">
        <v>40</v>
      </c>
      <c r="O42" s="2">
        <v>4</v>
      </c>
      <c r="P42" s="2">
        <v>21</v>
      </c>
      <c r="Q42" s="2">
        <v>14</v>
      </c>
      <c r="R42" s="2">
        <v>4</v>
      </c>
    </row>
    <row r="43" spans="1:18" ht="15.75">
      <c r="A43" s="1">
        <v>58</v>
      </c>
      <c r="B43" s="2">
        <v>43</v>
      </c>
      <c r="C43" s="2">
        <v>75</v>
      </c>
      <c r="D43" s="2">
        <v>65</v>
      </c>
      <c r="E43" s="2">
        <v>53</v>
      </c>
      <c r="F43" s="2">
        <v>35</v>
      </c>
      <c r="G43" s="2">
        <v>49</v>
      </c>
      <c r="H43" s="2">
        <v>55</v>
      </c>
      <c r="I43" s="2">
        <v>56</v>
      </c>
      <c r="J43" s="2">
        <v>68</v>
      </c>
      <c r="K43" s="2">
        <v>57</v>
      </c>
      <c r="L43" s="2">
        <v>72</v>
      </c>
      <c r="M43" s="2">
        <v>41</v>
      </c>
      <c r="N43" s="2">
        <v>55</v>
      </c>
      <c r="O43" s="2">
        <v>3</v>
      </c>
      <c r="P43" s="2">
        <v>30</v>
      </c>
      <c r="Q43" s="2">
        <v>10</v>
      </c>
      <c r="R43" s="2">
        <v>0</v>
      </c>
    </row>
    <row r="44" spans="1:18" ht="15.75">
      <c r="A44" s="2">
        <v>61</v>
      </c>
      <c r="B44" s="2">
        <v>98</v>
      </c>
      <c r="C44" s="2">
        <v>140</v>
      </c>
      <c r="D44" s="2">
        <v>264</v>
      </c>
      <c r="E44" s="2">
        <v>142</v>
      </c>
      <c r="F44" s="2">
        <v>160</v>
      </c>
      <c r="G44" s="2">
        <v>117</v>
      </c>
      <c r="H44" s="2">
        <v>118</v>
      </c>
      <c r="I44" s="2">
        <v>109</v>
      </c>
      <c r="J44" s="2">
        <v>96</v>
      </c>
      <c r="K44" s="2">
        <v>155</v>
      </c>
      <c r="L44" s="2">
        <v>165</v>
      </c>
      <c r="M44" s="2">
        <v>87</v>
      </c>
      <c r="N44" s="2">
        <v>83</v>
      </c>
      <c r="O44" s="2">
        <v>14</v>
      </c>
      <c r="P44" s="2">
        <v>54</v>
      </c>
      <c r="Q44" s="2">
        <v>23</v>
      </c>
      <c r="R44" s="2">
        <v>7</v>
      </c>
    </row>
    <row r="45" spans="1:18" ht="15.75">
      <c r="A45" s="1">
        <v>64</v>
      </c>
      <c r="B45" s="2">
        <v>87</v>
      </c>
      <c r="C45" s="2">
        <v>127</v>
      </c>
      <c r="D45" s="2">
        <v>183</v>
      </c>
      <c r="E45" s="2">
        <v>125</v>
      </c>
      <c r="F45" s="2">
        <v>110</v>
      </c>
      <c r="G45" s="2">
        <v>110</v>
      </c>
      <c r="H45" s="2">
        <v>97</v>
      </c>
      <c r="I45" s="2">
        <v>106</v>
      </c>
      <c r="J45" s="2">
        <v>98</v>
      </c>
      <c r="K45" s="2">
        <v>114</v>
      </c>
      <c r="L45" s="2">
        <v>116</v>
      </c>
      <c r="M45" s="2">
        <v>86</v>
      </c>
      <c r="N45" s="2">
        <v>74</v>
      </c>
      <c r="O45" s="2">
        <v>20</v>
      </c>
      <c r="P45" s="2">
        <v>41</v>
      </c>
      <c r="Q45" s="2">
        <v>22</v>
      </c>
      <c r="R45" s="2">
        <v>4</v>
      </c>
    </row>
    <row r="46" spans="1:18" ht="15.75">
      <c r="A46" s="1">
        <v>65</v>
      </c>
      <c r="B46" s="2">
        <v>25</v>
      </c>
      <c r="C46" s="2">
        <v>36</v>
      </c>
      <c r="D46" s="2">
        <v>35</v>
      </c>
      <c r="E46" s="2">
        <v>21</v>
      </c>
      <c r="F46" s="2">
        <v>20</v>
      </c>
      <c r="G46" s="2">
        <v>28</v>
      </c>
      <c r="H46" s="2">
        <v>26</v>
      </c>
      <c r="I46" s="2">
        <v>24</v>
      </c>
      <c r="J46" s="2">
        <v>21</v>
      </c>
      <c r="K46" s="2">
        <v>39</v>
      </c>
      <c r="L46" s="2">
        <v>40</v>
      </c>
      <c r="M46" s="2">
        <v>34</v>
      </c>
      <c r="N46" s="2">
        <v>27</v>
      </c>
      <c r="O46" s="2">
        <v>7</v>
      </c>
      <c r="P46" s="2">
        <v>16</v>
      </c>
      <c r="Q46" s="2">
        <v>2</v>
      </c>
      <c r="R46" s="2">
        <v>0</v>
      </c>
    </row>
    <row r="47" spans="1:18" ht="15.75">
      <c r="A47" s="1">
        <v>66</v>
      </c>
      <c r="B47" s="2">
        <v>50</v>
      </c>
      <c r="C47" s="2">
        <v>79</v>
      </c>
      <c r="D47" s="2">
        <v>71</v>
      </c>
      <c r="E47" s="2">
        <v>48</v>
      </c>
      <c r="F47" s="2">
        <v>35</v>
      </c>
      <c r="G47" s="2">
        <v>56</v>
      </c>
      <c r="H47" s="2">
        <v>63</v>
      </c>
      <c r="I47" s="2">
        <v>67</v>
      </c>
      <c r="J47" s="2">
        <v>43</v>
      </c>
      <c r="K47" s="2">
        <v>85</v>
      </c>
      <c r="L47" s="2">
        <v>64</v>
      </c>
      <c r="M47" s="2">
        <v>62</v>
      </c>
      <c r="N47" s="2">
        <v>59</v>
      </c>
      <c r="O47" s="2">
        <v>10</v>
      </c>
      <c r="P47" s="2">
        <v>28</v>
      </c>
      <c r="Q47" s="2">
        <v>11</v>
      </c>
      <c r="R47" s="2">
        <v>1</v>
      </c>
    </row>
    <row r="48" spans="1:18" ht="15.75">
      <c r="A48" s="15">
        <v>69</v>
      </c>
      <c r="B48" s="15">
        <v>81</v>
      </c>
      <c r="C48" s="2">
        <v>122</v>
      </c>
      <c r="D48" s="2">
        <v>137</v>
      </c>
      <c r="E48" s="2">
        <v>108</v>
      </c>
      <c r="F48" s="2">
        <v>127</v>
      </c>
      <c r="G48" s="2">
        <v>109</v>
      </c>
      <c r="H48" s="2">
        <v>87</v>
      </c>
      <c r="I48" s="2">
        <v>122</v>
      </c>
      <c r="J48" s="2">
        <v>118</v>
      </c>
      <c r="K48" s="2">
        <v>131</v>
      </c>
      <c r="L48" s="2">
        <v>125</v>
      </c>
      <c r="M48" s="2">
        <v>100</v>
      </c>
      <c r="N48" s="2">
        <v>77</v>
      </c>
      <c r="O48" s="2">
        <v>10</v>
      </c>
      <c r="P48" s="2">
        <v>43</v>
      </c>
      <c r="Q48" s="2">
        <v>22</v>
      </c>
      <c r="R48" s="2">
        <v>6</v>
      </c>
    </row>
    <row r="49" spans="1:18" ht="15.75">
      <c r="A49" s="1">
        <v>70</v>
      </c>
      <c r="B49" s="2">
        <v>34</v>
      </c>
      <c r="C49" s="2">
        <v>56</v>
      </c>
      <c r="D49" s="2">
        <v>75</v>
      </c>
      <c r="E49" s="2">
        <v>43</v>
      </c>
      <c r="F49" s="2">
        <v>30</v>
      </c>
      <c r="G49" s="2">
        <v>38</v>
      </c>
      <c r="H49" s="2">
        <v>43</v>
      </c>
      <c r="I49" s="2">
        <v>41</v>
      </c>
      <c r="J49" s="2">
        <v>35</v>
      </c>
      <c r="K49" s="2">
        <v>46</v>
      </c>
      <c r="L49" s="2">
        <v>32</v>
      </c>
      <c r="M49" s="2">
        <v>41</v>
      </c>
      <c r="N49" s="2">
        <v>38</v>
      </c>
      <c r="O49" s="2">
        <v>10</v>
      </c>
      <c r="P49" s="2">
        <v>18</v>
      </c>
      <c r="Q49" s="2">
        <v>6</v>
      </c>
      <c r="R49" s="2">
        <v>0</v>
      </c>
    </row>
    <row r="50" spans="1:18" ht="15.75">
      <c r="A50" s="1">
        <v>71</v>
      </c>
      <c r="B50" s="2">
        <v>52</v>
      </c>
      <c r="C50" s="2">
        <v>66</v>
      </c>
      <c r="D50" s="2">
        <v>76</v>
      </c>
      <c r="E50" s="2">
        <v>46</v>
      </c>
      <c r="F50" s="2">
        <v>39</v>
      </c>
      <c r="G50" s="2">
        <v>68</v>
      </c>
      <c r="H50" s="2">
        <v>80</v>
      </c>
      <c r="I50" s="2">
        <v>52</v>
      </c>
      <c r="J50" s="2">
        <v>49</v>
      </c>
      <c r="K50" s="2">
        <v>78</v>
      </c>
      <c r="L50" s="2">
        <v>66</v>
      </c>
      <c r="M50" s="2">
        <v>56</v>
      </c>
      <c r="N50" s="2">
        <v>48</v>
      </c>
      <c r="O50" s="2">
        <v>12</v>
      </c>
      <c r="P50" s="2">
        <v>36</v>
      </c>
      <c r="Q50" s="2">
        <v>4</v>
      </c>
      <c r="R50" s="2">
        <v>0</v>
      </c>
    </row>
    <row r="51" spans="1:18" ht="15.75">
      <c r="A51" s="1">
        <v>72</v>
      </c>
      <c r="B51" s="2">
        <v>11</v>
      </c>
      <c r="C51" s="2">
        <v>16</v>
      </c>
      <c r="D51" s="2">
        <v>17</v>
      </c>
      <c r="E51" s="2">
        <v>13</v>
      </c>
      <c r="F51" s="2">
        <v>14</v>
      </c>
      <c r="G51" s="2">
        <v>15</v>
      </c>
      <c r="H51" s="2">
        <v>9</v>
      </c>
      <c r="I51" s="2">
        <v>12</v>
      </c>
      <c r="J51" s="2">
        <v>16</v>
      </c>
      <c r="K51" s="2">
        <v>8</v>
      </c>
      <c r="L51" s="2">
        <v>10</v>
      </c>
      <c r="M51" s="2">
        <v>14</v>
      </c>
      <c r="N51" s="2">
        <v>9</v>
      </c>
      <c r="O51" s="2">
        <v>4</v>
      </c>
      <c r="P51" s="2">
        <v>3</v>
      </c>
      <c r="Q51" s="2">
        <v>0</v>
      </c>
      <c r="R51" s="2">
        <v>0</v>
      </c>
    </row>
    <row r="52" spans="1:18" ht="15.75">
      <c r="A52" s="1">
        <v>77</v>
      </c>
      <c r="B52" s="2">
        <v>50</v>
      </c>
      <c r="C52" s="2">
        <v>71</v>
      </c>
      <c r="D52" s="2">
        <v>76</v>
      </c>
      <c r="E52" s="2">
        <v>65</v>
      </c>
      <c r="F52" s="2">
        <v>65</v>
      </c>
      <c r="G52" s="2">
        <v>57</v>
      </c>
      <c r="H52" s="2">
        <v>60</v>
      </c>
      <c r="I52" s="2">
        <v>65</v>
      </c>
      <c r="J52" s="2">
        <v>72</v>
      </c>
      <c r="K52" s="2">
        <v>75</v>
      </c>
      <c r="L52" s="2">
        <v>65</v>
      </c>
      <c r="M52" s="2">
        <v>57</v>
      </c>
      <c r="N52" s="2">
        <v>63</v>
      </c>
      <c r="O52" s="2">
        <v>5</v>
      </c>
      <c r="P52" s="2">
        <v>32</v>
      </c>
      <c r="Q52" s="2">
        <v>10</v>
      </c>
      <c r="R52" s="2">
        <v>3</v>
      </c>
    </row>
    <row r="53" spans="1:18" ht="15.75">
      <c r="A53" s="1">
        <v>80</v>
      </c>
      <c r="B53" s="2">
        <v>84</v>
      </c>
      <c r="C53" s="2">
        <v>132</v>
      </c>
      <c r="D53" s="2">
        <v>226</v>
      </c>
      <c r="E53" s="2">
        <v>154</v>
      </c>
      <c r="F53" s="2">
        <v>78</v>
      </c>
      <c r="G53" s="2">
        <v>101</v>
      </c>
      <c r="H53" s="2">
        <v>94</v>
      </c>
      <c r="I53" s="2">
        <v>91</v>
      </c>
      <c r="J53" s="2">
        <v>134</v>
      </c>
      <c r="K53" s="2">
        <v>118</v>
      </c>
      <c r="L53" s="2">
        <v>111</v>
      </c>
      <c r="M53" s="2">
        <v>64</v>
      </c>
      <c r="N53" s="2">
        <v>64</v>
      </c>
      <c r="O53" s="2">
        <v>17</v>
      </c>
      <c r="P53" s="2">
        <v>43</v>
      </c>
      <c r="Q53" s="2">
        <v>20</v>
      </c>
      <c r="R53" s="2">
        <v>4</v>
      </c>
    </row>
    <row r="54" spans="1:18" ht="15.75">
      <c r="A54" s="1">
        <v>81</v>
      </c>
      <c r="B54" s="2">
        <v>86</v>
      </c>
      <c r="C54" s="2">
        <v>126</v>
      </c>
      <c r="D54" s="2">
        <v>165</v>
      </c>
      <c r="E54" s="2">
        <v>102</v>
      </c>
      <c r="F54" s="2">
        <v>105</v>
      </c>
      <c r="G54" s="2">
        <v>135</v>
      </c>
      <c r="H54" s="2">
        <v>126</v>
      </c>
      <c r="I54" s="2">
        <v>125</v>
      </c>
      <c r="J54" s="2">
        <v>138</v>
      </c>
      <c r="K54" s="2">
        <v>123</v>
      </c>
      <c r="L54" s="2">
        <v>116</v>
      </c>
      <c r="M54" s="2">
        <v>92</v>
      </c>
      <c r="N54" s="2">
        <v>89</v>
      </c>
      <c r="O54" s="2">
        <v>11</v>
      </c>
      <c r="P54" s="2">
        <v>42</v>
      </c>
      <c r="Q54" s="2">
        <v>24</v>
      </c>
      <c r="R54" s="2">
        <v>9</v>
      </c>
    </row>
    <row r="55" spans="1:18" ht="15.75">
      <c r="A55" s="1">
        <v>85</v>
      </c>
      <c r="B55" s="2">
        <v>48</v>
      </c>
      <c r="C55" s="2">
        <v>79</v>
      </c>
      <c r="D55" s="2">
        <v>83</v>
      </c>
      <c r="E55" s="2">
        <v>67</v>
      </c>
      <c r="F55" s="2">
        <v>62</v>
      </c>
      <c r="G55" s="2">
        <v>75</v>
      </c>
      <c r="H55" s="2">
        <v>60</v>
      </c>
      <c r="I55" s="2">
        <v>56</v>
      </c>
      <c r="J55" s="2">
        <v>82</v>
      </c>
      <c r="K55" s="2">
        <v>59</v>
      </c>
      <c r="L55" s="2">
        <v>71</v>
      </c>
      <c r="M55" s="2">
        <v>62</v>
      </c>
      <c r="N55" s="2">
        <v>74</v>
      </c>
      <c r="O55" s="2">
        <v>4</v>
      </c>
      <c r="P55" s="2">
        <v>26</v>
      </c>
      <c r="Q55" s="2">
        <v>15</v>
      </c>
      <c r="R55" s="2">
        <v>3</v>
      </c>
    </row>
    <row r="56" spans="1:18" ht="15.75">
      <c r="A56" s="1">
        <v>87</v>
      </c>
      <c r="B56" s="2">
        <v>46</v>
      </c>
      <c r="C56" s="2">
        <v>70</v>
      </c>
      <c r="D56" s="2">
        <v>85</v>
      </c>
      <c r="E56" s="2">
        <v>60</v>
      </c>
      <c r="F56" s="2">
        <v>57</v>
      </c>
      <c r="G56" s="2">
        <v>48</v>
      </c>
      <c r="H56" s="2">
        <v>62</v>
      </c>
      <c r="I56" s="2">
        <v>56</v>
      </c>
      <c r="J56" s="2">
        <v>48</v>
      </c>
      <c r="K56" s="2">
        <v>72</v>
      </c>
      <c r="L56" s="2">
        <v>58</v>
      </c>
      <c r="M56" s="2">
        <v>49</v>
      </c>
      <c r="N56" s="2">
        <v>35</v>
      </c>
      <c r="O56" s="2">
        <v>12</v>
      </c>
      <c r="P56" s="2">
        <v>19</v>
      </c>
      <c r="Q56" s="2">
        <v>13</v>
      </c>
      <c r="R56" s="2">
        <v>2</v>
      </c>
    </row>
    <row r="57" spans="1:18" ht="15.75">
      <c r="A57" s="1">
        <v>90</v>
      </c>
      <c r="B57" s="2">
        <v>44</v>
      </c>
      <c r="C57" s="2">
        <v>64</v>
      </c>
      <c r="D57" s="2">
        <v>97</v>
      </c>
      <c r="E57" s="2">
        <v>62</v>
      </c>
      <c r="F57" s="2">
        <v>61</v>
      </c>
      <c r="G57" s="2">
        <v>62</v>
      </c>
      <c r="H57" s="2">
        <v>53</v>
      </c>
      <c r="I57" s="2">
        <v>52</v>
      </c>
      <c r="J57" s="2">
        <v>35</v>
      </c>
      <c r="K57" s="2">
        <v>46</v>
      </c>
      <c r="L57" s="2">
        <v>45</v>
      </c>
      <c r="M57" s="2">
        <v>58</v>
      </c>
      <c r="N57" s="2">
        <v>42</v>
      </c>
      <c r="O57" s="2">
        <v>4</v>
      </c>
      <c r="P57" s="2">
        <v>30</v>
      </c>
      <c r="Q57" s="2">
        <v>8</v>
      </c>
      <c r="R57" s="2">
        <v>2</v>
      </c>
    </row>
    <row r="58" spans="1:18" ht="15.75">
      <c r="A58" s="1">
        <v>95</v>
      </c>
      <c r="B58" s="2">
        <v>94</v>
      </c>
      <c r="C58" s="2">
        <v>154</v>
      </c>
      <c r="D58" s="2">
        <v>232</v>
      </c>
      <c r="E58" s="2">
        <v>133</v>
      </c>
      <c r="F58" s="2">
        <v>118</v>
      </c>
      <c r="G58" s="2">
        <v>109</v>
      </c>
      <c r="H58" s="2">
        <v>88</v>
      </c>
      <c r="I58" s="2">
        <v>109</v>
      </c>
      <c r="J58" s="2">
        <v>112</v>
      </c>
      <c r="K58" s="2">
        <v>123</v>
      </c>
      <c r="L58" s="2">
        <v>92</v>
      </c>
      <c r="M58" s="2">
        <v>109</v>
      </c>
      <c r="N58" s="2">
        <v>80</v>
      </c>
      <c r="O58" s="2">
        <v>11</v>
      </c>
      <c r="P58" s="2">
        <v>57</v>
      </c>
      <c r="Q58" s="2">
        <v>25</v>
      </c>
      <c r="R58" s="2">
        <v>1</v>
      </c>
    </row>
    <row r="59" spans="1:18" ht="15.75">
      <c r="A59" s="1">
        <v>100</v>
      </c>
      <c r="B59" s="2">
        <v>132</v>
      </c>
      <c r="C59" s="2">
        <v>195</v>
      </c>
      <c r="D59" s="2">
        <v>171</v>
      </c>
      <c r="E59" s="2">
        <v>109</v>
      </c>
      <c r="F59" s="2">
        <v>127</v>
      </c>
      <c r="G59" s="2">
        <v>155</v>
      </c>
      <c r="H59" s="2">
        <v>163</v>
      </c>
      <c r="I59" s="2">
        <v>164</v>
      </c>
      <c r="J59" s="2">
        <v>165</v>
      </c>
      <c r="K59" s="2">
        <v>204</v>
      </c>
      <c r="L59" s="2">
        <v>202</v>
      </c>
      <c r="M59" s="2">
        <v>129</v>
      </c>
      <c r="N59" s="2">
        <v>107</v>
      </c>
      <c r="O59" s="2">
        <v>21</v>
      </c>
      <c r="P59" s="2">
        <v>89</v>
      </c>
      <c r="Q59" s="2">
        <v>19</v>
      </c>
      <c r="R59" s="2">
        <v>3</v>
      </c>
    </row>
    <row r="60" spans="1:18" ht="15.75">
      <c r="A60" s="1">
        <v>138</v>
      </c>
      <c r="B60" s="2">
        <v>28</v>
      </c>
      <c r="C60" s="2">
        <v>34</v>
      </c>
      <c r="D60" s="2">
        <v>30</v>
      </c>
      <c r="E60" s="2">
        <v>36</v>
      </c>
      <c r="F60" s="2">
        <v>32</v>
      </c>
      <c r="G60" s="2">
        <v>39</v>
      </c>
      <c r="H60" s="2">
        <v>25</v>
      </c>
      <c r="I60" s="2">
        <v>29</v>
      </c>
      <c r="J60" s="2">
        <v>8</v>
      </c>
      <c r="K60" s="2">
        <v>38</v>
      </c>
      <c r="L60" s="2">
        <v>17</v>
      </c>
      <c r="M60" s="2">
        <v>33</v>
      </c>
      <c r="N60" s="2">
        <v>26</v>
      </c>
      <c r="O60" s="2">
        <v>13</v>
      </c>
      <c r="P60" s="2">
        <v>13</v>
      </c>
      <c r="Q60" s="2">
        <v>2</v>
      </c>
      <c r="R60" s="2">
        <v>0</v>
      </c>
    </row>
    <row r="61" spans="1:18" ht="15.75">
      <c r="A61" s="1">
        <v>144</v>
      </c>
      <c r="B61" s="2">
        <v>38</v>
      </c>
      <c r="C61" s="2">
        <v>64</v>
      </c>
      <c r="D61" s="2">
        <v>61</v>
      </c>
      <c r="E61" s="2">
        <v>52</v>
      </c>
      <c r="F61" s="2">
        <v>41</v>
      </c>
      <c r="G61" s="2">
        <v>33</v>
      </c>
      <c r="H61" s="2">
        <v>39</v>
      </c>
      <c r="I61" s="2">
        <v>46</v>
      </c>
      <c r="J61" s="2">
        <v>32</v>
      </c>
      <c r="K61" s="2">
        <v>45</v>
      </c>
      <c r="L61" s="2">
        <v>47</v>
      </c>
      <c r="M61" s="2">
        <v>37</v>
      </c>
      <c r="N61" s="2">
        <v>22</v>
      </c>
      <c r="O61" s="2">
        <v>9</v>
      </c>
      <c r="P61" s="2">
        <v>21</v>
      </c>
      <c r="Q61" s="2">
        <v>6</v>
      </c>
      <c r="R61" s="2">
        <v>2</v>
      </c>
    </row>
    <row r="62" spans="1:18" ht="37.5">
      <c r="A62" s="3" t="s">
        <v>17</v>
      </c>
      <c r="B62" s="3">
        <v>3377</v>
      </c>
      <c r="C62" s="3">
        <v>5219</v>
      </c>
      <c r="D62" s="3">
        <v>6768</v>
      </c>
      <c r="E62" s="3">
        <v>4500</v>
      </c>
      <c r="F62" s="3">
        <v>4334</v>
      </c>
      <c r="G62" s="3">
        <v>4324</v>
      </c>
      <c r="H62" s="3">
        <v>4147</v>
      </c>
      <c r="I62" s="3">
        <v>4216</v>
      </c>
      <c r="J62" s="3">
        <v>4042</v>
      </c>
      <c r="K62" s="3">
        <v>4944</v>
      </c>
      <c r="L62" s="3">
        <v>4641</v>
      </c>
      <c r="M62" s="3">
        <v>3672</v>
      </c>
      <c r="N62" s="3">
        <v>3234</v>
      </c>
      <c r="O62" s="3">
        <v>491</v>
      </c>
      <c r="P62" s="3">
        <v>1788</v>
      </c>
      <c r="Q62" s="3">
        <v>899</v>
      </c>
      <c r="R62" s="3">
        <v>171</v>
      </c>
    </row>
    <row r="63" spans="1:18" ht="56.25">
      <c r="A63" s="3" t="s">
        <v>18</v>
      </c>
      <c r="B63" s="3"/>
      <c r="C63" s="3">
        <v>77.27</v>
      </c>
      <c r="D63" s="3">
        <v>66.8</v>
      </c>
      <c r="E63" s="3">
        <v>66.63</v>
      </c>
      <c r="F63" s="3">
        <v>64.17</v>
      </c>
      <c r="G63" s="3">
        <v>64.02</v>
      </c>
      <c r="H63" s="3">
        <v>61.4</v>
      </c>
      <c r="I63" s="3">
        <v>62.42</v>
      </c>
      <c r="J63" s="3">
        <v>39.9</v>
      </c>
      <c r="K63" s="3">
        <v>73.2</v>
      </c>
      <c r="L63" s="3">
        <v>68.709999999999994</v>
      </c>
      <c r="M63" s="3">
        <v>54.37</v>
      </c>
      <c r="N63" s="3">
        <v>47.88</v>
      </c>
      <c r="O63" s="4">
        <v>14.54</v>
      </c>
      <c r="P63" s="5">
        <v>52.95</v>
      </c>
      <c r="Q63" s="6">
        <v>26.62</v>
      </c>
      <c r="R63" s="7">
        <v>5.0599999999999996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63"/>
  <sheetViews>
    <sheetView workbookViewId="0">
      <selection sqref="A1:R62"/>
    </sheetView>
  </sheetViews>
  <sheetFormatPr defaultRowHeight="15"/>
  <cols>
    <col min="1" max="1" width="16.42578125" customWidth="1"/>
    <col min="3" max="3" width="13.140625" bestFit="1" customWidth="1"/>
    <col min="4" max="14" width="12.140625" customWidth="1"/>
  </cols>
  <sheetData>
    <row r="1" spans="1:22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</v>
      </c>
      <c r="P1" s="1" t="s">
        <v>4</v>
      </c>
      <c r="Q1" s="1" t="s">
        <v>5</v>
      </c>
      <c r="R1" s="1" t="s">
        <v>6</v>
      </c>
    </row>
    <row r="2" spans="1:22" ht="47.25">
      <c r="A2" s="1" t="s">
        <v>7</v>
      </c>
      <c r="B2" s="2">
        <v>52</v>
      </c>
      <c r="C2" s="8">
        <f>'Результаты 7 кл. р.я.'!C2/'Результаты 7 кл. р.я.'!$B2/2</f>
        <v>0.78846153846153844</v>
      </c>
      <c r="D2" s="8">
        <f>'Результаты 7 кл. р.я.'!D2/'Результаты 7 кл. р.я.'!$B2/3</f>
        <v>0.5641025641025641</v>
      </c>
      <c r="E2" s="8">
        <f>'Результаты 7 кл. р.я.'!E2/'Результаты 7 кл. р.я.'!$B2/2</f>
        <v>0.625</v>
      </c>
      <c r="F2" s="8">
        <f>'Результаты 7 кл. р.я.'!F2/'Результаты 7 кл. р.я.'!$B2/2</f>
        <v>0.53846153846153844</v>
      </c>
      <c r="G2" s="8">
        <f>'Результаты 7 кл. р.я.'!G2/'Результаты 7 кл. р.я.'!$B2/2</f>
        <v>0.76923076923076927</v>
      </c>
      <c r="H2" s="8">
        <f>'Результаты 7 кл. р.я.'!H2/'Результаты 7 кл. р.я.'!$B2/2</f>
        <v>0.60576923076923073</v>
      </c>
      <c r="I2" s="8">
        <f>'Результаты 7 кл. р.я.'!I2/'Результаты 7 кл. р.я.'!$B2/2</f>
        <v>0.66346153846153844</v>
      </c>
      <c r="J2" s="8">
        <f>'Результаты 7 кл. р.я.'!J2/'Результаты 7 кл. р.я.'!$B2/3</f>
        <v>0.53205128205128205</v>
      </c>
      <c r="K2" s="8">
        <f>'Результаты 7 кл. р.я.'!K2/'Результаты 7 кл. р.я.'!$B2/2</f>
        <v>0.73076923076923073</v>
      </c>
      <c r="L2" s="8">
        <f>'Результаты 7 кл. р.я.'!L2/'Результаты 7 кл. р.я.'!$B2/2</f>
        <v>0.63461538461538458</v>
      </c>
      <c r="M2" s="8">
        <f>'Результаты 7 кл. р.я.'!M2/'Результаты 7 кл. р.я.'!$B2/2</f>
        <v>0.55769230769230771</v>
      </c>
      <c r="N2" s="8">
        <f>'Результаты 7 кл. р.я.'!N2/'Результаты 7 кл. р.я.'!$B2/2</f>
        <v>0.40384615384615385</v>
      </c>
      <c r="O2" s="8">
        <f>'Результаты 7 кл. р.я.'!O2/'Результаты 7 кл. р.я.'!$B2</f>
        <v>0.25</v>
      </c>
      <c r="P2" s="8">
        <f>'Результаты 7 кл. р.я.'!P2/'Результаты 7 кл. р.я.'!$B2</f>
        <v>0.32692307692307693</v>
      </c>
      <c r="Q2" s="8">
        <f>'Результаты 7 кл. р.я.'!Q2/'Результаты 7 кл. р.я.'!$B2</f>
        <v>0.28846153846153844</v>
      </c>
      <c r="R2" s="8">
        <f>'Результаты 7 кл. р.я.'!R2/'Результаты 7 кл. р.я.'!$B2</f>
        <v>0.13461538461538461</v>
      </c>
      <c r="V2" s="18">
        <f>MAX(C2:N2)</f>
        <v>0.78846153846153844</v>
      </c>
    </row>
    <row r="3" spans="1:22" ht="15.75">
      <c r="A3" s="1" t="s">
        <v>8</v>
      </c>
      <c r="B3" s="2">
        <v>74</v>
      </c>
      <c r="C3" s="8">
        <f>'Результаты 7 кл. р.я.'!C3/'Результаты 7 кл. р.я.'!$B3/2</f>
        <v>0.70270270270270274</v>
      </c>
      <c r="D3" s="8">
        <f>'Результаты 7 кл. р.я.'!D3/'Результаты 7 кл. р.я.'!$B3/3</f>
        <v>0.6711711711711712</v>
      </c>
      <c r="E3" s="8">
        <f>'Результаты 7 кл. р.я.'!E3/'Результаты 7 кл. р.я.'!$B3/2</f>
        <v>0.65540540540540537</v>
      </c>
      <c r="F3" s="8">
        <f>'Результаты 7 кл. р.я.'!F3/'Результаты 7 кл. р.я.'!$B3/2</f>
        <v>0.56081081081081086</v>
      </c>
      <c r="G3" s="8">
        <f>'Результаты 7 кл. р.я.'!G3/'Результаты 7 кл. р.я.'!$B3/2</f>
        <v>0.70945945945945943</v>
      </c>
      <c r="H3" s="8">
        <f>'Результаты 7 кл. р.я.'!H3/'Результаты 7 кл. р.я.'!$B3/2</f>
        <v>0.66891891891891897</v>
      </c>
      <c r="I3" s="8">
        <f>'Результаты 7 кл. р.я.'!I3/'Результаты 7 кл. р.я.'!$B3/2</f>
        <v>0.64864864864864868</v>
      </c>
      <c r="J3" s="8">
        <f>'Результаты 7 кл. р.я.'!J3/'Результаты 7 кл. р.я.'!$B3/3</f>
        <v>0.34684684684684686</v>
      </c>
      <c r="K3" s="8">
        <f>'Результаты 7 кл. р.я.'!K3/'Результаты 7 кл. р.я.'!$B3/2</f>
        <v>0.77027027027027029</v>
      </c>
      <c r="L3" s="8">
        <f>'Результаты 7 кл. р.я.'!L3/'Результаты 7 кл. р.я.'!$B3/2</f>
        <v>0.7567567567567568</v>
      </c>
      <c r="M3" s="8">
        <f>'Результаты 7 кл. р.я.'!M3/'Результаты 7 кл. р.я.'!$B3/2</f>
        <v>0.54054054054054057</v>
      </c>
      <c r="N3" s="8">
        <f>'Результаты 7 кл. р.я.'!N3/'Результаты 7 кл. р.я.'!$B3/2</f>
        <v>0.5067567567567568</v>
      </c>
      <c r="O3" s="8">
        <f>'Результаты 7 кл. р.я.'!O3/'Результаты 7 кл. р.я.'!$B3</f>
        <v>8.1081081081081086E-2</v>
      </c>
      <c r="P3" s="8">
        <f>'Результаты 7 кл. р.я.'!P3/'Результаты 7 кл. р.я.'!$B3</f>
        <v>0.67567567567567566</v>
      </c>
      <c r="Q3" s="8">
        <f>'Результаты 7 кл. р.я.'!Q3/'Результаты 7 кл. р.я.'!$B3</f>
        <v>0.16216216216216217</v>
      </c>
      <c r="R3" s="8">
        <f>'Результаты 7 кл. р.я.'!R3/'Результаты 7 кл. р.я.'!$B3</f>
        <v>8.1081081081081086E-2</v>
      </c>
      <c r="V3" s="18">
        <f t="shared" ref="V3:V61" si="0">MAX(C3:N3)</f>
        <v>0.77027027027027029</v>
      </c>
    </row>
    <row r="4" spans="1:22" ht="31.5">
      <c r="A4" s="1" t="s">
        <v>36</v>
      </c>
      <c r="B4" s="2">
        <v>6</v>
      </c>
      <c r="C4" s="8">
        <f>'Результаты 7 кл. р.я.'!C4/'Результаты 7 кл. р.я.'!$B4/2</f>
        <v>1</v>
      </c>
      <c r="D4" s="8">
        <f>'Результаты 7 кл. р.я.'!D4/'Результаты 7 кл. р.я.'!$B4/3</f>
        <v>0.33333333333333331</v>
      </c>
      <c r="E4" s="8">
        <f>'Результаты 7 кл. р.я.'!E4/'Результаты 7 кл. р.я.'!$B4/2</f>
        <v>0.5</v>
      </c>
      <c r="F4" s="8">
        <f>'Результаты 7 кл. р.я.'!F4/'Результаты 7 кл. р.я.'!$B4/2</f>
        <v>0.5</v>
      </c>
      <c r="G4" s="8">
        <f>'Результаты 7 кл. р.я.'!G4/'Результаты 7 кл. р.я.'!$B4/2</f>
        <v>0.41666666666666669</v>
      </c>
      <c r="H4" s="8">
        <f>'Результаты 7 кл. р.я.'!H4/'Результаты 7 кл. р.я.'!$B4/2</f>
        <v>0.83333333333333337</v>
      </c>
      <c r="I4" s="8">
        <f>'Результаты 7 кл. р.я.'!I4/'Результаты 7 кл. р.я.'!$B4/2</f>
        <v>0.58333333333333337</v>
      </c>
      <c r="J4" s="8">
        <f>'Результаты 7 кл. р.я.'!J4/'Результаты 7 кл. р.я.'!$B4/3</f>
        <v>0.22222222222222221</v>
      </c>
      <c r="K4" s="8">
        <f>'Результаты 7 кл. р.я.'!K4/'Результаты 7 кл. р.я.'!$B4/2</f>
        <v>0.58333333333333337</v>
      </c>
      <c r="L4" s="8">
        <f>'Результаты 7 кл. р.я.'!L4/'Результаты 7 кл. р.я.'!$B4/2</f>
        <v>0.66666666666666663</v>
      </c>
      <c r="M4" s="8">
        <f>'Результаты 7 кл. р.я.'!M4/'Результаты 7 кл. р.я.'!$B4/2</f>
        <v>0.33333333333333331</v>
      </c>
      <c r="N4" s="8">
        <f>'Результаты 7 кл. р.я.'!N4/'Результаты 7 кл. р.я.'!$B4/2</f>
        <v>0.25</v>
      </c>
      <c r="O4" s="8">
        <f>'Результаты 7 кл. р.я.'!O4/'Результаты 7 кл. р.я.'!$B4</f>
        <v>0</v>
      </c>
      <c r="P4" s="8">
        <f>'Результаты 7 кл. р.я.'!P4/'Результаты 7 кл. р.я.'!$B4</f>
        <v>1</v>
      </c>
      <c r="Q4" s="8">
        <f>'Результаты 7 кл. р.я.'!Q4/'Результаты 7 кл. р.я.'!$B4</f>
        <v>0</v>
      </c>
      <c r="R4" s="8">
        <f>'Результаты 7 кл. р.я.'!R4/'Результаты 7 кл. р.я.'!$B4</f>
        <v>0</v>
      </c>
      <c r="V4" s="18">
        <f t="shared" si="0"/>
        <v>1</v>
      </c>
    </row>
    <row r="5" spans="1:22" ht="15.75">
      <c r="A5" s="2" t="s">
        <v>9</v>
      </c>
      <c r="B5" s="2">
        <v>57</v>
      </c>
      <c r="C5" s="8">
        <f>'Результаты 7 кл. р.я.'!C5/'Результаты 7 кл. р.я.'!$B5/2</f>
        <v>0.71052631578947367</v>
      </c>
      <c r="D5" s="8">
        <f>'Результаты 7 кл. р.я.'!D5/'Результаты 7 кл. р.я.'!$B5/3</f>
        <v>0.83040935672514626</v>
      </c>
      <c r="E5" s="8">
        <f>'Результаты 7 кл. р.я.'!E5/'Результаты 7 кл. р.я.'!$B5/2</f>
        <v>0.48245614035087719</v>
      </c>
      <c r="F5" s="8">
        <f>'Результаты 7 кл. р.я.'!F5/'Результаты 7 кл. р.я.'!$B5/2</f>
        <v>0.82456140350877194</v>
      </c>
      <c r="G5" s="8">
        <f>'Результаты 7 кл. р.я.'!G5/'Результаты 7 кл. р.я.'!$B5/2</f>
        <v>0.72807017543859653</v>
      </c>
      <c r="H5" s="8">
        <f>'Результаты 7 кл. р.я.'!H5/'Результаты 7 кл. р.я.'!$B5/2</f>
        <v>0.66666666666666663</v>
      </c>
      <c r="I5" s="8">
        <f>'Результаты 7 кл. р.я.'!I5/'Результаты 7 кл. р.я.'!$B5/2</f>
        <v>0.73684210526315785</v>
      </c>
      <c r="J5" s="8">
        <f>'Результаты 7 кл. р.я.'!J5/'Результаты 7 кл. р.я.'!$B5/3</f>
        <v>0.46198830409356728</v>
      </c>
      <c r="K5" s="8">
        <f>'Результаты 7 кл. р.я.'!K5/'Результаты 7 кл. р.я.'!$B5/2</f>
        <v>0.90350877192982459</v>
      </c>
      <c r="L5" s="8">
        <f>'Результаты 7 кл. р.я.'!L5/'Результаты 7 кл. р.я.'!$B5/2</f>
        <v>0.88596491228070173</v>
      </c>
      <c r="M5" s="8">
        <f>'Результаты 7 кл. р.я.'!M5/'Результаты 7 кл. р.я.'!$B5/2</f>
        <v>0.83333333333333337</v>
      </c>
      <c r="N5" s="8">
        <f>'Результаты 7 кл. р.я.'!N5/'Результаты 7 кл. р.я.'!$B5/2</f>
        <v>0.6228070175438597</v>
      </c>
      <c r="O5" s="8">
        <f>'Результаты 7 кл. р.я.'!O5/'Результаты 7 кл. р.я.'!$B5</f>
        <v>0</v>
      </c>
      <c r="P5" s="8">
        <f>'Результаты 7 кл. р.я.'!P5/'Результаты 7 кл. р.я.'!$B5</f>
        <v>0.2807017543859649</v>
      </c>
      <c r="Q5" s="8">
        <f>'Результаты 7 кл. р.я.'!Q5/'Результаты 7 кл. р.я.'!$B5</f>
        <v>0.21052631578947367</v>
      </c>
      <c r="R5" s="8">
        <f>'Результаты 7 кл. р.я.'!R5/'Результаты 7 кл. р.я.'!$B5</f>
        <v>1.7543859649122806E-2</v>
      </c>
      <c r="V5" s="18">
        <f t="shared" si="0"/>
        <v>0.90350877192982459</v>
      </c>
    </row>
    <row r="6" spans="1:22" ht="31.5">
      <c r="A6" s="1" t="s">
        <v>10</v>
      </c>
      <c r="B6" s="2">
        <v>6</v>
      </c>
      <c r="C6" s="8">
        <f>'Результаты 7 кл. р.я.'!C6/'Результаты 7 кл. р.я.'!$B6/2</f>
        <v>0.83333333333333337</v>
      </c>
      <c r="D6" s="8">
        <f>'Результаты 7 кл. р.я.'!D6/'Результаты 7 кл. р.я.'!$B6/3</f>
        <v>0.61111111111111105</v>
      </c>
      <c r="E6" s="8">
        <f>'Результаты 7 кл. р.я.'!E6/'Результаты 7 кл. р.я.'!$B6/2</f>
        <v>0.5</v>
      </c>
      <c r="F6" s="8">
        <f>'Результаты 7 кл. р.я.'!F6/'Результаты 7 кл. р.я.'!$B6/2</f>
        <v>0.83333333333333337</v>
      </c>
      <c r="G6" s="8">
        <f>'Результаты 7 кл. р.я.'!G6/'Результаты 7 кл. р.я.'!$B6/2</f>
        <v>0.5</v>
      </c>
      <c r="H6" s="8">
        <f>'Результаты 7 кл. р.я.'!H6/'Результаты 7 кл. р.я.'!$B6/2</f>
        <v>0.66666666666666663</v>
      </c>
      <c r="I6" s="8">
        <f>'Результаты 7 кл. р.я.'!I6/'Результаты 7 кл. р.я.'!$B6/2</f>
        <v>0.83333333333333337</v>
      </c>
      <c r="J6" s="8">
        <f>'Результаты 7 кл. р.я.'!J6/'Результаты 7 кл. р.я.'!$B6/3</f>
        <v>0.5</v>
      </c>
      <c r="K6" s="8">
        <f>'Результаты 7 кл. р.я.'!K6/'Результаты 7 кл. р.я.'!$B6/2</f>
        <v>0.91666666666666663</v>
      </c>
      <c r="L6" s="8">
        <f>'Результаты 7 кл. р.я.'!L6/'Результаты 7 кл. р.я.'!$B6/2</f>
        <v>0.91666666666666663</v>
      </c>
      <c r="M6" s="8">
        <f>'Результаты 7 кл. р.я.'!M6/'Результаты 7 кл. р.я.'!$B6/2</f>
        <v>0.83333333333333337</v>
      </c>
      <c r="N6" s="8">
        <f>'Результаты 7 кл. р.я.'!N6/'Результаты 7 кл. р.я.'!$B6/2</f>
        <v>0.33333333333333331</v>
      </c>
      <c r="O6" s="8">
        <f>'Результаты 7 кл. р.я.'!O6/'Результаты 7 кл. р.я.'!$B6</f>
        <v>0.16666666666666666</v>
      </c>
      <c r="P6" s="8">
        <f>'Результаты 7 кл. р.я.'!P6/'Результаты 7 кл. р.я.'!$B6</f>
        <v>0.33333333333333331</v>
      </c>
      <c r="Q6" s="8">
        <f>'Результаты 7 кл. р.я.'!Q6/'Результаты 7 кл. р.я.'!$B6</f>
        <v>0.33333333333333331</v>
      </c>
      <c r="R6" s="8">
        <f>'Результаты 7 кл. р.я.'!R6/'Результаты 7 кл. р.я.'!$B6</f>
        <v>0.16666666666666666</v>
      </c>
      <c r="V6" s="18">
        <f t="shared" si="0"/>
        <v>0.91666666666666663</v>
      </c>
    </row>
    <row r="7" spans="1:22" ht="15.75">
      <c r="A7" s="1" t="s">
        <v>11</v>
      </c>
      <c r="B7" s="2">
        <v>6</v>
      </c>
      <c r="C7" s="8">
        <f>'Результаты 7 кл. р.я.'!C7/'Результаты 7 кл. р.я.'!$B7/2</f>
        <v>1</v>
      </c>
      <c r="D7" s="8">
        <f>'Результаты 7 кл. р.я.'!D7/'Результаты 7 кл. р.я.'!$B7/3</f>
        <v>0.88888888888888884</v>
      </c>
      <c r="E7" s="8">
        <f>'Результаты 7 кл. р.я.'!E7/'Результаты 7 кл. р.я.'!$B7/2</f>
        <v>1</v>
      </c>
      <c r="F7" s="8">
        <f>'Результаты 7 кл. р.я.'!F7/'Результаты 7 кл. р.я.'!$B7/2</f>
        <v>0.83333333333333337</v>
      </c>
      <c r="G7" s="8">
        <f>'Результаты 7 кл. р.я.'!G7/'Результаты 7 кл. р.я.'!$B7/2</f>
        <v>0.91666666666666663</v>
      </c>
      <c r="H7" s="8">
        <f>'Результаты 7 кл. р.я.'!H7/'Результаты 7 кл. р.я.'!$B7/2</f>
        <v>0.83333333333333337</v>
      </c>
      <c r="I7" s="8">
        <f>'Результаты 7 кл. р.я.'!I7/'Результаты 7 кл. р.я.'!$B7/2</f>
        <v>0.58333333333333337</v>
      </c>
      <c r="J7" s="8">
        <f>'Результаты 7 кл. р.я.'!J7/'Результаты 7 кл. р.я.'!$B7/3</f>
        <v>0.33333333333333331</v>
      </c>
      <c r="K7" s="8">
        <f>'Результаты 7 кл. р.я.'!K7/'Результаты 7 кл. р.я.'!$B7/2</f>
        <v>0.83333333333333337</v>
      </c>
      <c r="L7" s="8">
        <f>'Результаты 7 кл. р.я.'!L7/'Результаты 7 кл. р.я.'!$B7/2</f>
        <v>1</v>
      </c>
      <c r="M7" s="8">
        <f>'Результаты 7 кл. р.я.'!M7/'Результаты 7 кл. р.я.'!$B7/2</f>
        <v>0.33333333333333331</v>
      </c>
      <c r="N7" s="8">
        <f>'Результаты 7 кл. р.я.'!N7/'Результаты 7 кл. р.я.'!$B7/2</f>
        <v>0.66666666666666663</v>
      </c>
      <c r="O7" s="8">
        <f>'Результаты 7 кл. р.я.'!O7/'Результаты 7 кл. р.я.'!$B7</f>
        <v>0</v>
      </c>
      <c r="P7" s="8">
        <f>'Результаты 7 кл. р.я.'!P7/'Результаты 7 кл. р.я.'!$B7</f>
        <v>0.5</v>
      </c>
      <c r="Q7" s="8">
        <f>'Результаты 7 кл. р.я.'!Q7/'Результаты 7 кл. р.я.'!$B7</f>
        <v>0.5</v>
      </c>
      <c r="R7" s="8">
        <f>'Результаты 7 кл. р.я.'!R7/'Результаты 7 кл. р.я.'!$B7</f>
        <v>0</v>
      </c>
      <c r="V7" s="18">
        <f t="shared" si="0"/>
        <v>1</v>
      </c>
    </row>
    <row r="8" spans="1:22" ht="15.75">
      <c r="A8" s="1" t="s">
        <v>12</v>
      </c>
      <c r="B8" s="1">
        <v>127</v>
      </c>
      <c r="C8" s="8">
        <f>'Результаты 7 кл. р.я.'!C8/'Результаты 7 кл. р.я.'!$B8/2</f>
        <v>0.86614173228346458</v>
      </c>
      <c r="D8" s="8">
        <f>'Результаты 7 кл. р.я.'!D8/'Результаты 7 кл. р.я.'!$B8/3</f>
        <v>0.80839895013123364</v>
      </c>
      <c r="E8" s="8">
        <f>'Результаты 7 кл. р.я.'!E8/'Результаты 7 кл. р.я.'!$B8/2</f>
        <v>0.75196850393700787</v>
      </c>
      <c r="F8" s="8">
        <f>'Результаты 7 кл. р.я.'!F8/'Результаты 7 кл. р.я.'!$B8/2</f>
        <v>0.76377952755905509</v>
      </c>
      <c r="G8" s="8">
        <f>'Результаты 7 кл. р.я.'!G8/'Результаты 7 кл. р.я.'!$B8/2</f>
        <v>0.70472440944881887</v>
      </c>
      <c r="H8" s="8">
        <f>'Результаты 7 кл. р.я.'!H8/'Результаты 7 кл. р.я.'!$B8/2</f>
        <v>0.6692913385826772</v>
      </c>
      <c r="I8" s="8">
        <f>'Результаты 7 кл. р.я.'!I8/'Результаты 7 кл. р.я.'!$B8/2</f>
        <v>0.59842519685039375</v>
      </c>
      <c r="J8" s="8">
        <f>'Результаты 7 кл. р.я.'!J8/'Результаты 7 кл. р.я.'!$B8/3</f>
        <v>0.38582677165354329</v>
      </c>
      <c r="K8" s="8">
        <f>'Результаты 7 кл. р.я.'!K8/'Результаты 7 кл. р.я.'!$B8/2</f>
        <v>0.79133858267716539</v>
      </c>
      <c r="L8" s="8">
        <f>'Результаты 7 кл. р.я.'!L8/'Результаты 7 кл. р.я.'!$B8/2</f>
        <v>0.67716535433070868</v>
      </c>
      <c r="M8" s="8">
        <f>'Результаты 7 кл. р.я.'!M8/'Результаты 7 кл. р.я.'!$B8/2</f>
        <v>0.66535433070866146</v>
      </c>
      <c r="N8" s="8">
        <f>'Результаты 7 кл. р.я.'!N8/'Результаты 7 кл. р.я.'!$B8/2</f>
        <v>0.55905511811023623</v>
      </c>
      <c r="O8" s="8">
        <f>'Результаты 7 кл. р.я.'!O8/'Результаты 7 кл. р.я.'!$B8</f>
        <v>5.5118110236220472E-2</v>
      </c>
      <c r="P8" s="8">
        <f>'Результаты 7 кл. р.я.'!P8/'Результаты 7 кл. р.я.'!$B8</f>
        <v>0.45669291338582679</v>
      </c>
      <c r="Q8" s="8">
        <f>'Результаты 7 кл. р.я.'!Q8/'Результаты 7 кл. р.я.'!$B8</f>
        <v>0.44094488188976377</v>
      </c>
      <c r="R8" s="8">
        <f>'Результаты 7 кл. р.я.'!R8/'Результаты 7 кл. р.я.'!$B8</f>
        <v>4.7244094488188976E-2</v>
      </c>
      <c r="V8" s="18">
        <f t="shared" si="0"/>
        <v>0.86614173228346458</v>
      </c>
    </row>
    <row r="9" spans="1:22" ht="15.75">
      <c r="A9" s="1" t="s">
        <v>13</v>
      </c>
      <c r="B9" s="2">
        <v>73</v>
      </c>
      <c r="C9" s="8">
        <f>'Результаты 7 кл. р.я.'!C9/'Результаты 7 кл. р.я.'!$B9/2</f>
        <v>0.9178082191780822</v>
      </c>
      <c r="D9" s="8">
        <f>'Результаты 7 кл. р.я.'!D9/'Результаты 7 кл. р.я.'!$B9/3</f>
        <v>0.72602739726027388</v>
      </c>
      <c r="E9" s="8">
        <f>'Результаты 7 кл. р.я.'!E9/'Результаты 7 кл. р.я.'!$B9/2</f>
        <v>0.87671232876712324</v>
      </c>
      <c r="F9" s="8">
        <f>'Результаты 7 кл. р.я.'!F9/'Результаты 7 кл. р.я.'!$B9/2</f>
        <v>0.78767123287671237</v>
      </c>
      <c r="G9" s="8">
        <f>'Результаты 7 кл. р.я.'!G9/'Результаты 7 кл. р.я.'!$B9/2</f>
        <v>0.83561643835616439</v>
      </c>
      <c r="H9" s="8">
        <f>'Результаты 7 кл. р.я.'!H9/'Результаты 7 кл. р.я.'!$B9/2</f>
        <v>0.69863013698630139</v>
      </c>
      <c r="I9" s="8">
        <f>'Результаты 7 кл. р.я.'!I9/'Результаты 7 кл. р.я.'!$B9/2</f>
        <v>0.63698630136986301</v>
      </c>
      <c r="J9" s="8">
        <f>'Результаты 7 кл. р.я.'!J9/'Результаты 7 кл. р.я.'!$B9/3</f>
        <v>0.41095890410958907</v>
      </c>
      <c r="K9" s="8">
        <f>'Результаты 7 кл. р.я.'!K9/'Результаты 7 кл. р.я.'!$B9/2</f>
        <v>0.80821917808219179</v>
      </c>
      <c r="L9" s="8">
        <f>'Результаты 7 кл. р.я.'!L9/'Результаты 7 кл. р.я.'!$B9/2</f>
        <v>0.71917808219178081</v>
      </c>
      <c r="M9" s="8">
        <f>'Результаты 7 кл. р.я.'!M9/'Результаты 7 кл. р.я.'!$B9/2</f>
        <v>0.4726027397260274</v>
      </c>
      <c r="N9" s="8">
        <f>'Результаты 7 кл. р.я.'!N9/'Результаты 7 кл. р.я.'!$B9/2</f>
        <v>0.49315068493150682</v>
      </c>
      <c r="O9" s="8">
        <f>'Результаты 7 кл. р.я.'!O9/'Результаты 7 кл. р.я.'!$B9</f>
        <v>2.7397260273972601E-2</v>
      </c>
      <c r="P9" s="8">
        <f>'Результаты 7 кл. р.я.'!P9/'Результаты 7 кл. р.я.'!$B9</f>
        <v>0.46575342465753422</v>
      </c>
      <c r="Q9" s="8">
        <f>'Результаты 7 кл. р.я.'!Q9/'Результаты 7 кл. р.я.'!$B9</f>
        <v>0.46575342465753422</v>
      </c>
      <c r="R9" s="8">
        <f>'Результаты 7 кл. р.я.'!R9/'Результаты 7 кл. р.я.'!$B9</f>
        <v>4.1095890410958902E-2</v>
      </c>
      <c r="V9" s="18">
        <f t="shared" si="0"/>
        <v>0.9178082191780822</v>
      </c>
    </row>
    <row r="10" spans="1:22" ht="15.75">
      <c r="A10" s="1" t="s">
        <v>14</v>
      </c>
      <c r="B10" s="2">
        <v>36</v>
      </c>
      <c r="C10" s="8">
        <f>'Результаты 7 кл. р.я.'!C10/'Результаты 7 кл. р.я.'!$B10/2</f>
        <v>0.77777777777777779</v>
      </c>
      <c r="D10" s="8">
        <f>'Результаты 7 кл. р.я.'!D10/'Результаты 7 кл. р.я.'!$B10/3</f>
        <v>0.70370370370370372</v>
      </c>
      <c r="E10" s="8">
        <f>'Результаты 7 кл. р.я.'!E10/'Результаты 7 кл. р.я.'!$B10/2</f>
        <v>0.59722222222222221</v>
      </c>
      <c r="F10" s="8">
        <f>'Результаты 7 кл. р.я.'!F10/'Результаты 7 кл. р.я.'!$B10/2</f>
        <v>0.41666666666666669</v>
      </c>
      <c r="G10" s="8">
        <f>'Результаты 7 кл. р.я.'!G10/'Результаты 7 кл. р.я.'!$B10/2</f>
        <v>0.52777777777777779</v>
      </c>
      <c r="H10" s="8">
        <f>'Результаты 7 кл. р.я.'!H10/'Результаты 7 кл. р.я.'!$B10/2</f>
        <v>0.59722222222222221</v>
      </c>
      <c r="I10" s="8">
        <f>'Результаты 7 кл. р.я.'!I10/'Результаты 7 кл. р.я.'!$B10/2</f>
        <v>0.56944444444444442</v>
      </c>
      <c r="J10" s="8">
        <f>'Результаты 7 кл. р.я.'!J10/'Результаты 7 кл. р.я.'!$B10/3</f>
        <v>0.32407407407407407</v>
      </c>
      <c r="K10" s="8">
        <f>'Результаты 7 кл. р.я.'!K10/'Результаты 7 кл. р.я.'!$B10/2</f>
        <v>0.63888888888888884</v>
      </c>
      <c r="L10" s="8">
        <f>'Результаты 7 кл. р.я.'!L10/'Результаты 7 кл. р.я.'!$B10/2</f>
        <v>0.5</v>
      </c>
      <c r="M10" s="8">
        <f>'Результаты 7 кл. р.я.'!M10/'Результаты 7 кл. р.я.'!$B10/2</f>
        <v>0.44444444444444442</v>
      </c>
      <c r="N10" s="8">
        <f>'Результаты 7 кл. р.я.'!N10/'Результаты 7 кл. р.я.'!$B10/2</f>
        <v>0.56944444444444442</v>
      </c>
      <c r="O10" s="8">
        <f>'Результаты 7 кл. р.я.'!O10/'Результаты 7 кл. р.я.'!$B10</f>
        <v>0.25</v>
      </c>
      <c r="P10" s="8">
        <f>'Результаты 7 кл. р.я.'!P10/'Результаты 7 кл. р.я.'!$B10</f>
        <v>0.55555555555555558</v>
      </c>
      <c r="Q10" s="8">
        <f>'Результаты 7 кл. р.я.'!Q10/'Результаты 7 кл. р.я.'!$B10</f>
        <v>0.19444444444444445</v>
      </c>
      <c r="R10" s="8">
        <f>'Результаты 7 кл. р.я.'!R10/'Результаты 7 кл. р.я.'!$B10</f>
        <v>0</v>
      </c>
      <c r="V10" s="18">
        <f t="shared" si="0"/>
        <v>0.77777777777777779</v>
      </c>
    </row>
    <row r="11" spans="1:22" ht="15.75">
      <c r="A11" s="1" t="s">
        <v>15</v>
      </c>
      <c r="B11" s="2">
        <v>57</v>
      </c>
      <c r="C11" s="8">
        <f>'Результаты 7 кл. р.я.'!C11/'Результаты 7 кл. р.я.'!$B11/2</f>
        <v>0.82456140350877194</v>
      </c>
      <c r="D11" s="8">
        <f>'Результаты 7 кл. р.я.'!D11/'Результаты 7 кл. р.я.'!$B11/3</f>
        <v>0.81871345029239773</v>
      </c>
      <c r="E11" s="8">
        <f>'Результаты 7 кл. р.я.'!E11/'Результаты 7 кл. р.я.'!$B11/2</f>
        <v>0.6228070175438597</v>
      </c>
      <c r="F11" s="8">
        <f>'Результаты 7 кл. р.я.'!F11/'Результаты 7 кл. р.я.'!$B11/2</f>
        <v>0.60526315789473684</v>
      </c>
      <c r="G11" s="8">
        <f>'Результаты 7 кл. р.я.'!G11/'Результаты 7 кл. р.я.'!$B11/2</f>
        <v>0.78947368421052633</v>
      </c>
      <c r="H11" s="8">
        <f>'Результаты 7 кл. р.я.'!H11/'Результаты 7 кл. р.я.'!$B11/2</f>
        <v>0.6228070175438597</v>
      </c>
      <c r="I11" s="8">
        <f>'Результаты 7 кл. р.я.'!I11/'Результаты 7 кл. р.я.'!$B11/2</f>
        <v>0.63157894736842102</v>
      </c>
      <c r="J11" s="8">
        <f>'Результаты 7 кл. р.я.'!J11/'Результаты 7 кл. р.я.'!$B11/3</f>
        <v>0.41520467836257313</v>
      </c>
      <c r="K11" s="8">
        <f>'Результаты 7 кл. р.я.'!K11/'Результаты 7 кл. р.я.'!$B11/2</f>
        <v>0.83333333333333337</v>
      </c>
      <c r="L11" s="8">
        <f>'Результаты 7 кл. р.я.'!L11/'Результаты 7 кл. р.я.'!$B11/2</f>
        <v>0.90350877192982459</v>
      </c>
      <c r="M11" s="8">
        <f>'Результаты 7 кл. р.я.'!M11/'Результаты 7 кл. р.я.'!$B11/2</f>
        <v>0.69298245614035092</v>
      </c>
      <c r="N11" s="8">
        <f>'Результаты 7 кл. р.я.'!N11/'Результаты 7 кл. р.я.'!$B11/2</f>
        <v>0.63157894736842102</v>
      </c>
      <c r="O11" s="8">
        <f>'Результаты 7 кл. р.я.'!O11/'Результаты 7 кл. р.я.'!$B11</f>
        <v>3.5087719298245612E-2</v>
      </c>
      <c r="P11" s="8">
        <f>'Результаты 7 кл. р.я.'!P11/'Результаты 7 кл. р.я.'!$B11</f>
        <v>0.56140350877192979</v>
      </c>
      <c r="Q11" s="8">
        <f>'Результаты 7 кл. р.я.'!Q11/'Результаты 7 кл. р.я.'!$B11</f>
        <v>0.31578947368421051</v>
      </c>
      <c r="R11" s="8">
        <f>'Результаты 7 кл. р.я.'!R11/'Результаты 7 кл. р.я.'!$B11</f>
        <v>8.771929824561403E-2</v>
      </c>
      <c r="V11" s="18">
        <f t="shared" si="0"/>
        <v>0.90350877192982459</v>
      </c>
    </row>
    <row r="12" spans="1:22" ht="15.75">
      <c r="A12" s="1" t="s">
        <v>16</v>
      </c>
      <c r="B12" s="2">
        <v>83</v>
      </c>
      <c r="C12" s="8">
        <f>'Результаты 7 кл. р.я.'!C12/'Результаты 7 кл. р.я.'!$B12/2</f>
        <v>0.82530120481927716</v>
      </c>
      <c r="D12" s="8">
        <f>'Результаты 7 кл. р.я.'!D12/'Результаты 7 кл. р.я.'!$B12/3</f>
        <v>0.98795180722891562</v>
      </c>
      <c r="E12" s="8">
        <f>'Результаты 7 кл. р.я.'!E12/'Результаты 7 кл. р.я.'!$B12/2</f>
        <v>0.95180722891566261</v>
      </c>
      <c r="F12" s="8">
        <f>'Результаты 7 кл. р.я.'!F12/'Результаты 7 кл. р.я.'!$B12/2</f>
        <v>0.91566265060240959</v>
      </c>
      <c r="G12" s="8">
        <f>'Результаты 7 кл. р.я.'!G12/'Результаты 7 кл. р.я.'!$B12/2</f>
        <v>0.87951807228915657</v>
      </c>
      <c r="H12" s="8">
        <f>'Результаты 7 кл. р.я.'!H12/'Результаты 7 кл. р.я.'!$B12/2</f>
        <v>0.7168674698795181</v>
      </c>
      <c r="I12" s="8">
        <f>'Результаты 7 кл. р.я.'!I12/'Результаты 7 кл. р.я.'!$B12/2</f>
        <v>0.75903614457831325</v>
      </c>
      <c r="J12" s="8">
        <f>'Результаты 7 кл. р.я.'!J12/'Результаты 7 кл. р.я.'!$B12/3</f>
        <v>0.69477911646586354</v>
      </c>
      <c r="K12" s="8">
        <f>'Результаты 7 кл. р.я.'!K12/'Результаты 7 кл. р.я.'!$B12/2</f>
        <v>0.80722891566265065</v>
      </c>
      <c r="L12" s="8">
        <f>'Результаты 7 кл. р.я.'!L12/'Результаты 7 кл. р.я.'!$B12/2</f>
        <v>0.75903614457831325</v>
      </c>
      <c r="M12" s="8">
        <f>'Результаты 7 кл. р.я.'!M12/'Результаты 7 кл. р.я.'!$B12/2</f>
        <v>0.7168674698795181</v>
      </c>
      <c r="N12" s="8">
        <f>'Результаты 7 кл. р.я.'!N12/'Результаты 7 кл. р.я.'!$B12/2</f>
        <v>0.56024096385542166</v>
      </c>
      <c r="O12" s="8">
        <f>'Результаты 7 кл. р.я.'!O12/'Результаты 7 кл. р.я.'!$B12</f>
        <v>0</v>
      </c>
      <c r="P12" s="8">
        <f>'Результаты 7 кл. р.я.'!P12/'Результаты 7 кл. р.я.'!$B12</f>
        <v>0.24096385542168675</v>
      </c>
      <c r="Q12" s="8">
        <f>'Результаты 7 кл. р.я.'!Q12/'Результаты 7 кл. р.я.'!$B12</f>
        <v>0.44578313253012047</v>
      </c>
      <c r="R12" s="8">
        <f>'Результаты 7 кл. р.я.'!R12/'Результаты 7 кл. р.я.'!$B12</f>
        <v>0.31325301204819278</v>
      </c>
      <c r="V12" s="18">
        <f t="shared" si="0"/>
        <v>0.98795180722891562</v>
      </c>
    </row>
    <row r="13" spans="1:22" ht="31.5">
      <c r="A13" s="1" t="s">
        <v>37</v>
      </c>
      <c r="B13" s="2">
        <v>87</v>
      </c>
      <c r="C13" s="8">
        <f>'Результаты 7 кл. р.я.'!C13/'Результаты 7 кл. р.я.'!$B13/2</f>
        <v>0.82183908045977017</v>
      </c>
      <c r="D13" s="8">
        <f>'Результаты 7 кл. р.я.'!D13/'Результаты 7 кл. р.я.'!$B13/3</f>
        <v>0.7969348659003832</v>
      </c>
      <c r="E13" s="8">
        <f>'Результаты 7 кл. р.я.'!E13/'Результаты 7 кл. р.я.'!$B13/2</f>
        <v>0.68965517241379315</v>
      </c>
      <c r="F13" s="8">
        <f>'Результаты 7 кл. р.я.'!F13/'Результаты 7 кл. р.я.'!$B13/2</f>
        <v>0.78735632183908044</v>
      </c>
      <c r="G13" s="8">
        <f>'Результаты 7 кл. р.я.'!G13/'Результаты 7 кл. р.я.'!$B13/2</f>
        <v>0.72988505747126442</v>
      </c>
      <c r="H13" s="8">
        <f>'Результаты 7 кл. р.я.'!H13/'Результаты 7 кл. р.я.'!$B13/2</f>
        <v>0.77586206896551724</v>
      </c>
      <c r="I13" s="8">
        <f>'Результаты 7 кл. р.я.'!I13/'Результаты 7 кл. р.я.'!$B13/2</f>
        <v>0.89655172413793105</v>
      </c>
      <c r="J13" s="8">
        <f>'Результаты 7 кл. р.я.'!J13/'Результаты 7 кл. р.я.'!$B13/3</f>
        <v>0.50191570881226055</v>
      </c>
      <c r="K13" s="8">
        <f>'Результаты 7 кл. р.я.'!K13/'Результаты 7 кл. р.я.'!$B13/2</f>
        <v>0.97126436781609193</v>
      </c>
      <c r="L13" s="8">
        <f>'Результаты 7 кл. р.я.'!L13/'Результаты 7 кл. р.я.'!$B13/2</f>
        <v>0.67816091954022983</v>
      </c>
      <c r="M13" s="8">
        <f>'Результаты 7 кл. р.я.'!M13/'Результаты 7 кл. р.я.'!$B13/2</f>
        <v>0.7816091954022989</v>
      </c>
      <c r="N13" s="8">
        <f>'Результаты 7 кл. р.я.'!N13/'Результаты 7 кл. р.я.'!$B13/2</f>
        <v>0.75862068965517238</v>
      </c>
      <c r="O13" s="8">
        <f>'Результаты 7 кл. р.я.'!O13/'Результаты 7 кл. р.я.'!$B13</f>
        <v>0</v>
      </c>
      <c r="P13" s="8">
        <f>'Результаты 7 кл. р.я.'!P13/'Результаты 7 кл. р.я.'!$B13</f>
        <v>0.32183908045977011</v>
      </c>
      <c r="Q13" s="8">
        <f>'Результаты 7 кл. р.я.'!Q13/'Результаты 7 кл. р.я.'!$B13</f>
        <v>0.51724137931034486</v>
      </c>
      <c r="R13" s="8">
        <f>'Результаты 7 кл. р.я.'!R13/'Результаты 7 кл. р.я.'!$B13</f>
        <v>0.16091954022988506</v>
      </c>
      <c r="V13" s="18">
        <f t="shared" si="0"/>
        <v>0.97126436781609193</v>
      </c>
    </row>
    <row r="14" spans="1:22" ht="15.75">
      <c r="A14" s="1">
        <v>3</v>
      </c>
      <c r="B14" s="2">
        <v>25</v>
      </c>
      <c r="C14" s="8">
        <f>'Результаты 7 кл. р.я.'!C14/'Результаты 7 кл. р.я.'!$B14/2</f>
        <v>0.86</v>
      </c>
      <c r="D14" s="8">
        <f>'Результаты 7 кл. р.я.'!D14/'Результаты 7 кл. р.я.'!$B14/3</f>
        <v>0.49333333333333335</v>
      </c>
      <c r="E14" s="8">
        <f>'Результаты 7 кл. р.я.'!E14/'Результаты 7 кл. р.я.'!$B14/2</f>
        <v>0.44</v>
      </c>
      <c r="F14" s="8">
        <f>'Результаты 7 кл. р.я.'!F14/'Результаты 7 кл. р.я.'!$B14/2</f>
        <v>0.56000000000000005</v>
      </c>
      <c r="G14" s="8">
        <f>'Результаты 7 кл. р.я.'!G14/'Результаты 7 кл. р.я.'!$B14/2</f>
        <v>0.42</v>
      </c>
      <c r="H14" s="8">
        <f>'Результаты 7 кл. р.я.'!H14/'Результаты 7 кл. р.я.'!$B14/2</f>
        <v>0.66</v>
      </c>
      <c r="I14" s="8">
        <f>'Результаты 7 кл. р.я.'!I14/'Результаты 7 кл. р.я.'!$B14/2</f>
        <v>0.48</v>
      </c>
      <c r="J14" s="8">
        <f>'Результаты 7 кл. р.я.'!J14/'Результаты 7 кл. р.я.'!$B14/3</f>
        <v>0.27999999999999997</v>
      </c>
      <c r="K14" s="8">
        <f>'Результаты 7 кл. р.я.'!K14/'Результаты 7 кл. р.я.'!$B14/2</f>
        <v>0.74</v>
      </c>
      <c r="L14" s="8">
        <f>'Результаты 7 кл. р.я.'!L14/'Результаты 7 кл. р.я.'!$B14/2</f>
        <v>0.7</v>
      </c>
      <c r="M14" s="8">
        <f>'Результаты 7 кл. р.я.'!M14/'Результаты 7 кл. р.я.'!$B14/2</f>
        <v>0.64</v>
      </c>
      <c r="N14" s="8">
        <f>'Результаты 7 кл. р.я.'!N14/'Результаты 7 кл. р.я.'!$B14/2</f>
        <v>0.62</v>
      </c>
      <c r="O14" s="8">
        <f>'Результаты 7 кл. р.я.'!O14/'Результаты 7 кл. р.я.'!$B14</f>
        <v>0.24</v>
      </c>
      <c r="P14" s="8">
        <f>'Результаты 7 кл. р.я.'!P14/'Результаты 7 кл. р.я.'!$B14</f>
        <v>0.6</v>
      </c>
      <c r="Q14" s="8">
        <f>'Результаты 7 кл. р.я.'!Q14/'Результаты 7 кл. р.я.'!$B14</f>
        <v>0.16</v>
      </c>
      <c r="R14" s="8">
        <f>'Результаты 7 кл. р.я.'!R14/'Результаты 7 кл. р.я.'!$B14</f>
        <v>0</v>
      </c>
      <c r="V14" s="18">
        <f t="shared" si="0"/>
        <v>0.86</v>
      </c>
    </row>
    <row r="15" spans="1:22" ht="15.75">
      <c r="A15" s="1">
        <v>5</v>
      </c>
      <c r="B15" s="2">
        <v>64</v>
      </c>
      <c r="C15" s="8">
        <f>'Результаты 7 кл. р.я.'!C15/'Результаты 7 кл. р.я.'!$B15/2</f>
        <v>0.71875</v>
      </c>
      <c r="D15" s="8">
        <f>'Результаты 7 кл. р.я.'!D15/'Результаты 7 кл. р.я.'!$B15/3</f>
        <v>0.99479166666666663</v>
      </c>
      <c r="E15" s="8">
        <f>'Результаты 7 кл. р.я.'!E15/'Результаты 7 кл. р.я.'!$B15/2</f>
        <v>0.9765625</v>
      </c>
      <c r="F15" s="8">
        <f>'Результаты 7 кл. р.я.'!F15/'Результаты 7 кл. р.я.'!$B15/2</f>
        <v>1</v>
      </c>
      <c r="G15" s="8">
        <f>'Результаты 7 кл. р.я.'!G15/'Результаты 7 кл. р.я.'!$B15/2</f>
        <v>0.578125</v>
      </c>
      <c r="H15" s="8">
        <f>'Результаты 7 кл. р.я.'!H15/'Результаты 7 кл. р.я.'!$B15/2</f>
        <v>0.5546875</v>
      </c>
      <c r="I15" s="8">
        <f>'Результаты 7 кл. р.я.'!I15/'Результаты 7 кл. р.я.'!$B15/2</f>
        <v>0.46875</v>
      </c>
      <c r="J15" s="8">
        <f>'Результаты 7 кл. р.я.'!J15/'Результаты 7 кл. р.я.'!$B15/3</f>
        <v>0.53645833333333337</v>
      </c>
      <c r="K15" s="8">
        <f>'Результаты 7 кл. р.я.'!K15/'Результаты 7 кл. р.я.'!$B15/2</f>
        <v>0.7265625</v>
      </c>
      <c r="L15" s="8">
        <f>'Результаты 7 кл. р.я.'!L15/'Результаты 7 кл. р.я.'!$B15/2</f>
        <v>0.578125</v>
      </c>
      <c r="M15" s="8">
        <f>'Результаты 7 кл. р.я.'!M15/'Результаты 7 кл. р.я.'!$B15/2</f>
        <v>0.6015625</v>
      </c>
      <c r="N15" s="8">
        <f>'Результаты 7 кл. р.я.'!N15/'Результаты 7 кл. р.я.'!$B15/2</f>
        <v>0.6015625</v>
      </c>
      <c r="O15" s="8">
        <f>'Результаты 7 кл. р.я.'!O15/'Результаты 7 кл. р.я.'!$B15</f>
        <v>6.25E-2</v>
      </c>
      <c r="P15" s="8">
        <f>'Результаты 7 кл. р.я.'!P15/'Результаты 7 кл. р.я.'!$B15</f>
        <v>0.390625</v>
      </c>
      <c r="Q15" s="8">
        <f>'Результаты 7 кл. р.я.'!Q15/'Результаты 7 кл. р.я.'!$B15</f>
        <v>0.46875</v>
      </c>
      <c r="R15" s="8">
        <f>'Результаты 7 кл. р.я.'!R15/'Результаты 7 кл. р.я.'!$B15</f>
        <v>7.8125E-2</v>
      </c>
      <c r="V15" s="18">
        <f t="shared" si="0"/>
        <v>1</v>
      </c>
    </row>
    <row r="16" spans="1:22" ht="15.75">
      <c r="A16" s="1">
        <v>6</v>
      </c>
      <c r="B16" s="2">
        <v>46</v>
      </c>
      <c r="C16" s="8">
        <f>'Результаты 7 кл. р.я.'!C16/'Результаты 7 кл. р.я.'!$B16/2</f>
        <v>0.71739130434782605</v>
      </c>
      <c r="D16" s="8">
        <f>'Результаты 7 кл. р.я.'!D16/'Результаты 7 кл. р.я.'!$B16/3</f>
        <v>0.60869565217391297</v>
      </c>
      <c r="E16" s="8">
        <f>'Результаты 7 кл. р.я.'!E16/'Результаты 7 кл. р.я.'!$B16/2</f>
        <v>0.77173913043478259</v>
      </c>
      <c r="F16" s="8">
        <f>'Результаты 7 кл. р.я.'!F16/'Результаты 7 кл. р.я.'!$B16/2</f>
        <v>0.77173913043478259</v>
      </c>
      <c r="G16" s="8">
        <f>'Результаты 7 кл. р.я.'!G16/'Результаты 7 кл. р.я.'!$B16/2</f>
        <v>0.57608695652173914</v>
      </c>
      <c r="H16" s="8">
        <f>'Результаты 7 кл. р.я.'!H16/'Результаты 7 кл. р.я.'!$B16/2</f>
        <v>0.54347826086956519</v>
      </c>
      <c r="I16" s="8">
        <f>'Результаты 7 кл. р.я.'!I16/'Результаты 7 кл. р.я.'!$B16/2</f>
        <v>0.53260869565217395</v>
      </c>
      <c r="J16" s="8">
        <f>'Результаты 7 кл. р.я.'!J16/'Результаты 7 кл. р.я.'!$B16/3</f>
        <v>0.39130434782608697</v>
      </c>
      <c r="K16" s="8">
        <f>'Результаты 7 кл. р.я.'!K16/'Результаты 7 кл. р.я.'!$B16/2</f>
        <v>0.64130434782608692</v>
      </c>
      <c r="L16" s="8">
        <f>'Результаты 7 кл. р.я.'!L16/'Результаты 7 кл. р.я.'!$B16/2</f>
        <v>0.59782608695652173</v>
      </c>
      <c r="M16" s="8">
        <f>'Результаты 7 кл. р.я.'!M16/'Результаты 7 кл. р.я.'!$B16/2</f>
        <v>0.41304347826086957</v>
      </c>
      <c r="N16" s="8">
        <f>'Результаты 7 кл. р.я.'!N16/'Результаты 7 кл. р.я.'!$B16/2</f>
        <v>0.34782608695652173</v>
      </c>
      <c r="O16" s="8">
        <f>'Результаты 7 кл. р.я.'!O16/'Результаты 7 кл. р.я.'!$B16</f>
        <v>0.19565217391304349</v>
      </c>
      <c r="P16" s="8">
        <f>'Результаты 7 кл. р.я.'!P16/'Результаты 7 кл. р.я.'!$B16</f>
        <v>0.56521739130434778</v>
      </c>
      <c r="Q16" s="8">
        <f>'Результаты 7 кл. р.я.'!Q16/'Результаты 7 кл. р.я.'!$B16</f>
        <v>0.2391304347826087</v>
      </c>
      <c r="R16" s="8">
        <f>'Результаты 7 кл. р.я.'!R16/'Результаты 7 кл. р.я.'!$B16</f>
        <v>0</v>
      </c>
      <c r="V16" s="18">
        <f t="shared" si="0"/>
        <v>0.77173913043478259</v>
      </c>
    </row>
    <row r="17" spans="1:22" ht="15.75">
      <c r="A17" s="1">
        <v>7</v>
      </c>
      <c r="B17" s="2">
        <v>60</v>
      </c>
      <c r="C17" s="8">
        <f>'Результаты 7 кл. р.я.'!C17/'Результаты 7 кл. р.я.'!$B17/2</f>
        <v>0.72499999999999998</v>
      </c>
      <c r="D17" s="8">
        <f>'Результаты 7 кл. р.я.'!D17/'Результаты 7 кл. р.я.'!$B17/3</f>
        <v>0.48888888888888887</v>
      </c>
      <c r="E17" s="8">
        <f>'Результаты 7 кл. р.я.'!E17/'Результаты 7 кл. р.я.'!$B17/2</f>
        <v>0.6333333333333333</v>
      </c>
      <c r="F17" s="8">
        <f>'Результаты 7 кл. р.я.'!F17/'Результаты 7 кл. р.я.'!$B17/2</f>
        <v>0.65</v>
      </c>
      <c r="G17" s="8">
        <f>'Результаты 7 кл. р.я.'!G17/'Результаты 7 кл. р.я.'!$B17/2</f>
        <v>0.53333333333333333</v>
      </c>
      <c r="H17" s="8">
        <f>'Результаты 7 кл. р.я.'!H17/'Результаты 7 кл. р.я.'!$B17/2</f>
        <v>0.45</v>
      </c>
      <c r="I17" s="8">
        <f>'Результаты 7 кл. р.я.'!I17/'Результаты 7 кл. р.я.'!$B17/2</f>
        <v>0.49166666666666664</v>
      </c>
      <c r="J17" s="8">
        <f>'Результаты 7 кл. р.я.'!J17/'Результаты 7 кл. р.я.'!$B17/3</f>
        <v>0.15555555555555556</v>
      </c>
      <c r="K17" s="8">
        <f>'Результаты 7 кл. р.я.'!K17/'Результаты 7 кл. р.я.'!$B17/2</f>
        <v>0.65833333333333333</v>
      </c>
      <c r="L17" s="8">
        <f>'Результаты 7 кл. р.я.'!L17/'Результаты 7 кл. р.я.'!$B17/2</f>
        <v>0.6333333333333333</v>
      </c>
      <c r="M17" s="8">
        <f>'Результаты 7 кл. р.я.'!M17/'Результаты 7 кл. р.я.'!$B17/2</f>
        <v>0.5</v>
      </c>
      <c r="N17" s="8">
        <f>'Результаты 7 кл. р.я.'!N17/'Результаты 7 кл. р.я.'!$B17/2</f>
        <v>0.375</v>
      </c>
      <c r="O17" s="8">
        <f>'Результаты 7 кл. р.я.'!O17/'Результаты 7 кл. р.я.'!$B17</f>
        <v>0.3</v>
      </c>
      <c r="P17" s="8">
        <f>'Результаты 7 кл. р.я.'!P17/'Результаты 7 кл. р.я.'!$B17</f>
        <v>0.6166666666666667</v>
      </c>
      <c r="Q17" s="8">
        <f>'Результаты 7 кл. р.я.'!Q17/'Результаты 7 кл. р.я.'!$B17</f>
        <v>8.3333333333333329E-2</v>
      </c>
      <c r="R17" s="8">
        <f>'Результаты 7 кл. р.я.'!R17/'Результаты 7 кл. р.я.'!$B17</f>
        <v>0</v>
      </c>
      <c r="V17" s="18">
        <f t="shared" si="0"/>
        <v>0.72499999999999998</v>
      </c>
    </row>
    <row r="18" spans="1:22" ht="15.75">
      <c r="A18" s="1">
        <v>8</v>
      </c>
      <c r="B18" s="2">
        <v>42</v>
      </c>
      <c r="C18" s="8">
        <f>'Результаты 7 кл. р.я.'!C18/'Результаты 7 кл. р.я.'!$B18/2</f>
        <v>0.6071428571428571</v>
      </c>
      <c r="D18" s="8">
        <f>'Результаты 7 кл. р.я.'!D18/'Результаты 7 кл. р.я.'!$B18/3</f>
        <v>0.24603174603174605</v>
      </c>
      <c r="E18" s="8">
        <f>'Результаты 7 кл. р.я.'!E18/'Результаты 7 кл. р.я.'!$B18/2</f>
        <v>0.42857142857142855</v>
      </c>
      <c r="F18" s="8">
        <f>'Результаты 7 кл. р.я.'!F18/'Результаты 7 кл. р.я.'!$B18/2</f>
        <v>0.32142857142857145</v>
      </c>
      <c r="G18" s="8">
        <f>'Результаты 7 кл. р.я.'!G18/'Результаты 7 кл. р.я.'!$B18/2</f>
        <v>0.5</v>
      </c>
      <c r="H18" s="8">
        <f>'Результаты 7 кл. р.я.'!H18/'Результаты 7 кл. р.я.'!$B18/2</f>
        <v>0.58333333333333337</v>
      </c>
      <c r="I18" s="8">
        <f>'Результаты 7 кл. р.я.'!I18/'Результаты 7 кл. р.я.'!$B18/2</f>
        <v>0.5</v>
      </c>
      <c r="J18" s="8">
        <f>'Результаты 7 кл. р.я.'!J18/'Результаты 7 кл. р.я.'!$B18/3</f>
        <v>0.18253968253968256</v>
      </c>
      <c r="K18" s="8">
        <f>'Результаты 7 кл. р.я.'!K18/'Результаты 7 кл. р.я.'!$B18/2</f>
        <v>0.58333333333333337</v>
      </c>
      <c r="L18" s="8">
        <f>'Результаты 7 кл. р.я.'!L18/'Результаты 7 кл. р.я.'!$B18/2</f>
        <v>0.35714285714285715</v>
      </c>
      <c r="M18" s="8">
        <f>'Результаты 7 кл. р.я.'!M18/'Результаты 7 кл. р.я.'!$B18/2</f>
        <v>0.47619047619047616</v>
      </c>
      <c r="N18" s="8">
        <f>'Результаты 7 кл. р.я.'!N18/'Результаты 7 кл. р.я.'!$B18/2</f>
        <v>0.39285714285714285</v>
      </c>
      <c r="O18" s="8">
        <f>'Результаты 7 кл. р.я.'!O18/'Результаты 7 кл. р.я.'!$B18</f>
        <v>0.45238095238095238</v>
      </c>
      <c r="P18" s="8">
        <f>'Результаты 7 кл. р.я.'!P18/'Результаты 7 кл. р.я.'!$B18</f>
        <v>0.5</v>
      </c>
      <c r="Q18" s="8">
        <f>'Результаты 7 кл. р.я.'!Q18/'Результаты 7 кл. р.я.'!$B18</f>
        <v>4.7619047619047616E-2</v>
      </c>
      <c r="R18" s="8">
        <f>'Результаты 7 кл. р.я.'!R18/'Результаты 7 кл. р.я.'!$B18</f>
        <v>0</v>
      </c>
      <c r="V18" s="18">
        <f t="shared" si="0"/>
        <v>0.6071428571428571</v>
      </c>
    </row>
    <row r="19" spans="1:22" ht="15.75">
      <c r="A19" s="1">
        <v>9</v>
      </c>
      <c r="B19" s="2">
        <v>51</v>
      </c>
      <c r="C19" s="8">
        <f>'Результаты 7 кл. р.я.'!C19/'Результаты 7 кл. р.я.'!$B19/2</f>
        <v>0.77450980392156865</v>
      </c>
      <c r="D19" s="8">
        <f>'Результаты 7 кл. р.я.'!D19/'Результаты 7 кл. р.я.'!$B19/3</f>
        <v>0.53594771241830064</v>
      </c>
      <c r="E19" s="8">
        <f>'Результаты 7 кл. р.я.'!E19/'Результаты 7 кл. р.я.'!$B19/2</f>
        <v>0.77450980392156865</v>
      </c>
      <c r="F19" s="8">
        <f>'Результаты 7 кл. р.я.'!F19/'Результаты 7 кл. р.я.'!$B19/2</f>
        <v>0.75490196078431371</v>
      </c>
      <c r="G19" s="8">
        <f>'Результаты 7 кл. р.я.'!G19/'Результаты 7 кл. р.я.'!$B19/2</f>
        <v>0.80392156862745101</v>
      </c>
      <c r="H19" s="8">
        <f>'Результаты 7 кл. р.я.'!H19/'Результаты 7 кл. р.я.'!$B19/2</f>
        <v>0.66666666666666663</v>
      </c>
      <c r="I19" s="8">
        <f>'Результаты 7 кл. р.я.'!I19/'Результаты 7 кл. р.я.'!$B19/2</f>
        <v>0.70588235294117652</v>
      </c>
      <c r="J19" s="8">
        <f>'Результаты 7 кл. р.я.'!J19/'Результаты 7 кл. р.я.'!$B19/3</f>
        <v>0.5163398692810458</v>
      </c>
      <c r="K19" s="8">
        <f>'Результаты 7 кл. р.я.'!K19/'Результаты 7 кл. р.я.'!$B19/2</f>
        <v>0.90196078431372551</v>
      </c>
      <c r="L19" s="8">
        <f>'Результаты 7 кл. р.я.'!L19/'Результаты 7 кл. р.я.'!$B19/2</f>
        <v>0.76470588235294112</v>
      </c>
      <c r="M19" s="8">
        <f>'Результаты 7 кл. р.я.'!M19/'Результаты 7 кл. р.я.'!$B19/2</f>
        <v>0.59803921568627449</v>
      </c>
      <c r="N19" s="8">
        <f>'Результаты 7 кл. р.я.'!N19/'Результаты 7 кл. р.я.'!$B19/2</f>
        <v>0.42156862745098039</v>
      </c>
      <c r="O19" s="8">
        <f>'Результаты 7 кл. р.я.'!O19/'Результаты 7 кл. р.я.'!$B19</f>
        <v>5.8823529411764705E-2</v>
      </c>
      <c r="P19" s="8">
        <f>'Результаты 7 кл. р.я.'!P19/'Результаты 7 кл. р.я.'!$B19</f>
        <v>0.5490196078431373</v>
      </c>
      <c r="Q19" s="8">
        <f>'Результаты 7 кл. р.я.'!Q19/'Результаты 7 кл. р.я.'!$B19</f>
        <v>0.35294117647058826</v>
      </c>
      <c r="R19" s="8">
        <f>'Результаты 7 кл. р.я.'!R19/'Результаты 7 кл. р.я.'!$B19</f>
        <v>3.9215686274509803E-2</v>
      </c>
      <c r="V19" s="18">
        <f t="shared" si="0"/>
        <v>0.90196078431372551</v>
      </c>
    </row>
    <row r="20" spans="1:22" ht="15.75">
      <c r="A20" s="1">
        <v>10</v>
      </c>
      <c r="B20" s="2">
        <v>74</v>
      </c>
      <c r="C20" s="8">
        <f>'Результаты 7 кл. р.я.'!C20/'Результаты 7 кл. р.я.'!$B20/2</f>
        <v>0.81756756756756754</v>
      </c>
      <c r="D20" s="8">
        <f>'Результаты 7 кл. р.я.'!D20/'Результаты 7 кл. р.я.'!$B20/3</f>
        <v>0.7792792792792792</v>
      </c>
      <c r="E20" s="8">
        <f>'Результаты 7 кл. р.я.'!E20/'Результаты 7 кл. р.я.'!$B20/2</f>
        <v>0.70945945945945943</v>
      </c>
      <c r="F20" s="8">
        <f>'Результаты 7 кл. р.я.'!F20/'Результаты 7 кл. р.я.'!$B20/2</f>
        <v>0.65540540540540537</v>
      </c>
      <c r="G20" s="8">
        <f>'Результаты 7 кл. р.я.'!G20/'Результаты 7 кл. р.я.'!$B20/2</f>
        <v>0.64864864864864868</v>
      </c>
      <c r="H20" s="8">
        <f>'Результаты 7 кл. р.я.'!H20/'Результаты 7 кл. р.я.'!$B20/2</f>
        <v>0.66216216216216217</v>
      </c>
      <c r="I20" s="8">
        <f>'Результаты 7 кл. р.я.'!I20/'Результаты 7 кл. р.я.'!$B20/2</f>
        <v>0.66891891891891897</v>
      </c>
      <c r="J20" s="8">
        <f>'Результаты 7 кл. р.я.'!J20/'Результаты 7 кл. р.я.'!$B20/3</f>
        <v>0.445945945945946</v>
      </c>
      <c r="K20" s="8">
        <f>'Результаты 7 кл. р.я.'!K20/'Результаты 7 кл. р.я.'!$B20/2</f>
        <v>0.77027027027027029</v>
      </c>
      <c r="L20" s="8">
        <f>'Результаты 7 кл. р.я.'!L20/'Результаты 7 кл. р.я.'!$B20/2</f>
        <v>0.85810810810810811</v>
      </c>
      <c r="M20" s="8">
        <f>'Результаты 7 кл. р.я.'!M20/'Результаты 7 кл. р.я.'!$B20/2</f>
        <v>0.47297297297297297</v>
      </c>
      <c r="N20" s="8">
        <f>'Результаты 7 кл. р.я.'!N20/'Результаты 7 кл. р.я.'!$B20/2</f>
        <v>0.45945945945945948</v>
      </c>
      <c r="O20" s="8">
        <f>'Результаты 7 кл. р.я.'!O20/'Результаты 7 кл. р.я.'!$B20</f>
        <v>6.7567567567567571E-2</v>
      </c>
      <c r="P20" s="8">
        <f>'Результаты 7 кл. р.я.'!P20/'Результаты 7 кл. р.я.'!$B20</f>
        <v>0.47297297297297297</v>
      </c>
      <c r="Q20" s="8">
        <f>'Результаты 7 кл. р.я.'!Q20/'Результаты 7 кл. р.я.'!$B20</f>
        <v>0.44594594594594594</v>
      </c>
      <c r="R20" s="8">
        <f>'Результаты 7 кл. р.я.'!R20/'Результаты 7 кл. р.я.'!$B20</f>
        <v>1.3513513513513514E-2</v>
      </c>
      <c r="V20" s="18">
        <f t="shared" si="0"/>
        <v>0.85810810810810811</v>
      </c>
    </row>
    <row r="21" spans="1:22" ht="15.75">
      <c r="A21" s="1">
        <v>12</v>
      </c>
      <c r="B21" s="2">
        <v>45</v>
      </c>
      <c r="C21" s="8">
        <f>'Результаты 7 кл. р.я.'!C21/'Результаты 7 кл. р.я.'!$B21/2</f>
        <v>0.83333333333333337</v>
      </c>
      <c r="D21" s="8">
        <f>'Результаты 7 кл. р.я.'!D21/'Результаты 7 кл. р.я.'!$B21/3</f>
        <v>0.46666666666666662</v>
      </c>
      <c r="E21" s="8">
        <f>'Результаты 7 кл. р.я.'!E21/'Результаты 7 кл. р.я.'!$B21/2</f>
        <v>0.43333333333333335</v>
      </c>
      <c r="F21" s="8">
        <f>'Результаты 7 кл. р.я.'!F21/'Результаты 7 кл. р.я.'!$B21/2</f>
        <v>0.41111111111111109</v>
      </c>
      <c r="G21" s="8">
        <f>'Результаты 7 кл. р.я.'!G21/'Результаты 7 кл. р.я.'!$B21/2</f>
        <v>0.58888888888888891</v>
      </c>
      <c r="H21" s="8">
        <f>'Результаты 7 кл. р.я.'!H21/'Результаты 7 кл. р.я.'!$B21/2</f>
        <v>0.76666666666666672</v>
      </c>
      <c r="I21" s="8">
        <f>'Результаты 7 кл. р.я.'!I21/'Результаты 7 кл. р.я.'!$B21/2</f>
        <v>0.77777777777777779</v>
      </c>
      <c r="J21" s="8">
        <f>'Результаты 7 кл. р.я.'!J21/'Результаты 7 кл. р.я.'!$B21/3</f>
        <v>0.27407407407407408</v>
      </c>
      <c r="K21" s="8">
        <f>'Результаты 7 кл. р.я.'!K21/'Результаты 7 кл. р.я.'!$B21/2</f>
        <v>0.81111111111111112</v>
      </c>
      <c r="L21" s="8">
        <f>'Результаты 7 кл. р.я.'!L21/'Результаты 7 кл. р.я.'!$B21/2</f>
        <v>0.72222222222222221</v>
      </c>
      <c r="M21" s="8">
        <f>'Результаты 7 кл. р.я.'!M21/'Результаты 7 кл. р.я.'!$B21/2</f>
        <v>0.56666666666666665</v>
      </c>
      <c r="N21" s="8">
        <f>'Результаты 7 кл. р.я.'!N21/'Результаты 7 кл. р.я.'!$B21/2</f>
        <v>0.48888888888888887</v>
      </c>
      <c r="O21" s="8">
        <f>'Результаты 7 кл. р.я.'!O21/'Результаты 7 кл. р.я.'!$B21</f>
        <v>0.15555555555555556</v>
      </c>
      <c r="P21" s="8">
        <f>'Результаты 7 кл. р.я.'!P21/'Результаты 7 кл. р.я.'!$B21</f>
        <v>0.62222222222222223</v>
      </c>
      <c r="Q21" s="8">
        <f>'Результаты 7 кл. р.я.'!Q21/'Результаты 7 кл. р.я.'!$B21</f>
        <v>0.2</v>
      </c>
      <c r="R21" s="8">
        <f>'Результаты 7 кл. р.я.'!R21/'Результаты 7 кл. р.я.'!$B21</f>
        <v>2.2222222222222223E-2</v>
      </c>
      <c r="V21" s="18">
        <f t="shared" si="0"/>
        <v>0.83333333333333337</v>
      </c>
    </row>
    <row r="22" spans="1:22" ht="15.75">
      <c r="A22" s="1">
        <v>13</v>
      </c>
      <c r="B22" s="2">
        <v>64</v>
      </c>
      <c r="C22" s="8">
        <f>'Результаты 7 кл. р.я.'!C22/'Результаты 7 кл. р.я.'!$B22/2</f>
        <v>0.671875</v>
      </c>
      <c r="D22" s="8">
        <f>'Результаты 7 кл. р.я.'!D22/'Результаты 7 кл. р.я.'!$B22/3</f>
        <v>0.71875</v>
      </c>
      <c r="E22" s="8">
        <f>'Результаты 7 кл. р.я.'!E22/'Результаты 7 кл. р.я.'!$B22/2</f>
        <v>0.7109375</v>
      </c>
      <c r="F22" s="8">
        <f>'Результаты 7 кл. р.я.'!F22/'Результаты 7 кл. р.я.'!$B22/2</f>
        <v>0.5234375</v>
      </c>
      <c r="G22" s="8">
        <f>'Результаты 7 кл. р.я.'!G22/'Результаты 7 кл. р.я.'!$B22/2</f>
        <v>0.5546875</v>
      </c>
      <c r="H22" s="8">
        <f>'Результаты 7 кл. р.я.'!H22/'Результаты 7 кл. р.я.'!$B22/2</f>
        <v>0.4453125</v>
      </c>
      <c r="I22" s="8">
        <f>'Результаты 7 кл. р.я.'!I22/'Результаты 7 кл. р.я.'!$B22/2</f>
        <v>0.546875</v>
      </c>
      <c r="J22" s="8">
        <f>'Результаты 7 кл. р.я.'!J22/'Результаты 7 кл. р.я.'!$B22/3</f>
        <v>0.390625</v>
      </c>
      <c r="K22" s="8">
        <f>'Результаты 7 кл. р.я.'!K22/'Результаты 7 кл. р.я.'!$B22/2</f>
        <v>0.796875</v>
      </c>
      <c r="L22" s="8">
        <f>'Результаты 7 кл. р.я.'!L22/'Результаты 7 кл. р.я.'!$B22/2</f>
        <v>0.6875</v>
      </c>
      <c r="M22" s="8">
        <f>'Результаты 7 кл. р.я.'!M22/'Результаты 7 кл. р.я.'!$B22/2</f>
        <v>0.4921875</v>
      </c>
      <c r="N22" s="8">
        <f>'Результаты 7 кл. р.я.'!N22/'Результаты 7 кл. р.я.'!$B22/2</f>
        <v>0.4140625</v>
      </c>
      <c r="O22" s="8">
        <f>'Результаты 7 кл. р.я.'!O22/'Результаты 7 кл. р.я.'!$B22</f>
        <v>0.140625</v>
      </c>
      <c r="P22" s="8">
        <f>'Результаты 7 кл. р.я.'!P22/'Результаты 7 кл. р.я.'!$B22</f>
        <v>0.640625</v>
      </c>
      <c r="Q22" s="8">
        <f>'Результаты 7 кл. р.я.'!Q22/'Результаты 7 кл. р.я.'!$B22</f>
        <v>0.21875</v>
      </c>
      <c r="R22" s="8">
        <f>'Результаты 7 кл. р.я.'!R22/'Результаты 7 кл. р.я.'!$B22</f>
        <v>0</v>
      </c>
      <c r="V22" s="18">
        <f t="shared" si="0"/>
        <v>0.796875</v>
      </c>
    </row>
    <row r="23" spans="1:22" ht="15.75">
      <c r="A23" s="1">
        <v>20</v>
      </c>
      <c r="B23" s="2">
        <v>90</v>
      </c>
      <c r="C23" s="8">
        <f>'Результаты 7 кл. р.я.'!C23/'Результаты 7 кл. р.я.'!$B23/2</f>
        <v>0.76666666666666672</v>
      </c>
      <c r="D23" s="8">
        <f>'Результаты 7 кл. р.я.'!D23/'Результаты 7 кл. р.я.'!$B23/3</f>
        <v>0.6333333333333333</v>
      </c>
      <c r="E23" s="8">
        <f>'Результаты 7 кл. р.я.'!E23/'Результаты 7 кл. р.я.'!$B23/2</f>
        <v>0.53888888888888886</v>
      </c>
      <c r="F23" s="8">
        <f>'Результаты 7 кл. р.я.'!F23/'Результаты 7 кл. р.я.'!$B23/2</f>
        <v>0.58333333333333337</v>
      </c>
      <c r="G23" s="8">
        <f>'Результаты 7 кл. р.я.'!G23/'Результаты 7 кл. р.я.'!$B23/2</f>
        <v>0.6</v>
      </c>
      <c r="H23" s="8">
        <f>'Результаты 7 кл. р.я.'!H23/'Результаты 7 кл. р.я.'!$B23/2</f>
        <v>0.60555555555555551</v>
      </c>
      <c r="I23" s="8">
        <f>'Результаты 7 кл. р.я.'!I23/'Результаты 7 кл. р.я.'!$B23/2</f>
        <v>0.55000000000000004</v>
      </c>
      <c r="J23" s="8">
        <f>'Результаты 7 кл. р.я.'!J23/'Результаты 7 кл. р.я.'!$B23/3</f>
        <v>0.31111111111111112</v>
      </c>
      <c r="K23" s="8">
        <f>'Результаты 7 кл. р.я.'!K23/'Результаты 7 кл. р.я.'!$B23/2</f>
        <v>0.6333333333333333</v>
      </c>
      <c r="L23" s="8">
        <f>'Результаты 7 кл. р.я.'!L23/'Результаты 7 кл. р.я.'!$B23/2</f>
        <v>0.59444444444444444</v>
      </c>
      <c r="M23" s="8">
        <f>'Результаты 7 кл. р.я.'!M23/'Результаты 7 кл. р.я.'!$B23/2</f>
        <v>0.42777777777777776</v>
      </c>
      <c r="N23" s="8">
        <f>'Результаты 7 кл. р.я.'!N23/'Результаты 7 кл. р.я.'!$B23/2</f>
        <v>0.41111111111111109</v>
      </c>
      <c r="O23" s="8">
        <f>'Результаты 7 кл. р.я.'!O23/'Результаты 7 кл. р.я.'!$B23</f>
        <v>0.22222222222222221</v>
      </c>
      <c r="P23" s="8">
        <f>'Результаты 7 кл. р.я.'!P23/'Результаты 7 кл. р.я.'!$B23</f>
        <v>0.6</v>
      </c>
      <c r="Q23" s="8">
        <f>'Результаты 7 кл. р.я.'!Q23/'Результаты 7 кл. р.я.'!$B23</f>
        <v>0.15555555555555556</v>
      </c>
      <c r="R23" s="8">
        <f>'Результаты 7 кл. р.я.'!R23/'Результаты 7 кл. р.я.'!$B23</f>
        <v>2.2222222222222223E-2</v>
      </c>
      <c r="V23" s="18">
        <f t="shared" si="0"/>
        <v>0.76666666666666672</v>
      </c>
    </row>
    <row r="24" spans="1:22" ht="15.75">
      <c r="A24" s="1">
        <v>21</v>
      </c>
      <c r="B24" s="2">
        <v>28</v>
      </c>
      <c r="C24" s="8">
        <f>'Результаты 7 кл. р.я.'!C24/'Результаты 7 кл. р.я.'!$B24/2</f>
        <v>0.875</v>
      </c>
      <c r="D24" s="8">
        <f>'Результаты 7 кл. р.я.'!D24/'Результаты 7 кл. р.я.'!$B24/3</f>
        <v>0.55952380952380953</v>
      </c>
      <c r="E24" s="8">
        <f>'Результаты 7 кл. р.я.'!E24/'Результаты 7 кл. р.я.'!$B24/2</f>
        <v>0.6071428571428571</v>
      </c>
      <c r="F24" s="8">
        <f>'Результаты 7 кл. р.я.'!F24/'Результаты 7 кл. р.я.'!$B24/2</f>
        <v>0.5178571428571429</v>
      </c>
      <c r="G24" s="8">
        <f>'Результаты 7 кл. р.я.'!G24/'Результаты 7 кл. р.я.'!$B24/2</f>
        <v>0.6785714285714286</v>
      </c>
      <c r="H24" s="8">
        <f>'Результаты 7 кл. р.я.'!H24/'Результаты 7 кл. р.я.'!$B24/2</f>
        <v>0.6428571428571429</v>
      </c>
      <c r="I24" s="8">
        <f>'Результаты 7 кл. р.я.'!I24/'Результаты 7 кл. р.я.'!$B24/2</f>
        <v>0.7142857142857143</v>
      </c>
      <c r="J24" s="8">
        <f>'Результаты 7 кл. р.я.'!J24/'Результаты 7 кл. р.я.'!$B24/3</f>
        <v>0.39285714285714285</v>
      </c>
      <c r="K24" s="8">
        <f>'Результаты 7 кл. р.я.'!K24/'Результаты 7 кл. р.я.'!$B24/2</f>
        <v>0.6607142857142857</v>
      </c>
      <c r="L24" s="8">
        <f>'Результаты 7 кл. р.я.'!L24/'Результаты 7 кл. р.я.'!$B24/2</f>
        <v>0.6607142857142857</v>
      </c>
      <c r="M24" s="8">
        <f>'Результаты 7 кл. р.я.'!M24/'Результаты 7 кл. р.я.'!$B24/2</f>
        <v>0.48214285714285715</v>
      </c>
      <c r="N24" s="8">
        <f>'Результаты 7 кл. р.я.'!N24/'Результаты 7 кл. р.я.'!$B24/2</f>
        <v>0.44642857142857145</v>
      </c>
      <c r="O24" s="8">
        <f>'Результаты 7 кл. р.я.'!O24/'Результаты 7 кл. р.я.'!$B24</f>
        <v>7.1428571428571425E-2</v>
      </c>
      <c r="P24" s="8">
        <f>'Результаты 7 кл. р.я.'!P24/'Результаты 7 кл. р.я.'!$B24</f>
        <v>0.7142857142857143</v>
      </c>
      <c r="Q24" s="8">
        <f>'Результаты 7 кл. р.я.'!Q24/'Результаты 7 кл. р.я.'!$B24</f>
        <v>0.14285714285714285</v>
      </c>
      <c r="R24" s="8">
        <f>'Результаты 7 кл. р.я.'!R24/'Результаты 7 кл. р.я.'!$B24</f>
        <v>7.1428571428571425E-2</v>
      </c>
      <c r="V24" s="18">
        <f t="shared" si="0"/>
        <v>0.875</v>
      </c>
    </row>
    <row r="25" spans="1:22" ht="15.75">
      <c r="A25" s="1">
        <v>23</v>
      </c>
      <c r="B25" s="2">
        <v>23</v>
      </c>
      <c r="C25" s="8">
        <f>'Результаты 7 кл. р.я.'!C25/'Результаты 7 кл. р.я.'!$B25/2</f>
        <v>0.86956521739130432</v>
      </c>
      <c r="D25" s="8">
        <f>'Результаты 7 кл. р.я.'!D25/'Результаты 7 кл. р.я.'!$B25/3</f>
        <v>0.59420289855072461</v>
      </c>
      <c r="E25" s="8">
        <f>'Результаты 7 кл. р.я.'!E25/'Результаты 7 кл. р.я.'!$B25/2</f>
        <v>0.80434782608695654</v>
      </c>
      <c r="F25" s="8">
        <f>'Результаты 7 кл. р.я.'!F25/'Результаты 7 кл. р.я.'!$B25/2</f>
        <v>0.65217391304347827</v>
      </c>
      <c r="G25" s="8">
        <f>'Результаты 7 кл. р.я.'!G25/'Результаты 7 кл. р.я.'!$B25/2</f>
        <v>0.73913043478260865</v>
      </c>
      <c r="H25" s="8">
        <f>'Результаты 7 кл. р.я.'!H25/'Результаты 7 кл. р.я.'!$B25/2</f>
        <v>0.84782608695652173</v>
      </c>
      <c r="I25" s="8">
        <f>'Результаты 7 кл. р.я.'!I25/'Результаты 7 кл. р.я.'!$B25/2</f>
        <v>0.71739130434782605</v>
      </c>
      <c r="J25" s="8">
        <f>'Результаты 7 кл. р.я.'!J25/'Результаты 7 кл. р.я.'!$B25/3</f>
        <v>0.2318840579710145</v>
      </c>
      <c r="K25" s="8">
        <f>'Результаты 7 кл. р.я.'!K25/'Результаты 7 кл. р.я.'!$B25/2</f>
        <v>0.69565217391304346</v>
      </c>
      <c r="L25" s="8">
        <f>'Результаты 7 кл. р.я.'!L25/'Результаты 7 кл. р.я.'!$B25/2</f>
        <v>0.47826086956521741</v>
      </c>
      <c r="M25" s="8">
        <f>'Результаты 7 кл. р.я.'!M25/'Результаты 7 кл. р.я.'!$B25/2</f>
        <v>0.34782608695652173</v>
      </c>
      <c r="N25" s="8">
        <f>'Результаты 7 кл. р.я.'!N25/'Результаты 7 кл. р.я.'!$B25/2</f>
        <v>0.34782608695652173</v>
      </c>
      <c r="O25" s="8">
        <f>'Результаты 7 кл. р.я.'!O25/'Результаты 7 кл. р.я.'!$B25</f>
        <v>0.13043478260869565</v>
      </c>
      <c r="P25" s="8">
        <f>'Результаты 7 кл. р.я.'!P25/'Результаты 7 кл. р.я.'!$B25</f>
        <v>0.69565217391304346</v>
      </c>
      <c r="Q25" s="8">
        <f>'Результаты 7 кл. р.я.'!Q25/'Результаты 7 кл. р.я.'!$B25</f>
        <v>0.13043478260869565</v>
      </c>
      <c r="R25" s="8">
        <f>'Результаты 7 кл. р.я.'!R25/'Результаты 7 кл. р.я.'!$B25</f>
        <v>4.3478260869565216E-2</v>
      </c>
      <c r="V25" s="18">
        <f t="shared" si="0"/>
        <v>0.86956521739130432</v>
      </c>
    </row>
    <row r="26" spans="1:22" ht="15.75">
      <c r="A26" s="1">
        <v>24</v>
      </c>
      <c r="B26" s="2">
        <v>50</v>
      </c>
      <c r="C26" s="8">
        <f>'Результаты 7 кл. р.я.'!C26/'Результаты 7 кл. р.я.'!$B26/2</f>
        <v>0.76</v>
      </c>
      <c r="D26" s="8">
        <f>'Результаты 7 кл. р.я.'!D26/'Результаты 7 кл. р.я.'!$B26/3</f>
        <v>0.6333333333333333</v>
      </c>
      <c r="E26" s="8">
        <f>'Результаты 7 кл. р.я.'!E26/'Результаты 7 кл. р.я.'!$B26/2</f>
        <v>0.5</v>
      </c>
      <c r="F26" s="8">
        <f>'Результаты 7 кл. р.я.'!F26/'Результаты 7 кл. р.я.'!$B26/2</f>
        <v>0.6</v>
      </c>
      <c r="G26" s="8">
        <f>'Результаты 7 кл. р.я.'!G26/'Результаты 7 кл. р.я.'!$B26/2</f>
        <v>0.56999999999999995</v>
      </c>
      <c r="H26" s="8">
        <f>'Результаты 7 кл. р.я.'!H26/'Результаты 7 кл. р.я.'!$B26/2</f>
        <v>0.51</v>
      </c>
      <c r="I26" s="8">
        <f>'Результаты 7 кл. р.я.'!I26/'Результаты 7 кл. р.я.'!$B26/2</f>
        <v>0.49</v>
      </c>
      <c r="J26" s="8">
        <f>'Результаты 7 кл. р.я.'!J26/'Результаты 7 кл. р.я.'!$B26/3</f>
        <v>4.6666666666666669E-2</v>
      </c>
      <c r="K26" s="8">
        <f>'Результаты 7 кл. р.я.'!K26/'Результаты 7 кл. р.я.'!$B26/2</f>
        <v>0.65</v>
      </c>
      <c r="L26" s="8">
        <f>'Результаты 7 кл. р.я.'!L26/'Результаты 7 кл. р.я.'!$B26/2</f>
        <v>0.6</v>
      </c>
      <c r="M26" s="8">
        <f>'Результаты 7 кл. р.я.'!M26/'Результаты 7 кл. р.я.'!$B26/2</f>
        <v>0.5</v>
      </c>
      <c r="N26" s="8">
        <f>'Результаты 7 кл. р.я.'!N26/'Результаты 7 кл. р.я.'!$B26/2</f>
        <v>0.47</v>
      </c>
      <c r="O26" s="8">
        <f>'Результаты 7 кл. р.я.'!O26/'Результаты 7 кл. р.я.'!$B26</f>
        <v>0.34</v>
      </c>
      <c r="P26" s="8">
        <f>'Результаты 7 кл. р.я.'!P26/'Результаты 7 кл. р.я.'!$B26</f>
        <v>0.44</v>
      </c>
      <c r="Q26" s="8">
        <f>'Результаты 7 кл. р.я.'!Q26/'Результаты 7 кл. р.я.'!$B26</f>
        <v>0.22</v>
      </c>
      <c r="R26" s="8">
        <f>'Результаты 7 кл. р.я.'!R26/'Результаты 7 кл. р.я.'!$B26</f>
        <v>0</v>
      </c>
      <c r="V26" s="18">
        <f t="shared" si="0"/>
        <v>0.76</v>
      </c>
    </row>
    <row r="27" spans="1:22" ht="15.75">
      <c r="A27" s="1">
        <v>25</v>
      </c>
      <c r="B27" s="2">
        <v>42</v>
      </c>
      <c r="C27" s="8">
        <f>'Результаты 7 кл. р.я.'!C27/'Результаты 7 кл. р.я.'!$B27/2</f>
        <v>0.84523809523809523</v>
      </c>
      <c r="D27" s="8">
        <f>'Результаты 7 кл. р.я.'!D27/'Результаты 7 кл. р.я.'!$B27/3</f>
        <v>0.75396825396825395</v>
      </c>
      <c r="E27" s="8">
        <f>'Результаты 7 кл. р.я.'!E27/'Результаты 7 кл. р.я.'!$B27/2</f>
        <v>0.54761904761904767</v>
      </c>
      <c r="F27" s="8">
        <f>'Результаты 7 кл. р.я.'!F27/'Результаты 7 кл. р.я.'!$B27/2</f>
        <v>0.6428571428571429</v>
      </c>
      <c r="G27" s="8">
        <f>'Результаты 7 кл. р.я.'!G27/'Результаты 7 кл. р.я.'!$B27/2</f>
        <v>0.66666666666666663</v>
      </c>
      <c r="H27" s="8">
        <f>'Результаты 7 кл. р.я.'!H27/'Результаты 7 кл. р.я.'!$B27/2</f>
        <v>0.66666666666666663</v>
      </c>
      <c r="I27" s="8">
        <f>'Результаты 7 кл. р.я.'!I27/'Результаты 7 кл. р.я.'!$B27/2</f>
        <v>0.65476190476190477</v>
      </c>
      <c r="J27" s="8">
        <f>'Результаты 7 кл. р.я.'!J27/'Результаты 7 кл. р.я.'!$B27/3</f>
        <v>0.51587301587301593</v>
      </c>
      <c r="K27" s="8">
        <f>'Результаты 7 кл. р.я.'!K27/'Результаты 7 кл. р.я.'!$B27/2</f>
        <v>0.70238095238095233</v>
      </c>
      <c r="L27" s="8">
        <f>'Результаты 7 кл. р.я.'!L27/'Результаты 7 кл. р.я.'!$B27/2</f>
        <v>0.86904761904761907</v>
      </c>
      <c r="M27" s="8">
        <f>'Результаты 7 кл. р.я.'!M27/'Результаты 7 кл. р.я.'!$B27/2</f>
        <v>0.58333333333333337</v>
      </c>
      <c r="N27" s="8">
        <f>'Результаты 7 кл. р.я.'!N27/'Результаты 7 кл. р.я.'!$B27/2</f>
        <v>0.40476190476190477</v>
      </c>
      <c r="O27" s="8">
        <f>'Результаты 7 кл. р.я.'!O27/'Результаты 7 кл. р.я.'!$B27</f>
        <v>9.5238095238095233E-2</v>
      </c>
      <c r="P27" s="8">
        <f>'Результаты 7 кл. р.я.'!P27/'Результаты 7 кл. р.я.'!$B27</f>
        <v>0.54761904761904767</v>
      </c>
      <c r="Q27" s="8">
        <f>'Результаты 7 кл. р.я.'!Q27/'Результаты 7 кл. р.я.'!$B27</f>
        <v>0.33333333333333331</v>
      </c>
      <c r="R27" s="8">
        <f>'Результаты 7 кл. р.я.'!R27/'Результаты 7 кл. р.я.'!$B27</f>
        <v>2.3809523809523808E-2</v>
      </c>
      <c r="V27" s="18">
        <f t="shared" si="0"/>
        <v>0.86904761904761907</v>
      </c>
    </row>
    <row r="28" spans="1:22" ht="15.75">
      <c r="A28" s="1">
        <v>30</v>
      </c>
      <c r="B28" s="2">
        <v>59</v>
      </c>
      <c r="C28" s="8">
        <f>'Результаты 7 кл. р.я.'!C28/'Результаты 7 кл. р.я.'!$B28/2</f>
        <v>0.76271186440677963</v>
      </c>
      <c r="D28" s="8">
        <f>'Результаты 7 кл. р.я.'!D28/'Результаты 7 кл. р.я.'!$B28/3</f>
        <v>0.62146892655367225</v>
      </c>
      <c r="E28" s="8">
        <f>'Результаты 7 кл. р.я.'!E28/'Результаты 7 кл. р.я.'!$B28/2</f>
        <v>0.53389830508474578</v>
      </c>
      <c r="F28" s="8">
        <f>'Результаты 7 кл. р.я.'!F28/'Результаты 7 кл. р.я.'!$B28/2</f>
        <v>0.46610169491525422</v>
      </c>
      <c r="G28" s="8">
        <f>'Результаты 7 кл. р.я.'!G28/'Результаты 7 кл. р.я.'!$B28/2</f>
        <v>0.4152542372881356</v>
      </c>
      <c r="H28" s="8">
        <f>'Результаты 7 кл. р.я.'!H28/'Результаты 7 кл. р.я.'!$B28/2</f>
        <v>0.3728813559322034</v>
      </c>
      <c r="I28" s="8">
        <f>'Результаты 7 кл. р.я.'!I28/'Результаты 7 кл. р.я.'!$B28/2</f>
        <v>0.44915254237288138</v>
      </c>
      <c r="J28" s="8">
        <f>'Результаты 7 кл. р.я.'!J28/'Результаты 7 кл. р.я.'!$B28/3</f>
        <v>0.4463276836158192</v>
      </c>
      <c r="K28" s="8">
        <f>'Результаты 7 кл. р.я.'!K28/'Результаты 7 кл. р.я.'!$B28/2</f>
        <v>0.23728813559322035</v>
      </c>
      <c r="L28" s="8">
        <f>'Результаты 7 кл. р.я.'!L28/'Результаты 7 кл. р.я.'!$B28/2</f>
        <v>0.27966101694915252</v>
      </c>
      <c r="M28" s="8">
        <f>'Результаты 7 кл. р.я.'!M28/'Результаты 7 кл. р.я.'!$B28/2</f>
        <v>0.20338983050847459</v>
      </c>
      <c r="N28" s="8">
        <f>'Результаты 7 кл. р.я.'!N28/'Результаты 7 кл. р.я.'!$B28/2</f>
        <v>0.38983050847457629</v>
      </c>
      <c r="O28" s="8">
        <f>'Результаты 7 кл. р.я.'!O28/'Результаты 7 кл. р.я.'!$B28</f>
        <v>0.1864406779661017</v>
      </c>
      <c r="P28" s="8">
        <f>'Результаты 7 кл. р.я.'!P28/'Результаты 7 кл. р.я.'!$B28</f>
        <v>0.69491525423728817</v>
      </c>
      <c r="Q28" s="8">
        <f>'Результаты 7 кл. р.я.'!Q28/'Результаты 7 кл. р.я.'!$B28</f>
        <v>0.11864406779661017</v>
      </c>
      <c r="R28" s="8">
        <f>'Результаты 7 кл. р.я.'!R28/'Результаты 7 кл. р.я.'!$B28</f>
        <v>1.6949152542372881E-2</v>
      </c>
      <c r="V28" s="18">
        <f t="shared" si="0"/>
        <v>0.76271186440677963</v>
      </c>
    </row>
    <row r="29" spans="1:22" ht="15.75">
      <c r="A29" s="1">
        <v>32</v>
      </c>
      <c r="B29" s="2">
        <v>53</v>
      </c>
      <c r="C29" s="8">
        <f>'Результаты 7 кл. р.я.'!C29/'Результаты 7 кл. р.я.'!$B29/2</f>
        <v>0.90566037735849059</v>
      </c>
      <c r="D29" s="8">
        <f>'Результаты 7 кл. р.я.'!D29/'Результаты 7 кл. р.я.'!$B29/3</f>
        <v>0.91194968553459121</v>
      </c>
      <c r="E29" s="8">
        <f>'Результаты 7 кл. р.я.'!E29/'Результаты 7 кл. р.я.'!$B29/2</f>
        <v>0.97169811320754718</v>
      </c>
      <c r="F29" s="8">
        <f>'Результаты 7 кл. р.я.'!F29/'Результаты 7 кл. р.я.'!$B29/2</f>
        <v>0.97169811320754718</v>
      </c>
      <c r="G29" s="8">
        <f>'Результаты 7 кл. р.я.'!G29/'Результаты 7 кл. р.я.'!$B29/2</f>
        <v>0.83018867924528306</v>
      </c>
      <c r="H29" s="8">
        <f>'Результаты 7 кл. р.я.'!H29/'Результаты 7 кл. р.я.'!$B29/2</f>
        <v>0.5</v>
      </c>
      <c r="I29" s="8">
        <f>'Результаты 7 кл. р.я.'!I29/'Результаты 7 кл. р.я.'!$B29/2</f>
        <v>0.62264150943396224</v>
      </c>
      <c r="J29" s="8">
        <f>'Результаты 7 кл. р.я.'!J29/'Результаты 7 кл. р.я.'!$B29/3</f>
        <v>0.41509433962264147</v>
      </c>
      <c r="K29" s="8">
        <f>'Результаты 7 кл. р.я.'!K29/'Результаты 7 кл. р.я.'!$B29/2</f>
        <v>0.83018867924528306</v>
      </c>
      <c r="L29" s="8">
        <f>'Результаты 7 кл. р.я.'!L29/'Результаты 7 кл. р.я.'!$B29/2</f>
        <v>0.8867924528301887</v>
      </c>
      <c r="M29" s="8">
        <f>'Результаты 7 кл. р.я.'!M29/'Результаты 7 кл. р.я.'!$B29/2</f>
        <v>0.67924528301886788</v>
      </c>
      <c r="N29" s="8">
        <f>'Результаты 7 кл. р.я.'!N29/'Результаты 7 кл. р.я.'!$B29/2</f>
        <v>0.59433962264150941</v>
      </c>
      <c r="O29" s="8">
        <f>'Результаты 7 кл. р.я.'!O29/'Результаты 7 кл. р.я.'!$B29</f>
        <v>0</v>
      </c>
      <c r="P29" s="8">
        <f>'Результаты 7 кл. р.я.'!P29/'Результаты 7 кл. р.я.'!$B29</f>
        <v>0.39622641509433965</v>
      </c>
      <c r="Q29" s="8">
        <f>'Результаты 7 кл. р.я.'!Q29/'Результаты 7 кл. р.я.'!$B29</f>
        <v>0.52830188679245282</v>
      </c>
      <c r="R29" s="8">
        <f>'Результаты 7 кл. р.я.'!R29/'Результаты 7 кл. р.я.'!$B29</f>
        <v>7.5471698113207544E-2</v>
      </c>
      <c r="V29" s="18">
        <f t="shared" si="0"/>
        <v>0.97169811320754718</v>
      </c>
    </row>
    <row r="30" spans="1:22" ht="15.75">
      <c r="A30" s="1">
        <v>33</v>
      </c>
      <c r="B30" s="2">
        <v>42</v>
      </c>
      <c r="C30" s="8">
        <f>'Результаты 7 кл. р.я.'!C30/'Результаты 7 кл. р.я.'!$B30/2</f>
        <v>0.7857142857142857</v>
      </c>
      <c r="D30" s="8">
        <f>'Результаты 7 кл. р.я.'!D30/'Результаты 7 кл. р.я.'!$B30/3</f>
        <v>0.54761904761904756</v>
      </c>
      <c r="E30" s="8">
        <f>'Результаты 7 кл. р.я.'!E30/'Результаты 7 кл. р.я.'!$B30/2</f>
        <v>0.59523809523809523</v>
      </c>
      <c r="F30" s="8">
        <f>'Результаты 7 кл. р.я.'!F30/'Результаты 7 кл. р.я.'!$B30/2</f>
        <v>0.5</v>
      </c>
      <c r="G30" s="8">
        <f>'Результаты 7 кл. р.я.'!G30/'Результаты 7 кл. р.я.'!$B30/2</f>
        <v>0.69047619047619047</v>
      </c>
      <c r="H30" s="8">
        <f>'Результаты 7 кл. р.я.'!H30/'Результаты 7 кл. р.я.'!$B30/2</f>
        <v>0.52380952380952384</v>
      </c>
      <c r="I30" s="8">
        <f>'Результаты 7 кл. р.я.'!I30/'Результаты 7 кл. р.я.'!$B30/2</f>
        <v>0.58333333333333337</v>
      </c>
      <c r="J30" s="8">
        <f>'Результаты 7 кл. р.я.'!J30/'Результаты 7 кл. р.я.'!$B30/3</f>
        <v>0.45238095238095238</v>
      </c>
      <c r="K30" s="8">
        <f>'Результаты 7 кл. р.я.'!K30/'Результаты 7 кл. р.я.'!$B30/2</f>
        <v>0.61904761904761907</v>
      </c>
      <c r="L30" s="8">
        <f>'Результаты 7 кл. р.я.'!L30/'Результаты 7 кл. р.я.'!$B30/2</f>
        <v>0.63095238095238093</v>
      </c>
      <c r="M30" s="8">
        <f>'Результаты 7 кл. р.я.'!M30/'Результаты 7 кл. р.я.'!$B30/2</f>
        <v>0.54761904761904767</v>
      </c>
      <c r="N30" s="8">
        <f>'Результаты 7 кл. р.я.'!N30/'Результаты 7 кл. р.я.'!$B30/2</f>
        <v>0.39285714285714285</v>
      </c>
      <c r="O30" s="8">
        <f>'Результаты 7 кл. р.я.'!O30/'Результаты 7 кл. р.я.'!$B30</f>
        <v>0.23809523809523808</v>
      </c>
      <c r="P30" s="8">
        <f>'Результаты 7 кл. р.я.'!P30/'Результаты 7 кл. р.я.'!$B30</f>
        <v>0.54761904761904767</v>
      </c>
      <c r="Q30" s="8">
        <f>'Результаты 7 кл. р.я.'!Q30/'Результаты 7 кл. р.я.'!$B30</f>
        <v>0.21428571428571427</v>
      </c>
      <c r="R30" s="8">
        <f>'Результаты 7 кл. р.я.'!R30/'Результаты 7 кл. р.я.'!$B30</f>
        <v>0</v>
      </c>
      <c r="V30" s="18">
        <f t="shared" si="0"/>
        <v>0.7857142857142857</v>
      </c>
    </row>
    <row r="31" spans="1:22" ht="15.75">
      <c r="A31" s="1">
        <v>35</v>
      </c>
      <c r="B31" s="2">
        <v>43</v>
      </c>
      <c r="C31" s="8">
        <f>'Результаты 7 кл. р.я.'!C31/'Результаты 7 кл. р.я.'!$B31/2</f>
        <v>0.86046511627906974</v>
      </c>
      <c r="D31" s="8">
        <f>'Результаты 7 кл. р.я.'!D31/'Результаты 7 кл. р.я.'!$B31/3</f>
        <v>0.4573643410852713</v>
      </c>
      <c r="E31" s="8">
        <f>'Результаты 7 кл. р.я.'!E31/'Результаты 7 кл. р.я.'!$B31/2</f>
        <v>0.61627906976744184</v>
      </c>
      <c r="F31" s="8">
        <f>'Результаты 7 кл. р.я.'!F31/'Результаты 7 кл. р.я.'!$B31/2</f>
        <v>0.58139534883720934</v>
      </c>
      <c r="G31" s="8">
        <f>'Результаты 7 кл. р.я.'!G31/'Результаты 7 кл. р.я.'!$B31/2</f>
        <v>0.63953488372093026</v>
      </c>
      <c r="H31" s="8">
        <f>'Результаты 7 кл. р.я.'!H31/'Результаты 7 кл. р.я.'!$B31/2</f>
        <v>0.60465116279069764</v>
      </c>
      <c r="I31" s="8">
        <f>'Результаты 7 кл. р.я.'!I31/'Результаты 7 кл. р.я.'!$B31/2</f>
        <v>0.68604651162790697</v>
      </c>
      <c r="J31" s="8">
        <f>'Результаты 7 кл. р.я.'!J31/'Результаты 7 кл. р.я.'!$B31/3</f>
        <v>0.39534883720930236</v>
      </c>
      <c r="K31" s="8">
        <f>'Результаты 7 кл. р.я.'!K31/'Результаты 7 кл. р.я.'!$B31/2</f>
        <v>0.67441860465116277</v>
      </c>
      <c r="L31" s="8">
        <f>'Результаты 7 кл. р.я.'!L31/'Результаты 7 кл. р.я.'!$B31/2</f>
        <v>0.77906976744186052</v>
      </c>
      <c r="M31" s="8">
        <f>'Результаты 7 кл. р.я.'!M31/'Результаты 7 кл. р.я.'!$B31/2</f>
        <v>0.41860465116279072</v>
      </c>
      <c r="N31" s="8">
        <f>'Результаты 7 кл. р.я.'!N31/'Результаты 7 кл. р.я.'!$B31/2</f>
        <v>0.34883720930232559</v>
      </c>
      <c r="O31" s="8">
        <f>'Результаты 7 кл. р.я.'!O31/'Результаты 7 кл. р.я.'!$B31</f>
        <v>0.18604651162790697</v>
      </c>
      <c r="P31" s="8">
        <f>'Результаты 7 кл. р.я.'!P31/'Результаты 7 кл. р.я.'!$B31</f>
        <v>0.67441860465116277</v>
      </c>
      <c r="Q31" s="8">
        <f>'Результаты 7 кл. р.я.'!Q31/'Результаты 7 кл. р.я.'!$B31</f>
        <v>0.13953488372093023</v>
      </c>
      <c r="R31" s="8">
        <f>'Результаты 7 кл. р.я.'!R31/'Результаты 7 кл. р.я.'!$B31</f>
        <v>0</v>
      </c>
      <c r="V31" s="18">
        <f t="shared" si="0"/>
        <v>0.86046511627906974</v>
      </c>
    </row>
    <row r="32" spans="1:22" ht="15.75">
      <c r="A32" s="1">
        <v>36</v>
      </c>
      <c r="B32" s="2">
        <v>69</v>
      </c>
      <c r="C32" s="8">
        <f>'Результаты 7 кл. р.я.'!C32/'Результаты 7 кл. р.я.'!$B32/2</f>
        <v>0.75362318840579712</v>
      </c>
      <c r="D32" s="8">
        <f>'Результаты 7 кл. р.я.'!D32/'Результаты 7 кл. р.я.'!$B32/3</f>
        <v>0.64734299516908211</v>
      </c>
      <c r="E32" s="8">
        <f>'Результаты 7 кл. р.я.'!E32/'Результаты 7 кл. р.я.'!$B32/2</f>
        <v>0.69565217391304346</v>
      </c>
      <c r="F32" s="8">
        <f>'Результаты 7 кл. р.я.'!F32/'Результаты 7 кл. р.я.'!$B32/2</f>
        <v>0.71014492753623193</v>
      </c>
      <c r="G32" s="8">
        <f>'Результаты 7 кл. р.я.'!G32/'Результаты 7 кл. р.я.'!$B32/2</f>
        <v>0.70289855072463769</v>
      </c>
      <c r="H32" s="8">
        <f>'Результаты 7 кл. р.я.'!H32/'Результаты 7 кл. р.я.'!$B32/2</f>
        <v>0.73913043478260865</v>
      </c>
      <c r="I32" s="8">
        <f>'Результаты 7 кл. р.я.'!I32/'Результаты 7 кл. р.я.'!$B32/2</f>
        <v>0.68840579710144922</v>
      </c>
      <c r="J32" s="8">
        <f>'Результаты 7 кл. р.я.'!J32/'Результаты 7 кл. р.я.'!$B32/3</f>
        <v>0.57004830917874394</v>
      </c>
      <c r="K32" s="8">
        <f>'Результаты 7 кл. р.я.'!K32/'Результаты 7 кл. р.я.'!$B32/2</f>
        <v>0.78260869565217395</v>
      </c>
      <c r="L32" s="8">
        <f>'Результаты 7 кл. р.я.'!L32/'Результаты 7 кл. р.я.'!$B32/2</f>
        <v>0.71014492753623193</v>
      </c>
      <c r="M32" s="8">
        <f>'Результаты 7 кл. р.я.'!M32/'Результаты 7 кл. р.я.'!$B32/2</f>
        <v>0.65942028985507251</v>
      </c>
      <c r="N32" s="8">
        <f>'Результаты 7 кл. р.я.'!N32/'Результаты 7 кл. р.я.'!$B32/2</f>
        <v>0.66666666666666663</v>
      </c>
      <c r="O32" s="8">
        <f>'Результаты 7 кл. р.я.'!O32/'Результаты 7 кл. р.я.'!$B32</f>
        <v>8.6956521739130432E-2</v>
      </c>
      <c r="P32" s="8">
        <f>'Результаты 7 кл. р.я.'!P32/'Результаты 7 кл. р.я.'!$B32</f>
        <v>0.34782608695652173</v>
      </c>
      <c r="Q32" s="8">
        <f>'Результаты 7 кл. р.я.'!Q32/'Результаты 7 кл. р.я.'!$B32</f>
        <v>0.46376811594202899</v>
      </c>
      <c r="R32" s="8">
        <f>'Результаты 7 кл. р.я.'!R32/'Результаты 7 кл. р.я.'!$B32</f>
        <v>0.10144927536231885</v>
      </c>
      <c r="V32" s="18">
        <f t="shared" si="0"/>
        <v>0.78260869565217395</v>
      </c>
    </row>
    <row r="33" spans="1:22" ht="15.75">
      <c r="A33" s="1">
        <v>38</v>
      </c>
      <c r="B33" s="2">
        <v>35</v>
      </c>
      <c r="C33" s="8">
        <f>'Результаты 7 кл. р.я.'!C33/'Результаты 7 кл. р.я.'!$B33/2</f>
        <v>0.8</v>
      </c>
      <c r="D33" s="8">
        <f>'Результаты 7 кл. р.я.'!D33/'Результаты 7 кл. р.я.'!$B33/3</f>
        <v>0.80952380952380942</v>
      </c>
      <c r="E33" s="8">
        <f>'Результаты 7 кл. р.я.'!E33/'Результаты 7 кл. р.я.'!$B33/2</f>
        <v>0.7</v>
      </c>
      <c r="F33" s="8">
        <f>'Результаты 7 кл. р.я.'!F33/'Результаты 7 кл. р.я.'!$B33/2</f>
        <v>0.65714285714285714</v>
      </c>
      <c r="G33" s="8">
        <f>'Результаты 7 кл. р.я.'!G33/'Результаты 7 кл. р.я.'!$B33/2</f>
        <v>0.4</v>
      </c>
      <c r="H33" s="8">
        <f>'Результаты 7 кл. р.я.'!H33/'Результаты 7 кл. р.я.'!$B33/2</f>
        <v>0.54285714285714282</v>
      </c>
      <c r="I33" s="8">
        <f>'Результаты 7 кл. р.я.'!I33/'Результаты 7 кл. р.я.'!$B33/2</f>
        <v>0.62857142857142856</v>
      </c>
      <c r="J33" s="8">
        <f>'Результаты 7 кл. р.я.'!J33/'Результаты 7 кл. р.я.'!$B33/3</f>
        <v>0.38095238095238093</v>
      </c>
      <c r="K33" s="8">
        <f>'Результаты 7 кл. р.я.'!K33/'Результаты 7 кл. р.я.'!$B33/2</f>
        <v>0.6428571428571429</v>
      </c>
      <c r="L33" s="8">
        <f>'Результаты 7 кл. р.я.'!L33/'Результаты 7 кл. р.я.'!$B33/2</f>
        <v>0.7142857142857143</v>
      </c>
      <c r="M33" s="8">
        <f>'Результаты 7 кл. р.я.'!M33/'Результаты 7 кл. р.я.'!$B33/2</f>
        <v>0.4</v>
      </c>
      <c r="N33" s="8">
        <f>'Результаты 7 кл. р.я.'!N33/'Результаты 7 кл. р.я.'!$B33/2</f>
        <v>0.4</v>
      </c>
      <c r="O33" s="8">
        <f>'Результаты 7 кл. р.я.'!O33/'Результаты 7 кл. р.я.'!$B33</f>
        <v>0.11428571428571428</v>
      </c>
      <c r="P33" s="8">
        <f>'Результаты 7 кл. р.я.'!P33/'Результаты 7 кл. р.я.'!$B33</f>
        <v>0.8</v>
      </c>
      <c r="Q33" s="8">
        <f>'Результаты 7 кл. р.я.'!Q33/'Результаты 7 кл. р.я.'!$B33</f>
        <v>8.5714285714285715E-2</v>
      </c>
      <c r="R33" s="8">
        <f>'Результаты 7 кл. р.я.'!R33/'Результаты 7 кл. р.я.'!$B33</f>
        <v>0</v>
      </c>
      <c r="V33" s="18">
        <f t="shared" si="0"/>
        <v>0.80952380952380942</v>
      </c>
    </row>
    <row r="34" spans="1:22" ht="15.75">
      <c r="A34" s="1">
        <v>40</v>
      </c>
      <c r="B34" s="2">
        <v>81</v>
      </c>
      <c r="C34" s="8">
        <f>'Результаты 7 кл. р.я.'!C34/'Результаты 7 кл. р.я.'!$B34/2</f>
        <v>0.75308641975308643</v>
      </c>
      <c r="D34" s="8">
        <f>'Результаты 7 кл. р.я.'!D34/'Результаты 7 кл. р.я.'!$B34/3</f>
        <v>0.58436213991769548</v>
      </c>
      <c r="E34" s="8">
        <f>'Результаты 7 кл. р.я.'!E34/'Результаты 7 кл. р.я.'!$B34/2</f>
        <v>0.70987654320987659</v>
      </c>
      <c r="F34" s="8">
        <f>'Результаты 7 кл. р.я.'!F34/'Результаты 7 кл. р.я.'!$B34/2</f>
        <v>0.5864197530864198</v>
      </c>
      <c r="G34" s="8">
        <f>'Результаты 7 кл. р.я.'!G34/'Результаты 7 кл. р.я.'!$B34/2</f>
        <v>0.65432098765432101</v>
      </c>
      <c r="H34" s="8">
        <f>'Результаты 7 кл. р.я.'!H34/'Результаты 7 кл. р.я.'!$B34/2</f>
        <v>0.5864197530864198</v>
      </c>
      <c r="I34" s="8">
        <f>'Результаты 7 кл. р.я.'!I34/'Результаты 7 кл. р.я.'!$B34/2</f>
        <v>0.64814814814814814</v>
      </c>
      <c r="J34" s="8">
        <f>'Результаты 7 кл. р.я.'!J34/'Результаты 7 кл. р.я.'!$B34/3</f>
        <v>0.34979423868312759</v>
      </c>
      <c r="K34" s="8">
        <f>'Результаты 7 кл. р.я.'!K34/'Результаты 7 кл. р.я.'!$B34/2</f>
        <v>0.7407407407407407</v>
      </c>
      <c r="L34" s="8">
        <f>'Результаты 7 кл. р.я.'!L34/'Результаты 7 кл. р.я.'!$B34/2</f>
        <v>0.7407407407407407</v>
      </c>
      <c r="M34" s="8">
        <f>'Результаты 7 кл. р.я.'!M34/'Результаты 7 кл. р.я.'!$B34/2</f>
        <v>0.51234567901234573</v>
      </c>
      <c r="N34" s="8">
        <f>'Результаты 7 кл. р.я.'!N34/'Результаты 7 кл. р.я.'!$B34/2</f>
        <v>0.43209876543209874</v>
      </c>
      <c r="O34" s="8">
        <f>'Результаты 7 кл. р.я.'!O34/'Результаты 7 кл. р.я.'!$B34</f>
        <v>0.20987654320987653</v>
      </c>
      <c r="P34" s="8">
        <f>'Результаты 7 кл. р.я.'!P34/'Результаты 7 кл. р.я.'!$B34</f>
        <v>0.49382716049382713</v>
      </c>
      <c r="Q34" s="8">
        <f>'Результаты 7 кл. р.я.'!Q34/'Результаты 7 кл. р.я.'!$B34</f>
        <v>0.2839506172839506</v>
      </c>
      <c r="R34" s="8">
        <f>'Результаты 7 кл. р.я.'!R34/'Результаты 7 кл. р.я.'!$B34</f>
        <v>1.2345679012345678E-2</v>
      </c>
      <c r="V34" s="18">
        <f t="shared" si="0"/>
        <v>0.75308641975308643</v>
      </c>
    </row>
    <row r="35" spans="1:22" ht="15.75">
      <c r="A35" s="1">
        <v>41</v>
      </c>
      <c r="B35" s="2">
        <v>65</v>
      </c>
      <c r="C35" s="8">
        <f>'Результаты 7 кл. р.я.'!C35/'Результаты 7 кл. р.я.'!$B35/2</f>
        <v>0.70769230769230773</v>
      </c>
      <c r="D35" s="8">
        <f>'Результаты 7 кл. р.я.'!D35/'Результаты 7 кл. р.я.'!$B35/3</f>
        <v>0.54358974358974355</v>
      </c>
      <c r="E35" s="8">
        <f>'Результаты 7 кл. р.я.'!E35/'Результаты 7 кл. р.я.'!$B35/2</f>
        <v>0.60769230769230764</v>
      </c>
      <c r="F35" s="8">
        <f>'Результаты 7 кл. р.я.'!F35/'Результаты 7 кл. р.я.'!$B35/2</f>
        <v>0.68461538461538463</v>
      </c>
      <c r="G35" s="8">
        <f>'Результаты 7 кл. р.я.'!G35/'Результаты 7 кл. р.я.'!$B35/2</f>
        <v>0.50769230769230766</v>
      </c>
      <c r="H35" s="8">
        <f>'Результаты 7 кл. р.я.'!H35/'Результаты 7 кл. р.я.'!$B35/2</f>
        <v>0.66923076923076918</v>
      </c>
      <c r="I35" s="8">
        <f>'Результаты 7 кл. р.я.'!I35/'Результаты 7 кл. р.я.'!$B35/2</f>
        <v>0.5461538461538461</v>
      </c>
      <c r="J35" s="8">
        <f>'Результаты 7 кл. р.я.'!J35/'Результаты 7 кл. р.я.'!$B35/3</f>
        <v>0.42564102564102563</v>
      </c>
      <c r="K35" s="8">
        <f>'Результаты 7 кл. р.я.'!K35/'Результаты 7 кл. р.я.'!$B35/2</f>
        <v>0.74615384615384617</v>
      </c>
      <c r="L35" s="8">
        <f>'Результаты 7 кл. р.я.'!L35/'Результаты 7 кл. р.я.'!$B35/2</f>
        <v>0.7846153846153846</v>
      </c>
      <c r="M35" s="8">
        <f>'Результаты 7 кл. р.я.'!M35/'Результаты 7 кл. р.я.'!$B35/2</f>
        <v>0.43076923076923079</v>
      </c>
      <c r="N35" s="8">
        <f>'Результаты 7 кл. р.я.'!N35/'Результаты 7 кл. р.я.'!$B35/2</f>
        <v>0.35384615384615387</v>
      </c>
      <c r="O35" s="8">
        <f>'Результаты 7 кл. р.я.'!O35/'Результаты 7 кл. р.я.'!$B35</f>
        <v>0.16923076923076924</v>
      </c>
      <c r="P35" s="8">
        <f>'Результаты 7 кл. р.я.'!P35/'Результаты 7 кл. р.я.'!$B35</f>
        <v>0.52307692307692311</v>
      </c>
      <c r="Q35" s="8">
        <f>'Результаты 7 кл. р.я.'!Q35/'Результаты 7 кл. р.я.'!$B35</f>
        <v>0.29230769230769232</v>
      </c>
      <c r="R35" s="8">
        <f>'Результаты 7 кл. р.я.'!R35/'Результаты 7 кл. р.я.'!$B35</f>
        <v>1.5384615384615385E-2</v>
      </c>
      <c r="V35" s="18">
        <f t="shared" si="0"/>
        <v>0.7846153846153846</v>
      </c>
    </row>
    <row r="36" spans="1:22" ht="15.75">
      <c r="A36" s="1">
        <v>44</v>
      </c>
      <c r="B36" s="2">
        <v>65</v>
      </c>
      <c r="C36" s="8">
        <f>'Результаты 7 кл. р.я.'!C36/'Результаты 7 кл. р.я.'!$B36/2</f>
        <v>0.79230769230769227</v>
      </c>
      <c r="D36" s="8">
        <f>'Результаты 7 кл. р.я.'!D36/'Результаты 7 кл. р.я.'!$B36/3</f>
        <v>0.58974358974358976</v>
      </c>
      <c r="E36" s="8">
        <f>'Результаты 7 кл. р.я.'!E36/'Результаты 7 кл. р.я.'!$B36/2</f>
        <v>0.56153846153846154</v>
      </c>
      <c r="F36" s="8">
        <f>'Результаты 7 кл. р.я.'!F36/'Результаты 7 кл. р.я.'!$B36/2</f>
        <v>0.63846153846153841</v>
      </c>
      <c r="G36" s="8">
        <f>'Результаты 7 кл. р.я.'!G36/'Результаты 7 кл. р.я.'!$B36/2</f>
        <v>0.44615384615384618</v>
      </c>
      <c r="H36" s="8">
        <f>'Результаты 7 кл. р.я.'!H36/'Результаты 7 кл. р.я.'!$B36/2</f>
        <v>0.61538461538461542</v>
      </c>
      <c r="I36" s="8">
        <f>'Результаты 7 кл. р.я.'!I36/'Результаты 7 кл. р.я.'!$B36/2</f>
        <v>0.66153846153846152</v>
      </c>
      <c r="J36" s="8">
        <f>'Результаты 7 кл. р.я.'!J36/'Результаты 7 кл. р.я.'!$B36/3</f>
        <v>9.2307692307692313E-2</v>
      </c>
      <c r="K36" s="8">
        <f>'Результаты 7 кл. р.я.'!K36/'Результаты 7 кл. р.я.'!$B36/2</f>
        <v>0.74615384615384617</v>
      </c>
      <c r="L36" s="8">
        <f>'Результаты 7 кл. р.я.'!L36/'Результаты 7 кл. р.я.'!$B36/2</f>
        <v>0.72307692307692306</v>
      </c>
      <c r="M36" s="8">
        <f>'Результаты 7 кл. р.я.'!M36/'Результаты 7 кл. р.я.'!$B36/2</f>
        <v>0.52307692307692311</v>
      </c>
      <c r="N36" s="8">
        <f>'Результаты 7 кл. р.я.'!N36/'Результаты 7 кл. р.я.'!$B36/2</f>
        <v>0.49230769230769234</v>
      </c>
      <c r="O36" s="8">
        <f>'Результаты 7 кл. р.я.'!O36/'Результаты 7 кл. р.я.'!$B36</f>
        <v>0.15384615384615385</v>
      </c>
      <c r="P36" s="8">
        <f>'Результаты 7 кл. р.я.'!P36/'Результаты 7 кл. р.я.'!$B36</f>
        <v>0.66153846153846152</v>
      </c>
      <c r="Q36" s="8">
        <f>'Результаты 7 кл. р.я.'!Q36/'Результаты 7 кл. р.я.'!$B36</f>
        <v>0.18461538461538463</v>
      </c>
      <c r="R36" s="8">
        <f>'Результаты 7 кл. р.я.'!R36/'Результаты 7 кл. р.я.'!$B36</f>
        <v>0</v>
      </c>
      <c r="V36" s="18">
        <f t="shared" si="0"/>
        <v>0.79230769230769227</v>
      </c>
    </row>
    <row r="37" spans="1:22" ht="15.75">
      <c r="A37" s="1">
        <v>45</v>
      </c>
      <c r="B37" s="2">
        <v>75</v>
      </c>
      <c r="C37" s="8">
        <f>'Результаты 7 кл. р.я.'!C37/'Результаты 7 кл. р.я.'!$B37/2</f>
        <v>0.71333333333333337</v>
      </c>
      <c r="D37" s="8">
        <f>'Результаты 7 кл. р.я.'!D37/'Результаты 7 кл. р.я.'!$B37/3</f>
        <v>0.73777777777777775</v>
      </c>
      <c r="E37" s="8">
        <f>'Результаты 7 кл. р.я.'!E37/'Результаты 7 кл. р.я.'!$B37/2</f>
        <v>0.7</v>
      </c>
      <c r="F37" s="8">
        <f>'Результаты 7 кл. р.я.'!F37/'Результаты 7 кл. р.я.'!$B37/2</f>
        <v>0.73333333333333328</v>
      </c>
      <c r="G37" s="8">
        <f>'Результаты 7 кл. р.я.'!G37/'Результаты 7 кл. р.я.'!$B37/2</f>
        <v>0.67333333333333334</v>
      </c>
      <c r="H37" s="8">
        <f>'Результаты 7 кл. р.я.'!H37/'Результаты 7 кл. р.я.'!$B37/2</f>
        <v>0.64</v>
      </c>
      <c r="I37" s="8">
        <f>'Результаты 7 кл. р.я.'!I37/'Результаты 7 кл. р.я.'!$B37/2</f>
        <v>0.57999999999999996</v>
      </c>
      <c r="J37" s="8">
        <f>'Результаты 7 кл. р.я.'!J37/'Результаты 7 кл. р.я.'!$B37/3</f>
        <v>0.36888888888888888</v>
      </c>
      <c r="K37" s="8">
        <f>'Результаты 7 кл. р.я.'!K37/'Результаты 7 кл. р.я.'!$B37/2</f>
        <v>0.74</v>
      </c>
      <c r="L37" s="8">
        <f>'Результаты 7 кл. р.я.'!L37/'Результаты 7 кл. р.я.'!$B37/2</f>
        <v>0.69333333333333336</v>
      </c>
      <c r="M37" s="8">
        <f>'Результаты 7 кл. р.я.'!M37/'Результаты 7 кл. р.я.'!$B37/2</f>
        <v>0.51333333333333331</v>
      </c>
      <c r="N37" s="8">
        <f>'Результаты 7 кл. р.я.'!N37/'Результаты 7 кл. р.я.'!$B37/2</f>
        <v>0.33333333333333331</v>
      </c>
      <c r="O37" s="8">
        <f>'Результаты 7 кл. р.я.'!O37/'Результаты 7 кл. р.я.'!$B37</f>
        <v>0.17333333333333334</v>
      </c>
      <c r="P37" s="8">
        <f>'Результаты 7 кл. р.я.'!P37/'Результаты 7 кл. р.я.'!$B37</f>
        <v>0.46666666666666667</v>
      </c>
      <c r="Q37" s="8">
        <f>'Результаты 7 кл. р.я.'!Q37/'Результаты 7 кл. р.я.'!$B37</f>
        <v>0.30666666666666664</v>
      </c>
      <c r="R37" s="8">
        <f>'Результаты 7 кл. р.я.'!R37/'Результаты 7 кл. р.я.'!$B37</f>
        <v>9.3333333333333338E-2</v>
      </c>
      <c r="V37" s="18">
        <f t="shared" si="0"/>
        <v>0.74</v>
      </c>
    </row>
    <row r="38" spans="1:22" ht="15.75">
      <c r="A38" s="1">
        <v>48</v>
      </c>
      <c r="B38" s="2">
        <v>9</v>
      </c>
      <c r="C38" s="8">
        <f>'Результаты 7 кл. р.я.'!C38/'Результаты 7 кл. р.я.'!$B38/2</f>
        <v>0.94444444444444442</v>
      </c>
      <c r="D38" s="8">
        <f>'Результаты 7 кл. р.я.'!D38/'Результаты 7 кл. р.я.'!$B38/3</f>
        <v>0.51851851851851849</v>
      </c>
      <c r="E38" s="8">
        <f>'Результаты 7 кл. р.я.'!E38/'Результаты 7 кл. р.я.'!$B38/2</f>
        <v>0.72222222222222221</v>
      </c>
      <c r="F38" s="8">
        <f>'Результаты 7 кл. р.я.'!F38/'Результаты 7 кл. р.я.'!$B38/2</f>
        <v>0.55555555555555558</v>
      </c>
      <c r="G38" s="8">
        <f>'Результаты 7 кл. р.я.'!G38/'Результаты 7 кл. р.я.'!$B38/2</f>
        <v>0.55555555555555558</v>
      </c>
      <c r="H38" s="8">
        <f>'Результаты 7 кл. р.я.'!H38/'Результаты 7 кл. р.я.'!$B38/2</f>
        <v>0.77777777777777779</v>
      </c>
      <c r="I38" s="8">
        <f>'Результаты 7 кл. р.я.'!I38/'Результаты 7 кл. р.я.'!$B38/2</f>
        <v>0.61111111111111116</v>
      </c>
      <c r="J38" s="8">
        <f>'Результаты 7 кл. р.я.'!J38/'Результаты 7 кл. р.я.'!$B38/3</f>
        <v>0.44444444444444442</v>
      </c>
      <c r="K38" s="8">
        <f>'Результаты 7 кл. р.я.'!K38/'Результаты 7 кл. р.я.'!$B38/2</f>
        <v>0.61111111111111116</v>
      </c>
      <c r="L38" s="8">
        <f>'Результаты 7 кл. р.я.'!L38/'Результаты 7 кл. р.я.'!$B38/2</f>
        <v>0.83333333333333337</v>
      </c>
      <c r="M38" s="8">
        <f>'Результаты 7 кл. р.я.'!M38/'Результаты 7 кл. р.я.'!$B38/2</f>
        <v>0.5</v>
      </c>
      <c r="N38" s="8">
        <f>'Результаты 7 кл. р.я.'!N38/'Результаты 7 кл. р.я.'!$B38/2</f>
        <v>0.3888888888888889</v>
      </c>
      <c r="O38" s="8">
        <f>'Результаты 7 кл. р.я.'!O38/'Результаты 7 кл. р.я.'!$B38</f>
        <v>0.1111111111111111</v>
      </c>
      <c r="P38" s="8">
        <f>'Результаты 7 кл. р.я.'!P38/'Результаты 7 кл. р.я.'!$B38</f>
        <v>0.66666666666666663</v>
      </c>
      <c r="Q38" s="8">
        <f>'Результаты 7 кл. р.я.'!Q38/'Результаты 7 кл. р.я.'!$B38</f>
        <v>0.22222222222222221</v>
      </c>
      <c r="R38" s="8">
        <f>'Результаты 7 кл. р.я.'!R38/'Результаты 7 кл. р.я.'!$B38</f>
        <v>0</v>
      </c>
      <c r="V38" s="18">
        <f t="shared" si="0"/>
        <v>0.94444444444444442</v>
      </c>
    </row>
    <row r="39" spans="1:22" ht="15.75">
      <c r="A39" s="1">
        <v>49</v>
      </c>
      <c r="B39" s="2">
        <v>64</v>
      </c>
      <c r="C39" s="8">
        <f>'Результаты 7 кл. р.я.'!C39/'Результаты 7 кл. р.я.'!$B39/2</f>
        <v>0.78125</v>
      </c>
      <c r="D39" s="8">
        <f>'Результаты 7 кл. р.я.'!D39/'Результаты 7 кл. р.я.'!$B39/3</f>
        <v>0.83333333333333337</v>
      </c>
      <c r="E39" s="8">
        <f>'Результаты 7 кл. р.я.'!E39/'Результаты 7 кл. р.я.'!$B39/2</f>
        <v>0.8828125</v>
      </c>
      <c r="F39" s="8">
        <f>'Результаты 7 кл. р.я.'!F39/'Результаты 7 кл. р.я.'!$B39/2</f>
        <v>0.890625</v>
      </c>
      <c r="G39" s="8">
        <f>'Результаты 7 кл. р.я.'!G39/'Результаты 7 кл. р.я.'!$B39/2</f>
        <v>0.5703125</v>
      </c>
      <c r="H39" s="8">
        <f>'Результаты 7 кл. р.я.'!H39/'Результаты 7 кл. р.я.'!$B39/2</f>
        <v>0.59375</v>
      </c>
      <c r="I39" s="8">
        <f>'Результаты 7 кл. р.я.'!I39/'Результаты 7 кл. р.я.'!$B39/2</f>
        <v>0.625</v>
      </c>
      <c r="J39" s="8">
        <f>'Результаты 7 кл. р.я.'!J39/'Результаты 7 кл. р.я.'!$B39/3</f>
        <v>0.43229166666666669</v>
      </c>
      <c r="K39" s="8">
        <f>'Результаты 7 кл. р.я.'!K39/'Результаты 7 кл. р.я.'!$B39/2</f>
        <v>0.703125</v>
      </c>
      <c r="L39" s="8">
        <f>'Результаты 7 кл. р.я.'!L39/'Результаты 7 кл. р.я.'!$B39/2</f>
        <v>0.53125</v>
      </c>
      <c r="M39" s="8">
        <f>'Результаты 7 кл. р.я.'!M39/'Результаты 7 кл. р.я.'!$B39/2</f>
        <v>0.4765625</v>
      </c>
      <c r="N39" s="8">
        <f>'Результаты 7 кл. р.я.'!N39/'Результаты 7 кл. р.я.'!$B39/2</f>
        <v>0.359375</v>
      </c>
      <c r="O39" s="8">
        <f>'Результаты 7 кл. р.я.'!O39/'Результаты 7 кл. р.я.'!$B39</f>
        <v>0.125</v>
      </c>
      <c r="P39" s="8">
        <f>'Результаты 7 кл. р.я.'!P39/'Результаты 7 кл. р.я.'!$B39</f>
        <v>0.46875</v>
      </c>
      <c r="Q39" s="8">
        <f>'Результаты 7 кл. р.я.'!Q39/'Результаты 7 кл. р.я.'!$B39</f>
        <v>0.328125</v>
      </c>
      <c r="R39" s="8">
        <f>'Результаты 7 кл. р.я.'!R39/'Результаты 7 кл. р.я.'!$B39</f>
        <v>7.8125E-2</v>
      </c>
      <c r="V39" s="18">
        <f t="shared" si="0"/>
        <v>0.890625</v>
      </c>
    </row>
    <row r="40" spans="1:22" ht="15.75">
      <c r="A40" s="1">
        <v>50</v>
      </c>
      <c r="B40" s="2">
        <v>89</v>
      </c>
      <c r="C40" s="8">
        <f>'Результаты 7 кл. р.я.'!C40/'Результаты 7 кл. р.я.'!$B40/2</f>
        <v>0.797752808988764</v>
      </c>
      <c r="D40" s="8">
        <f>'Результаты 7 кл. р.я.'!D40/'Результаты 7 кл. р.я.'!$B40/3</f>
        <v>0.68913857677902624</v>
      </c>
      <c r="E40" s="8">
        <f>'Результаты 7 кл. р.я.'!E40/'Результаты 7 кл. р.я.'!$B40/2</f>
        <v>0.8033707865168539</v>
      </c>
      <c r="F40" s="8">
        <f>'Результаты 7 кл. р.я.'!F40/'Результаты 7 кл. р.я.'!$B40/2</f>
        <v>0.7471910112359551</v>
      </c>
      <c r="G40" s="8">
        <f>'Результаты 7 кл. р.я.'!G40/'Результаты 7 кл. р.я.'!$B40/2</f>
        <v>0.7191011235955056</v>
      </c>
      <c r="H40" s="8">
        <f>'Результаты 7 кл. р.я.'!H40/'Результаты 7 кл. р.я.'!$B40/2</f>
        <v>0.6685393258426966</v>
      </c>
      <c r="I40" s="8">
        <f>'Результаты 7 кл. р.я.'!I40/'Результаты 7 кл. р.я.'!$B40/2</f>
        <v>0.7247191011235955</v>
      </c>
      <c r="J40" s="8">
        <f>'Результаты 7 кл. р.я.'!J40/'Результаты 7 кл. р.я.'!$B40/3</f>
        <v>0.41198501872659171</v>
      </c>
      <c r="K40" s="8">
        <f>'Результаты 7 кл. р.я.'!K40/'Результаты 7 кл. р.я.'!$B40/2</f>
        <v>0.8258426966292135</v>
      </c>
      <c r="L40" s="8">
        <f>'Результаты 7 кл. р.я.'!L40/'Результаты 7 кл. р.я.'!$B40/2</f>
        <v>0.8146067415730337</v>
      </c>
      <c r="M40" s="8">
        <f>'Результаты 7 кл. р.я.'!M40/'Результаты 7 кл. р.я.'!$B40/2</f>
        <v>0.6741573033707865</v>
      </c>
      <c r="N40" s="8">
        <f>'Результаты 7 кл. р.я.'!N40/'Результаты 7 кл. р.я.'!$B40/2</f>
        <v>0.601123595505618</v>
      </c>
      <c r="O40" s="8">
        <f>'Результаты 7 кл. р.я.'!O40/'Результаты 7 кл. р.я.'!$B40</f>
        <v>0.10112359550561797</v>
      </c>
      <c r="P40" s="8">
        <f>'Результаты 7 кл. р.я.'!P40/'Результаты 7 кл. р.я.'!$B40</f>
        <v>0.4606741573033708</v>
      </c>
      <c r="Q40" s="8">
        <f>'Результаты 7 кл. р.я.'!Q40/'Результаты 7 кл. р.я.'!$B40</f>
        <v>0.33707865168539325</v>
      </c>
      <c r="R40" s="8">
        <f>'Результаты 7 кл. р.я.'!R40/'Результаты 7 кл. р.я.'!$B40</f>
        <v>0.10112359550561797</v>
      </c>
      <c r="V40" s="18">
        <f t="shared" si="0"/>
        <v>0.8258426966292135</v>
      </c>
    </row>
    <row r="41" spans="1:22" ht="15.75">
      <c r="A41" s="1">
        <v>55</v>
      </c>
      <c r="B41" s="2">
        <v>86</v>
      </c>
      <c r="C41" s="8">
        <f>'Результаты 7 кл. р.я.'!C41/'Результаты 7 кл. р.я.'!$B41/2</f>
        <v>0.68604651162790697</v>
      </c>
      <c r="D41" s="8">
        <f>'Результаты 7 кл. р.я.'!D41/'Результаты 7 кл. р.я.'!$B41/3</f>
        <v>0.59302325581395354</v>
      </c>
      <c r="E41" s="8">
        <f>'Результаты 7 кл. р.я.'!E41/'Результаты 7 кл. р.я.'!$B41/2</f>
        <v>0.48837209302325579</v>
      </c>
      <c r="F41" s="8">
        <f>'Результаты 7 кл. р.я.'!F41/'Результаты 7 кл. р.я.'!$B41/2</f>
        <v>0.51162790697674421</v>
      </c>
      <c r="G41" s="8">
        <f>'Результаты 7 кл. р.я.'!G41/'Результаты 7 кл. р.я.'!$B41/2</f>
        <v>0.62790697674418605</v>
      </c>
      <c r="H41" s="8">
        <f>'Результаты 7 кл. р.я.'!H41/'Результаты 7 кл. р.я.'!$B41/2</f>
        <v>0.53488372093023251</v>
      </c>
      <c r="I41" s="8">
        <f>'Результаты 7 кл. р.я.'!I41/'Результаты 7 кл. р.я.'!$B41/2</f>
        <v>0.63953488372093026</v>
      </c>
      <c r="J41" s="8">
        <f>'Результаты 7 кл. р.я.'!J41/'Результаты 7 кл. р.я.'!$B41/3</f>
        <v>0.37984496124031009</v>
      </c>
      <c r="K41" s="8">
        <f>'Результаты 7 кл. р.я.'!K41/'Результаты 7 кл. р.я.'!$B41/2</f>
        <v>0.69767441860465118</v>
      </c>
      <c r="L41" s="8">
        <f>'Результаты 7 кл. р.я.'!L41/'Результаты 7 кл. р.я.'!$B41/2</f>
        <v>0.73837209302325579</v>
      </c>
      <c r="M41" s="8">
        <f>'Результаты 7 кл. р.я.'!M41/'Результаты 7 кл. р.я.'!$B41/2</f>
        <v>0.44186046511627908</v>
      </c>
      <c r="N41" s="8">
        <f>'Результаты 7 кл. р.я.'!N41/'Результаты 7 кл. р.я.'!$B41/2</f>
        <v>0.36627906976744184</v>
      </c>
      <c r="O41" s="8">
        <f>'Результаты 7 кл. р.я.'!O41/'Результаты 7 кл. р.я.'!$B41</f>
        <v>0.18604651162790697</v>
      </c>
      <c r="P41" s="8">
        <f>'Результаты 7 кл. р.я.'!P41/'Результаты 7 кл. р.я.'!$B41</f>
        <v>0.62790697674418605</v>
      </c>
      <c r="Q41" s="8">
        <f>'Результаты 7 кл. р.я.'!Q41/'Результаты 7 кл. р.я.'!$B41</f>
        <v>0.1744186046511628</v>
      </c>
      <c r="R41" s="8">
        <f>'Результаты 7 кл. р.я.'!R41/'Результаты 7 кл. р.я.'!$B41</f>
        <v>1.1627906976744186E-2</v>
      </c>
      <c r="V41" s="18">
        <f t="shared" si="0"/>
        <v>0.73837209302325579</v>
      </c>
    </row>
    <row r="42" spans="1:22" ht="15.75">
      <c r="A42" s="1">
        <v>56</v>
      </c>
      <c r="B42" s="2">
        <v>43</v>
      </c>
      <c r="C42" s="8">
        <f>'Результаты 7 кл. р.я.'!C42/'Результаты 7 кл. р.я.'!$B42/2</f>
        <v>0.77906976744186052</v>
      </c>
      <c r="D42" s="8">
        <f>'Результаты 7 кл. р.я.'!D42/'Результаты 7 кл. р.я.'!$B42/3</f>
        <v>0.71317829457364335</v>
      </c>
      <c r="E42" s="8">
        <f>'Результаты 7 кл. р.я.'!E42/'Результаты 7 кл. р.я.'!$B42/2</f>
        <v>0.72093023255813948</v>
      </c>
      <c r="F42" s="8">
        <f>'Результаты 7 кл. р.я.'!F42/'Результаты 7 кл. р.я.'!$B42/2</f>
        <v>0.67441860465116277</v>
      </c>
      <c r="G42" s="8">
        <f>'Результаты 7 кл. р.я.'!G42/'Результаты 7 кл. р.я.'!$B42/2</f>
        <v>0.62790697674418605</v>
      </c>
      <c r="H42" s="8">
        <f>'Результаты 7 кл. р.я.'!H42/'Результаты 7 кл. р.я.'!$B42/2</f>
        <v>0.70930232558139539</v>
      </c>
      <c r="I42" s="8">
        <f>'Результаты 7 кл. р.я.'!I42/'Результаты 7 кл. р.я.'!$B42/2</f>
        <v>0.63953488372093026</v>
      </c>
      <c r="J42" s="8">
        <f>'Результаты 7 кл. р.я.'!J42/'Результаты 7 кл. р.я.'!$B42/3</f>
        <v>0.46511627906976744</v>
      </c>
      <c r="K42" s="8">
        <f>'Результаты 7 кл. р.я.'!K42/'Результаты 7 кл. р.я.'!$B42/2</f>
        <v>0.77906976744186052</v>
      </c>
      <c r="L42" s="8">
        <f>'Результаты 7 кл. р.я.'!L42/'Результаты 7 кл. р.я.'!$B42/2</f>
        <v>0.69767441860465118</v>
      </c>
      <c r="M42" s="8">
        <f>'Результаты 7 кл. р.я.'!M42/'Результаты 7 кл. р.я.'!$B42/2</f>
        <v>0.55813953488372092</v>
      </c>
      <c r="N42" s="8">
        <f>'Результаты 7 кл. р.я.'!N42/'Результаты 7 кл. р.я.'!$B42/2</f>
        <v>0.46511627906976744</v>
      </c>
      <c r="O42" s="8">
        <f>'Результаты 7 кл. р.я.'!O42/'Результаты 7 кл. р.я.'!$B42</f>
        <v>9.3023255813953487E-2</v>
      </c>
      <c r="P42" s="8">
        <f>'Результаты 7 кл. р.я.'!P42/'Результаты 7 кл. р.я.'!$B42</f>
        <v>0.48837209302325579</v>
      </c>
      <c r="Q42" s="8">
        <f>'Результаты 7 кл. р.я.'!Q42/'Результаты 7 кл. р.я.'!$B42</f>
        <v>0.32558139534883723</v>
      </c>
      <c r="R42" s="8">
        <f>'Результаты 7 кл. р.я.'!R42/'Результаты 7 кл. р.я.'!$B42</f>
        <v>9.3023255813953487E-2</v>
      </c>
      <c r="V42" s="18">
        <f t="shared" si="0"/>
        <v>0.77906976744186052</v>
      </c>
    </row>
    <row r="43" spans="1:22" ht="15.75">
      <c r="A43" s="1">
        <v>58</v>
      </c>
      <c r="B43" s="2">
        <v>43</v>
      </c>
      <c r="C43" s="8">
        <f>'Результаты 7 кл. р.я.'!C43/'Результаты 7 кл. р.я.'!$B43/2</f>
        <v>0.87209302325581395</v>
      </c>
      <c r="D43" s="8">
        <f>'Результаты 7 кл. р.я.'!D43/'Результаты 7 кл. р.я.'!$B43/3</f>
        <v>0.50387596899224807</v>
      </c>
      <c r="E43" s="8">
        <f>'Результаты 7 кл. р.я.'!E43/'Результаты 7 кл. р.я.'!$B43/2</f>
        <v>0.61627906976744184</v>
      </c>
      <c r="F43" s="8">
        <f>'Результаты 7 кл. р.я.'!F43/'Результаты 7 кл. р.я.'!$B43/2</f>
        <v>0.40697674418604651</v>
      </c>
      <c r="G43" s="8">
        <f>'Результаты 7 кл. р.я.'!G43/'Результаты 7 кл. р.я.'!$B43/2</f>
        <v>0.56976744186046513</v>
      </c>
      <c r="H43" s="8">
        <f>'Результаты 7 кл. р.я.'!H43/'Результаты 7 кл. р.я.'!$B43/2</f>
        <v>0.63953488372093026</v>
      </c>
      <c r="I43" s="8">
        <f>'Результаты 7 кл. р.я.'!I43/'Результаты 7 кл. р.я.'!$B43/2</f>
        <v>0.65116279069767447</v>
      </c>
      <c r="J43" s="8">
        <f>'Результаты 7 кл. р.я.'!J43/'Результаты 7 кл. р.я.'!$B43/3</f>
        <v>0.52713178294573637</v>
      </c>
      <c r="K43" s="8">
        <f>'Результаты 7 кл. р.я.'!K43/'Результаты 7 кл. р.я.'!$B43/2</f>
        <v>0.66279069767441856</v>
      </c>
      <c r="L43" s="8">
        <f>'Результаты 7 кл. р.я.'!L43/'Результаты 7 кл. р.я.'!$B43/2</f>
        <v>0.83720930232558144</v>
      </c>
      <c r="M43" s="8">
        <f>'Результаты 7 кл. р.я.'!M43/'Результаты 7 кл. р.я.'!$B43/2</f>
        <v>0.47674418604651164</v>
      </c>
      <c r="N43" s="8">
        <f>'Результаты 7 кл. р.я.'!N43/'Результаты 7 кл. р.я.'!$B43/2</f>
        <v>0.63953488372093026</v>
      </c>
      <c r="O43" s="8">
        <f>'Результаты 7 кл. р.я.'!O43/'Результаты 7 кл. р.я.'!$B43</f>
        <v>6.9767441860465115E-2</v>
      </c>
      <c r="P43" s="8">
        <f>'Результаты 7 кл. р.я.'!P43/'Результаты 7 кл. р.я.'!$B43</f>
        <v>0.69767441860465118</v>
      </c>
      <c r="Q43" s="8">
        <f>'Результаты 7 кл. р.я.'!Q43/'Результаты 7 кл. р.я.'!$B43</f>
        <v>0.23255813953488372</v>
      </c>
      <c r="R43" s="8">
        <f>'Результаты 7 кл. р.я.'!R43/'Результаты 7 кл. р.я.'!$B43</f>
        <v>0</v>
      </c>
      <c r="V43" s="18">
        <f t="shared" si="0"/>
        <v>0.87209302325581395</v>
      </c>
    </row>
    <row r="44" spans="1:22" ht="15.75">
      <c r="A44" s="2">
        <v>61</v>
      </c>
      <c r="B44" s="2">
        <v>98</v>
      </c>
      <c r="C44" s="8">
        <f>'Результаты 7 кл. р.я.'!C44/'Результаты 7 кл. р.я.'!$B44/2</f>
        <v>0.7142857142857143</v>
      </c>
      <c r="D44" s="8">
        <f>'Результаты 7 кл. р.я.'!D44/'Результаты 7 кл. р.я.'!$B44/3</f>
        <v>0.89795918367346939</v>
      </c>
      <c r="E44" s="8">
        <f>'Результаты 7 кл. р.я.'!E44/'Результаты 7 кл. р.я.'!$B44/2</f>
        <v>0.72448979591836737</v>
      </c>
      <c r="F44" s="8">
        <f>'Результаты 7 кл. р.я.'!F44/'Результаты 7 кл. р.я.'!$B44/2</f>
        <v>0.81632653061224492</v>
      </c>
      <c r="G44" s="8">
        <f>'Результаты 7 кл. р.я.'!G44/'Результаты 7 кл. р.я.'!$B44/2</f>
        <v>0.59693877551020413</v>
      </c>
      <c r="H44" s="8">
        <f>'Результаты 7 кл. р.я.'!H44/'Результаты 7 кл. р.я.'!$B44/2</f>
        <v>0.60204081632653061</v>
      </c>
      <c r="I44" s="8">
        <f>'Результаты 7 кл. р.я.'!I44/'Результаты 7 кл. р.я.'!$B44/2</f>
        <v>0.55612244897959184</v>
      </c>
      <c r="J44" s="8">
        <f>'Результаты 7 кл. р.я.'!J44/'Результаты 7 кл. р.я.'!$B44/3</f>
        <v>0.32653061224489793</v>
      </c>
      <c r="K44" s="8">
        <f>'Результаты 7 кл. р.я.'!K44/'Результаты 7 кл. р.я.'!$B44/2</f>
        <v>0.79081632653061229</v>
      </c>
      <c r="L44" s="8">
        <f>'Результаты 7 кл. р.я.'!L44/'Результаты 7 кл. р.я.'!$B44/2</f>
        <v>0.84183673469387754</v>
      </c>
      <c r="M44" s="8">
        <f>'Результаты 7 кл. р.я.'!M44/'Результаты 7 кл. р.я.'!$B44/2</f>
        <v>0.44387755102040816</v>
      </c>
      <c r="N44" s="8">
        <f>'Результаты 7 кл. р.я.'!N44/'Результаты 7 кл. р.я.'!$B44/2</f>
        <v>0.42346938775510207</v>
      </c>
      <c r="O44" s="8">
        <f>'Результаты 7 кл. р.я.'!O44/'Результаты 7 кл. р.я.'!$B44</f>
        <v>0.14285714285714285</v>
      </c>
      <c r="P44" s="8">
        <f>'Результаты 7 кл. р.я.'!P44/'Результаты 7 кл. р.я.'!$B44</f>
        <v>0.55102040816326525</v>
      </c>
      <c r="Q44" s="8">
        <f>'Результаты 7 кл. р.я.'!Q44/'Результаты 7 кл. р.я.'!$B44</f>
        <v>0.23469387755102042</v>
      </c>
      <c r="R44" s="8">
        <f>'Результаты 7 кл. р.я.'!R44/'Результаты 7 кл. р.я.'!$B44</f>
        <v>7.1428571428571425E-2</v>
      </c>
      <c r="V44" s="18">
        <f t="shared" si="0"/>
        <v>0.89795918367346939</v>
      </c>
    </row>
    <row r="45" spans="1:22" ht="15.75">
      <c r="A45" s="1">
        <v>64</v>
      </c>
      <c r="B45" s="2">
        <v>87</v>
      </c>
      <c r="C45" s="8">
        <f>'Результаты 7 кл. р.я.'!C45/'Результаты 7 кл. р.я.'!$B45/2</f>
        <v>0.72988505747126442</v>
      </c>
      <c r="D45" s="8">
        <f>'Результаты 7 кл. р.я.'!D45/'Результаты 7 кл. р.я.'!$B45/3</f>
        <v>0.70114942528735635</v>
      </c>
      <c r="E45" s="8">
        <f>'Результаты 7 кл. р.я.'!E45/'Результаты 7 кл. р.я.'!$B45/2</f>
        <v>0.7183908045977011</v>
      </c>
      <c r="F45" s="8">
        <f>'Результаты 7 кл. р.я.'!F45/'Результаты 7 кл. р.я.'!$B45/2</f>
        <v>0.63218390804597702</v>
      </c>
      <c r="G45" s="8">
        <f>'Результаты 7 кл. р.я.'!G45/'Результаты 7 кл. р.я.'!$B45/2</f>
        <v>0.63218390804597702</v>
      </c>
      <c r="H45" s="8">
        <f>'Результаты 7 кл. р.я.'!H45/'Результаты 7 кл. р.я.'!$B45/2</f>
        <v>0.55747126436781613</v>
      </c>
      <c r="I45" s="8">
        <f>'Результаты 7 кл. р.я.'!I45/'Результаты 7 кл. р.я.'!$B45/2</f>
        <v>0.60919540229885061</v>
      </c>
      <c r="J45" s="8">
        <f>'Результаты 7 кл. р.я.'!J45/'Результаты 7 кл. р.я.'!$B45/3</f>
        <v>0.37547892720306514</v>
      </c>
      <c r="K45" s="8">
        <f>'Результаты 7 кл. р.я.'!K45/'Результаты 7 кл. р.я.'!$B45/2</f>
        <v>0.65517241379310343</v>
      </c>
      <c r="L45" s="8">
        <f>'Результаты 7 кл. р.я.'!L45/'Результаты 7 кл. р.я.'!$B45/2</f>
        <v>0.66666666666666663</v>
      </c>
      <c r="M45" s="8">
        <f>'Результаты 7 кл. р.я.'!M45/'Результаты 7 кл. р.я.'!$B45/2</f>
        <v>0.4942528735632184</v>
      </c>
      <c r="N45" s="8">
        <f>'Результаты 7 кл. р.я.'!N45/'Результаты 7 кл. р.я.'!$B45/2</f>
        <v>0.42528735632183906</v>
      </c>
      <c r="O45" s="8">
        <f>'Результаты 7 кл. р.я.'!O45/'Результаты 7 кл. р.я.'!$B45</f>
        <v>0.22988505747126436</v>
      </c>
      <c r="P45" s="8">
        <f>'Результаты 7 кл. р.я.'!P45/'Результаты 7 кл. р.я.'!$B45</f>
        <v>0.47126436781609193</v>
      </c>
      <c r="Q45" s="8">
        <f>'Результаты 7 кл. р.я.'!Q45/'Результаты 7 кл. р.я.'!$B45</f>
        <v>0.25287356321839083</v>
      </c>
      <c r="R45" s="8">
        <f>'Результаты 7 кл. р.я.'!R45/'Результаты 7 кл. р.я.'!$B45</f>
        <v>4.5977011494252873E-2</v>
      </c>
      <c r="V45" s="18">
        <f t="shared" si="0"/>
        <v>0.72988505747126442</v>
      </c>
    </row>
    <row r="46" spans="1:22" ht="15.75">
      <c r="A46" s="1">
        <v>65</v>
      </c>
      <c r="B46" s="2">
        <v>25</v>
      </c>
      <c r="C46" s="8">
        <f>'Результаты 7 кл. р.я.'!C46/'Результаты 7 кл. р.я.'!$B46/2</f>
        <v>0.72</v>
      </c>
      <c r="D46" s="8">
        <f>'Результаты 7 кл. р.я.'!D46/'Результаты 7 кл. р.я.'!$B46/3</f>
        <v>0.46666666666666662</v>
      </c>
      <c r="E46" s="8">
        <f>'Результаты 7 кл. р.я.'!E46/'Результаты 7 кл. р.я.'!$B46/2</f>
        <v>0.42</v>
      </c>
      <c r="F46" s="8">
        <f>'Результаты 7 кл. р.я.'!F46/'Результаты 7 кл. р.я.'!$B46/2</f>
        <v>0.4</v>
      </c>
      <c r="G46" s="8">
        <f>'Результаты 7 кл. р.я.'!G46/'Результаты 7 кл. р.я.'!$B46/2</f>
        <v>0.56000000000000005</v>
      </c>
      <c r="H46" s="8">
        <f>'Результаты 7 кл. р.я.'!H46/'Результаты 7 кл. р.я.'!$B46/2</f>
        <v>0.52</v>
      </c>
      <c r="I46" s="8">
        <f>'Результаты 7 кл. р.я.'!I46/'Результаты 7 кл. р.я.'!$B46/2</f>
        <v>0.48</v>
      </c>
      <c r="J46" s="8">
        <f>'Результаты 7 кл. р.я.'!J46/'Результаты 7 кл. р.я.'!$B46/3</f>
        <v>0.27999999999999997</v>
      </c>
      <c r="K46" s="8">
        <f>'Результаты 7 кл. р.я.'!K46/'Результаты 7 кл. р.я.'!$B46/2</f>
        <v>0.78</v>
      </c>
      <c r="L46" s="8">
        <f>'Результаты 7 кл. р.я.'!L46/'Результаты 7 кл. р.я.'!$B46/2</f>
        <v>0.8</v>
      </c>
      <c r="M46" s="8">
        <f>'Результаты 7 кл. р.я.'!M46/'Результаты 7 кл. р.я.'!$B46/2</f>
        <v>0.68</v>
      </c>
      <c r="N46" s="8">
        <f>'Результаты 7 кл. р.я.'!N46/'Результаты 7 кл. р.я.'!$B46/2</f>
        <v>0.54</v>
      </c>
      <c r="O46" s="8">
        <f>'Результаты 7 кл. р.я.'!O46/'Результаты 7 кл. р.я.'!$B46</f>
        <v>0.28000000000000003</v>
      </c>
      <c r="P46" s="8">
        <f>'Результаты 7 кл. р.я.'!P46/'Результаты 7 кл. р.я.'!$B46</f>
        <v>0.64</v>
      </c>
      <c r="Q46" s="8">
        <f>'Результаты 7 кл. р.я.'!Q46/'Результаты 7 кл. р.я.'!$B46</f>
        <v>0.08</v>
      </c>
      <c r="R46" s="8">
        <f>'Результаты 7 кл. р.я.'!R46/'Результаты 7 кл. р.я.'!$B46</f>
        <v>0</v>
      </c>
      <c r="V46" s="18">
        <f t="shared" si="0"/>
        <v>0.8</v>
      </c>
    </row>
    <row r="47" spans="1:22" ht="15.75">
      <c r="A47" s="1">
        <v>66</v>
      </c>
      <c r="B47" s="2">
        <v>50</v>
      </c>
      <c r="C47" s="8">
        <f>'Результаты 7 кл. р.я.'!C47/'Результаты 7 кл. р.я.'!$B47/2</f>
        <v>0.79</v>
      </c>
      <c r="D47" s="8">
        <f>'Результаты 7 кл. р.я.'!D47/'Результаты 7 кл. р.я.'!$B47/3</f>
        <v>0.47333333333333333</v>
      </c>
      <c r="E47" s="8">
        <f>'Результаты 7 кл. р.я.'!E47/'Результаты 7 кл. р.я.'!$B47/2</f>
        <v>0.48</v>
      </c>
      <c r="F47" s="8">
        <f>'Результаты 7 кл. р.я.'!F47/'Результаты 7 кл. р.я.'!$B47/2</f>
        <v>0.35</v>
      </c>
      <c r="G47" s="8">
        <f>'Результаты 7 кл. р.я.'!G47/'Результаты 7 кл. р.я.'!$B47/2</f>
        <v>0.56000000000000005</v>
      </c>
      <c r="H47" s="8">
        <f>'Результаты 7 кл. р.я.'!H47/'Результаты 7 кл. р.я.'!$B47/2</f>
        <v>0.63</v>
      </c>
      <c r="I47" s="8">
        <f>'Результаты 7 кл. р.я.'!I47/'Результаты 7 кл. р.я.'!$B47/2</f>
        <v>0.67</v>
      </c>
      <c r="J47" s="8">
        <f>'Результаты 7 кл. р.я.'!J47/'Результаты 7 кл. р.я.'!$B47/3</f>
        <v>0.28666666666666668</v>
      </c>
      <c r="K47" s="8">
        <f>'Результаты 7 кл. р.я.'!K47/'Результаты 7 кл. р.я.'!$B47/2</f>
        <v>0.85</v>
      </c>
      <c r="L47" s="8">
        <f>'Результаты 7 кл. р.я.'!L47/'Результаты 7 кл. р.я.'!$B47/2</f>
        <v>0.64</v>
      </c>
      <c r="M47" s="8">
        <f>'Результаты 7 кл. р.я.'!M47/'Результаты 7 кл. р.я.'!$B47/2</f>
        <v>0.62</v>
      </c>
      <c r="N47" s="8">
        <f>'Результаты 7 кл. р.я.'!N47/'Результаты 7 кл. р.я.'!$B47/2</f>
        <v>0.59</v>
      </c>
      <c r="O47" s="8">
        <f>'Результаты 7 кл. р.я.'!O47/'Результаты 7 кл. р.я.'!$B47</f>
        <v>0.2</v>
      </c>
      <c r="P47" s="8">
        <f>'Результаты 7 кл. р.я.'!P47/'Результаты 7 кл. р.я.'!$B47</f>
        <v>0.56000000000000005</v>
      </c>
      <c r="Q47" s="8">
        <f>'Результаты 7 кл. р.я.'!Q47/'Результаты 7 кл. р.я.'!$B47</f>
        <v>0.22</v>
      </c>
      <c r="R47" s="8">
        <f>'Результаты 7 кл. р.я.'!R47/'Результаты 7 кл. р.я.'!$B47</f>
        <v>0.02</v>
      </c>
      <c r="V47" s="18">
        <f t="shared" si="0"/>
        <v>0.85</v>
      </c>
    </row>
    <row r="48" spans="1:22" ht="15.75">
      <c r="A48" s="15">
        <v>69</v>
      </c>
      <c r="B48" s="15">
        <v>81</v>
      </c>
      <c r="C48" s="8">
        <f>'Результаты 7 кл. р.я.'!C48/'Результаты 7 кл. р.я.'!$B48/2</f>
        <v>0.75308641975308643</v>
      </c>
      <c r="D48" s="8">
        <f>'Результаты 7 кл. р.я.'!D48/'Результаты 7 кл. р.я.'!$B48/3</f>
        <v>0.56378600823045266</v>
      </c>
      <c r="E48" s="8">
        <f>'Результаты 7 кл. р.я.'!E48/'Результаты 7 кл. р.я.'!$B48/2</f>
        <v>0.66666666666666663</v>
      </c>
      <c r="F48" s="8">
        <f>'Результаты 7 кл. р.я.'!F48/'Результаты 7 кл. р.я.'!$B48/2</f>
        <v>0.78395061728395066</v>
      </c>
      <c r="G48" s="8">
        <f>'Результаты 7 кл. р.я.'!G48/'Результаты 7 кл. р.я.'!$B48/2</f>
        <v>0.6728395061728395</v>
      </c>
      <c r="H48" s="8">
        <f>'Результаты 7 кл. р.я.'!H48/'Результаты 7 кл. р.я.'!$B48/2</f>
        <v>0.53703703703703709</v>
      </c>
      <c r="I48" s="8">
        <f>'Результаты 7 кл. р.я.'!I48/'Результаты 7 кл. р.я.'!$B48/2</f>
        <v>0.75308641975308643</v>
      </c>
      <c r="J48" s="8">
        <f>'Результаты 7 кл. р.я.'!J48/'Результаты 7 кл. р.я.'!$B48/3</f>
        <v>0.48559670781893005</v>
      </c>
      <c r="K48" s="8">
        <f>'Результаты 7 кл. р.я.'!K48/'Результаты 7 кл. р.я.'!$B48/2</f>
        <v>0.80864197530864201</v>
      </c>
      <c r="L48" s="8">
        <f>'Результаты 7 кл. р.я.'!L48/'Результаты 7 кл. р.я.'!$B48/2</f>
        <v>0.77160493827160492</v>
      </c>
      <c r="M48" s="8">
        <f>'Результаты 7 кл. р.я.'!M48/'Результаты 7 кл. р.я.'!$B48/2</f>
        <v>0.61728395061728392</v>
      </c>
      <c r="N48" s="8">
        <f>'Результаты 7 кл. р.я.'!N48/'Результаты 7 кл. р.я.'!$B48/2</f>
        <v>0.47530864197530864</v>
      </c>
      <c r="O48" s="8">
        <f>'Результаты 7 кл. р.я.'!O48/'Результаты 7 кл. р.я.'!$B48</f>
        <v>0.12345679012345678</v>
      </c>
      <c r="P48" s="8">
        <f>'Результаты 7 кл. р.я.'!P48/'Результаты 7 кл. р.я.'!$B48</f>
        <v>0.53086419753086422</v>
      </c>
      <c r="Q48" s="8">
        <f>'Результаты 7 кл. р.я.'!Q48/'Результаты 7 кл. р.я.'!$B48</f>
        <v>0.27160493827160492</v>
      </c>
      <c r="R48" s="8">
        <f>'Результаты 7 кл. р.я.'!R48/'Результаты 7 кл. р.я.'!$B48</f>
        <v>7.407407407407407E-2</v>
      </c>
      <c r="V48" s="18">
        <f t="shared" si="0"/>
        <v>0.80864197530864201</v>
      </c>
    </row>
    <row r="49" spans="1:22" ht="15.75">
      <c r="A49" s="1">
        <v>70</v>
      </c>
      <c r="B49" s="2">
        <v>34</v>
      </c>
      <c r="C49" s="8">
        <f>'Результаты 7 кл. р.я.'!C49/'Результаты 7 кл. р.я.'!$B49/2</f>
        <v>0.82352941176470584</v>
      </c>
      <c r="D49" s="8">
        <f>'Результаты 7 кл. р.я.'!D49/'Результаты 7 кл. р.я.'!$B49/3</f>
        <v>0.73529411764705888</v>
      </c>
      <c r="E49" s="8">
        <f>'Результаты 7 кл. р.я.'!E49/'Результаты 7 кл. р.я.'!$B49/2</f>
        <v>0.63235294117647056</v>
      </c>
      <c r="F49" s="8">
        <f>'Результаты 7 кл. р.я.'!F49/'Результаты 7 кл. р.я.'!$B49/2</f>
        <v>0.44117647058823528</v>
      </c>
      <c r="G49" s="8">
        <f>'Результаты 7 кл. р.я.'!G49/'Результаты 7 кл. р.я.'!$B49/2</f>
        <v>0.55882352941176472</v>
      </c>
      <c r="H49" s="8">
        <f>'Результаты 7 кл. р.я.'!H49/'Результаты 7 кл. р.я.'!$B49/2</f>
        <v>0.63235294117647056</v>
      </c>
      <c r="I49" s="8">
        <f>'Результаты 7 кл. р.я.'!I49/'Результаты 7 кл. р.я.'!$B49/2</f>
        <v>0.6029411764705882</v>
      </c>
      <c r="J49" s="8">
        <f>'Результаты 7 кл. р.я.'!J49/'Результаты 7 кл. р.я.'!$B49/3</f>
        <v>0.34313725490196073</v>
      </c>
      <c r="K49" s="8">
        <f>'Результаты 7 кл. р.я.'!K49/'Результаты 7 кл. р.я.'!$B49/2</f>
        <v>0.67647058823529416</v>
      </c>
      <c r="L49" s="8">
        <f>'Результаты 7 кл. р.я.'!L49/'Результаты 7 кл. р.я.'!$B49/2</f>
        <v>0.47058823529411764</v>
      </c>
      <c r="M49" s="8">
        <f>'Результаты 7 кл. р.я.'!M49/'Результаты 7 кл. р.я.'!$B49/2</f>
        <v>0.6029411764705882</v>
      </c>
      <c r="N49" s="8">
        <f>'Результаты 7 кл. р.я.'!N49/'Результаты 7 кл. р.я.'!$B49/2</f>
        <v>0.55882352941176472</v>
      </c>
      <c r="O49" s="8">
        <f>'Результаты 7 кл. р.я.'!O49/'Результаты 7 кл. р.я.'!$B49</f>
        <v>0.29411764705882354</v>
      </c>
      <c r="P49" s="8">
        <f>'Результаты 7 кл. р.я.'!P49/'Результаты 7 кл. р.я.'!$B49</f>
        <v>0.52941176470588236</v>
      </c>
      <c r="Q49" s="8">
        <f>'Результаты 7 кл. р.я.'!Q49/'Результаты 7 кл. р.я.'!$B49</f>
        <v>0.17647058823529413</v>
      </c>
      <c r="R49" s="8">
        <f>'Результаты 7 кл. р.я.'!R49/'Результаты 7 кл. р.я.'!$B49</f>
        <v>0</v>
      </c>
      <c r="V49" s="18">
        <f t="shared" si="0"/>
        <v>0.82352941176470584</v>
      </c>
    </row>
    <row r="50" spans="1:22" ht="15.75">
      <c r="A50" s="1">
        <v>71</v>
      </c>
      <c r="B50" s="2">
        <v>52</v>
      </c>
      <c r="C50" s="8">
        <f>'Результаты 7 кл. р.я.'!C50/'Результаты 7 кл. р.я.'!$B50/2</f>
        <v>0.63461538461538458</v>
      </c>
      <c r="D50" s="8">
        <f>'Результаты 7 кл. р.я.'!D50/'Результаты 7 кл. р.я.'!$B50/3</f>
        <v>0.48717948717948717</v>
      </c>
      <c r="E50" s="8">
        <f>'Результаты 7 кл. р.я.'!E50/'Результаты 7 кл. р.я.'!$B50/2</f>
        <v>0.44230769230769229</v>
      </c>
      <c r="F50" s="8">
        <f>'Результаты 7 кл. р.я.'!F50/'Результаты 7 кл. р.я.'!$B50/2</f>
        <v>0.375</v>
      </c>
      <c r="G50" s="8">
        <f>'Результаты 7 кл. р.я.'!G50/'Результаты 7 кл. р.я.'!$B50/2</f>
        <v>0.65384615384615385</v>
      </c>
      <c r="H50" s="8">
        <f>'Результаты 7 кл. р.я.'!H50/'Результаты 7 кл. р.я.'!$B50/2</f>
        <v>0.76923076923076927</v>
      </c>
      <c r="I50" s="8">
        <f>'Результаты 7 кл. р.я.'!I50/'Результаты 7 кл. р.я.'!$B50/2</f>
        <v>0.5</v>
      </c>
      <c r="J50" s="8">
        <f>'Результаты 7 кл. р.я.'!J50/'Результаты 7 кл. р.я.'!$B50/3</f>
        <v>0.3141025641025641</v>
      </c>
      <c r="K50" s="8">
        <f>'Результаты 7 кл. р.я.'!K50/'Результаты 7 кл. р.я.'!$B50/2</f>
        <v>0.75</v>
      </c>
      <c r="L50" s="8">
        <f>'Результаты 7 кл. р.я.'!L50/'Результаты 7 кл. р.я.'!$B50/2</f>
        <v>0.63461538461538458</v>
      </c>
      <c r="M50" s="8">
        <f>'Результаты 7 кл. р.я.'!M50/'Результаты 7 кл. р.я.'!$B50/2</f>
        <v>0.53846153846153844</v>
      </c>
      <c r="N50" s="8">
        <f>'Результаты 7 кл. р.я.'!N50/'Результаты 7 кл. р.я.'!$B50/2</f>
        <v>0.46153846153846156</v>
      </c>
      <c r="O50" s="8">
        <f>'Результаты 7 кл. р.я.'!O50/'Результаты 7 кл. р.я.'!$B50</f>
        <v>0.23076923076923078</v>
      </c>
      <c r="P50" s="8">
        <f>'Результаты 7 кл. р.я.'!P50/'Результаты 7 кл. р.я.'!$B50</f>
        <v>0.69230769230769229</v>
      </c>
      <c r="Q50" s="8">
        <f>'Результаты 7 кл. р.я.'!Q50/'Результаты 7 кл. р.я.'!$B50</f>
        <v>7.6923076923076927E-2</v>
      </c>
      <c r="R50" s="8">
        <f>'Результаты 7 кл. р.я.'!R50/'Результаты 7 кл. р.я.'!$B50</f>
        <v>0</v>
      </c>
      <c r="V50" s="18">
        <f t="shared" si="0"/>
        <v>0.76923076923076927</v>
      </c>
    </row>
    <row r="51" spans="1:22" ht="15.75">
      <c r="A51" s="1">
        <v>72</v>
      </c>
      <c r="B51" s="2">
        <v>11</v>
      </c>
      <c r="C51" s="8">
        <f>'Результаты 7 кл. р.я.'!C51/'Результаты 7 кл. р.я.'!$B51/2</f>
        <v>0.72727272727272729</v>
      </c>
      <c r="D51" s="8">
        <f>'Результаты 7 кл. р.я.'!D51/'Результаты 7 кл. р.я.'!$B51/3</f>
        <v>0.51515151515151514</v>
      </c>
      <c r="E51" s="8">
        <f>'Результаты 7 кл. р.я.'!E51/'Результаты 7 кл. р.я.'!$B51/2</f>
        <v>0.59090909090909094</v>
      </c>
      <c r="F51" s="8">
        <f>'Результаты 7 кл. р.я.'!F51/'Результаты 7 кл. р.я.'!$B51/2</f>
        <v>0.63636363636363635</v>
      </c>
      <c r="G51" s="8">
        <f>'Результаты 7 кл. р.я.'!G51/'Результаты 7 кл. р.я.'!$B51/2</f>
        <v>0.68181818181818177</v>
      </c>
      <c r="H51" s="8">
        <f>'Результаты 7 кл. р.я.'!H51/'Результаты 7 кл. р.я.'!$B51/2</f>
        <v>0.40909090909090912</v>
      </c>
      <c r="I51" s="8">
        <f>'Результаты 7 кл. р.я.'!I51/'Результаты 7 кл. р.я.'!$B51/2</f>
        <v>0.54545454545454541</v>
      </c>
      <c r="J51" s="8">
        <f>'Результаты 7 кл. р.я.'!J51/'Результаты 7 кл. р.я.'!$B51/3</f>
        <v>0.48484848484848486</v>
      </c>
      <c r="K51" s="8">
        <f>'Результаты 7 кл. р.я.'!K51/'Результаты 7 кл. р.я.'!$B51/2</f>
        <v>0.36363636363636365</v>
      </c>
      <c r="L51" s="8">
        <f>'Результаты 7 кл. р.я.'!L51/'Результаты 7 кл. р.я.'!$B51/2</f>
        <v>0.45454545454545453</v>
      </c>
      <c r="M51" s="8">
        <f>'Результаты 7 кл. р.я.'!M51/'Результаты 7 кл. р.я.'!$B51/2</f>
        <v>0.63636363636363635</v>
      </c>
      <c r="N51" s="8">
        <f>'Результаты 7 кл. р.я.'!N51/'Результаты 7 кл. р.я.'!$B51/2</f>
        <v>0.40909090909090912</v>
      </c>
      <c r="O51" s="8">
        <f>'Результаты 7 кл. р.я.'!O51/'Результаты 7 кл. р.я.'!$B51</f>
        <v>0.36363636363636365</v>
      </c>
      <c r="P51" s="8">
        <f>'Результаты 7 кл. р.я.'!P51/'Результаты 7 кл. р.я.'!$B51</f>
        <v>0.27272727272727271</v>
      </c>
      <c r="Q51" s="8">
        <f>'Результаты 7 кл. р.я.'!Q51/'Результаты 7 кл. р.я.'!$B51</f>
        <v>0</v>
      </c>
      <c r="R51" s="8">
        <f>'Результаты 7 кл. р.я.'!R51/'Результаты 7 кл. р.я.'!$B51</f>
        <v>0</v>
      </c>
      <c r="V51" s="18">
        <f t="shared" si="0"/>
        <v>0.72727272727272729</v>
      </c>
    </row>
    <row r="52" spans="1:22" ht="15.75">
      <c r="A52" s="1">
        <v>77</v>
      </c>
      <c r="B52" s="2">
        <v>50</v>
      </c>
      <c r="C52" s="8">
        <f>'Результаты 7 кл. р.я.'!C52/'Результаты 7 кл. р.я.'!$B52/2</f>
        <v>0.71</v>
      </c>
      <c r="D52" s="8">
        <f>'Результаты 7 кл. р.я.'!D52/'Результаты 7 кл. р.я.'!$B52/3</f>
        <v>0.50666666666666671</v>
      </c>
      <c r="E52" s="8">
        <f>'Результаты 7 кл. р.я.'!E52/'Результаты 7 кл. р.я.'!$B52/2</f>
        <v>0.65</v>
      </c>
      <c r="F52" s="8">
        <f>'Результаты 7 кл. р.я.'!F52/'Результаты 7 кл. р.я.'!$B52/2</f>
        <v>0.65</v>
      </c>
      <c r="G52" s="8">
        <f>'Результаты 7 кл. р.я.'!G52/'Результаты 7 кл. р.я.'!$B52/2</f>
        <v>0.56999999999999995</v>
      </c>
      <c r="H52" s="8">
        <f>'Результаты 7 кл. р.я.'!H52/'Результаты 7 кл. р.я.'!$B52/2</f>
        <v>0.6</v>
      </c>
      <c r="I52" s="8">
        <f>'Результаты 7 кл. р.я.'!I52/'Результаты 7 кл. р.я.'!$B52/2</f>
        <v>0.65</v>
      </c>
      <c r="J52" s="8">
        <f>'Результаты 7 кл. р.я.'!J52/'Результаты 7 кл. р.я.'!$B52/3</f>
        <v>0.48</v>
      </c>
      <c r="K52" s="8">
        <f>'Результаты 7 кл. р.я.'!K52/'Результаты 7 кл. р.я.'!$B52/2</f>
        <v>0.75</v>
      </c>
      <c r="L52" s="8">
        <f>'Результаты 7 кл. р.я.'!L52/'Результаты 7 кл. р.я.'!$B52/2</f>
        <v>0.65</v>
      </c>
      <c r="M52" s="8">
        <f>'Результаты 7 кл. р.я.'!M52/'Результаты 7 кл. р.я.'!$B52/2</f>
        <v>0.56999999999999995</v>
      </c>
      <c r="N52" s="8">
        <f>'Результаты 7 кл. р.я.'!N52/'Результаты 7 кл. р.я.'!$B52/2</f>
        <v>0.63</v>
      </c>
      <c r="O52" s="8">
        <f>'Результаты 7 кл. р.я.'!O52/'Результаты 7 кл. р.я.'!$B52</f>
        <v>0.1</v>
      </c>
      <c r="P52" s="8">
        <f>'Результаты 7 кл. р.я.'!P52/'Результаты 7 кл. р.я.'!$B52</f>
        <v>0.64</v>
      </c>
      <c r="Q52" s="8">
        <f>'Результаты 7 кл. р.я.'!Q52/'Результаты 7 кл. р.я.'!$B52</f>
        <v>0.2</v>
      </c>
      <c r="R52" s="8">
        <f>'Результаты 7 кл. р.я.'!R52/'Результаты 7 кл. р.я.'!$B52</f>
        <v>0.06</v>
      </c>
      <c r="V52" s="18">
        <f t="shared" si="0"/>
        <v>0.75</v>
      </c>
    </row>
    <row r="53" spans="1:22" ht="15.75">
      <c r="A53" s="1">
        <v>80</v>
      </c>
      <c r="B53" s="2">
        <v>84</v>
      </c>
      <c r="C53" s="8">
        <f>'Результаты 7 кл. р.я.'!C53/'Результаты 7 кл. р.я.'!$B53/2</f>
        <v>0.7857142857142857</v>
      </c>
      <c r="D53" s="8">
        <f>'Результаты 7 кл. р.я.'!D53/'Результаты 7 кл. р.я.'!$B53/3</f>
        <v>0.89682539682539686</v>
      </c>
      <c r="E53" s="8">
        <f>'Результаты 7 кл. р.я.'!E53/'Результаты 7 кл. р.я.'!$B53/2</f>
        <v>0.91666666666666663</v>
      </c>
      <c r="F53" s="8">
        <f>'Результаты 7 кл. р.я.'!F53/'Результаты 7 кл. р.я.'!$B53/2</f>
        <v>0.4642857142857143</v>
      </c>
      <c r="G53" s="8">
        <f>'Результаты 7 кл. р.я.'!G53/'Результаты 7 кл. р.я.'!$B53/2</f>
        <v>0.60119047619047616</v>
      </c>
      <c r="H53" s="8">
        <f>'Результаты 7 кл. р.я.'!H53/'Результаты 7 кл. р.я.'!$B53/2</f>
        <v>0.55952380952380953</v>
      </c>
      <c r="I53" s="8">
        <f>'Результаты 7 кл. р.я.'!I53/'Результаты 7 кл. р.я.'!$B53/2</f>
        <v>0.54166666666666663</v>
      </c>
      <c r="J53" s="8">
        <f>'Результаты 7 кл. р.я.'!J53/'Результаты 7 кл. р.я.'!$B53/3</f>
        <v>0.53174603174603174</v>
      </c>
      <c r="K53" s="8">
        <f>'Результаты 7 кл. р.я.'!K53/'Результаты 7 кл. р.я.'!$B53/2</f>
        <v>0.70238095238095233</v>
      </c>
      <c r="L53" s="8">
        <f>'Результаты 7 кл. р.я.'!L53/'Результаты 7 кл. р.я.'!$B53/2</f>
        <v>0.6607142857142857</v>
      </c>
      <c r="M53" s="8">
        <f>'Результаты 7 кл. р.я.'!M53/'Результаты 7 кл. р.я.'!$B53/2</f>
        <v>0.38095238095238093</v>
      </c>
      <c r="N53" s="8">
        <f>'Результаты 7 кл. р.я.'!N53/'Результаты 7 кл. р.я.'!$B53/2</f>
        <v>0.38095238095238093</v>
      </c>
      <c r="O53" s="8">
        <f>'Результаты 7 кл. р.я.'!O53/'Результаты 7 кл. р.я.'!$B53</f>
        <v>0.20238095238095238</v>
      </c>
      <c r="P53" s="8">
        <f>'Результаты 7 кл. р.я.'!P53/'Результаты 7 кл. р.я.'!$B53</f>
        <v>0.51190476190476186</v>
      </c>
      <c r="Q53" s="8">
        <f>'Результаты 7 кл. р.я.'!Q53/'Результаты 7 кл. р.я.'!$B53</f>
        <v>0.23809523809523808</v>
      </c>
      <c r="R53" s="8">
        <f>'Результаты 7 кл. р.я.'!R53/'Результаты 7 кл. р.я.'!$B53</f>
        <v>4.7619047619047616E-2</v>
      </c>
      <c r="V53" s="18">
        <f t="shared" si="0"/>
        <v>0.91666666666666663</v>
      </c>
    </row>
    <row r="54" spans="1:22" ht="15.75">
      <c r="A54" s="1">
        <v>81</v>
      </c>
      <c r="B54" s="2">
        <v>86</v>
      </c>
      <c r="C54" s="8">
        <f>'Результаты 7 кл. р.я.'!C54/'Результаты 7 кл. р.я.'!$B54/2</f>
        <v>0.73255813953488369</v>
      </c>
      <c r="D54" s="8">
        <f>'Результаты 7 кл. р.я.'!D54/'Результаты 7 кл. р.я.'!$B54/3</f>
        <v>0.63953488372093026</v>
      </c>
      <c r="E54" s="8">
        <f>'Результаты 7 кл. р.я.'!E54/'Результаты 7 кл. р.я.'!$B54/2</f>
        <v>0.59302325581395354</v>
      </c>
      <c r="F54" s="8">
        <f>'Результаты 7 кл. р.я.'!F54/'Результаты 7 кл. р.я.'!$B54/2</f>
        <v>0.61046511627906974</v>
      </c>
      <c r="G54" s="8">
        <f>'Результаты 7 кл. р.я.'!G54/'Результаты 7 кл. р.я.'!$B54/2</f>
        <v>0.78488372093023251</v>
      </c>
      <c r="H54" s="8">
        <f>'Результаты 7 кл. р.я.'!H54/'Результаты 7 кл. р.я.'!$B54/2</f>
        <v>0.73255813953488369</v>
      </c>
      <c r="I54" s="8">
        <f>'Результаты 7 кл. р.я.'!I54/'Результаты 7 кл. р.я.'!$B54/2</f>
        <v>0.72674418604651159</v>
      </c>
      <c r="J54" s="8">
        <f>'Результаты 7 кл. р.я.'!J54/'Результаты 7 кл. р.я.'!$B54/3</f>
        <v>0.53488372093023251</v>
      </c>
      <c r="K54" s="8">
        <f>'Результаты 7 кл. р.я.'!K54/'Результаты 7 кл. р.я.'!$B54/2</f>
        <v>0.71511627906976749</v>
      </c>
      <c r="L54" s="8">
        <f>'Результаты 7 кл. р.я.'!L54/'Результаты 7 кл. р.я.'!$B54/2</f>
        <v>0.67441860465116277</v>
      </c>
      <c r="M54" s="8">
        <f>'Результаты 7 кл. р.я.'!M54/'Результаты 7 кл. р.я.'!$B54/2</f>
        <v>0.53488372093023251</v>
      </c>
      <c r="N54" s="8">
        <f>'Результаты 7 кл. р.я.'!N54/'Результаты 7 кл. р.я.'!$B54/2</f>
        <v>0.51744186046511631</v>
      </c>
      <c r="O54" s="8">
        <f>'Результаты 7 кл. р.я.'!O54/'Результаты 7 кл. р.я.'!$B54</f>
        <v>0.12790697674418605</v>
      </c>
      <c r="P54" s="8">
        <f>'Результаты 7 кл. р.я.'!P54/'Результаты 7 кл. р.я.'!$B54</f>
        <v>0.48837209302325579</v>
      </c>
      <c r="Q54" s="8">
        <f>'Результаты 7 кл. р.я.'!Q54/'Результаты 7 кл. р.я.'!$B54</f>
        <v>0.27906976744186046</v>
      </c>
      <c r="R54" s="8">
        <f>'Результаты 7 кл. р.я.'!R54/'Результаты 7 кл. р.я.'!$B54</f>
        <v>0.10465116279069768</v>
      </c>
      <c r="V54" s="18">
        <f t="shared" si="0"/>
        <v>0.78488372093023251</v>
      </c>
    </row>
    <row r="55" spans="1:22" ht="15.75">
      <c r="A55" s="1">
        <v>85</v>
      </c>
      <c r="B55" s="2">
        <v>48</v>
      </c>
      <c r="C55" s="8">
        <f>'Результаты 7 кл. р.я.'!C55/'Результаты 7 кл. р.я.'!$B55/2</f>
        <v>0.82291666666666663</v>
      </c>
      <c r="D55" s="8">
        <f>'Результаты 7 кл. р.я.'!D55/'Результаты 7 кл. р.я.'!$B55/3</f>
        <v>0.57638888888888895</v>
      </c>
      <c r="E55" s="8">
        <f>'Результаты 7 кл. р.я.'!E55/'Результаты 7 кл. р.я.'!$B55/2</f>
        <v>0.69791666666666663</v>
      </c>
      <c r="F55" s="8">
        <f>'Результаты 7 кл. р.я.'!F55/'Результаты 7 кл. р.я.'!$B55/2</f>
        <v>0.64583333333333337</v>
      </c>
      <c r="G55" s="8">
        <f>'Результаты 7 кл. р.я.'!G55/'Результаты 7 кл. р.я.'!$B55/2</f>
        <v>0.78125</v>
      </c>
      <c r="H55" s="8">
        <f>'Результаты 7 кл. р.я.'!H55/'Результаты 7 кл. р.я.'!$B55/2</f>
        <v>0.625</v>
      </c>
      <c r="I55" s="8">
        <f>'Результаты 7 кл. р.я.'!I55/'Результаты 7 кл. р.я.'!$B55/2</f>
        <v>0.58333333333333337</v>
      </c>
      <c r="J55" s="8">
        <f>'Результаты 7 кл. р.я.'!J55/'Результаты 7 кл. р.я.'!$B55/3</f>
        <v>0.56944444444444442</v>
      </c>
      <c r="K55" s="8">
        <f>'Результаты 7 кл. р.я.'!K55/'Результаты 7 кл. р.я.'!$B55/2</f>
        <v>0.61458333333333337</v>
      </c>
      <c r="L55" s="8">
        <f>'Результаты 7 кл. р.я.'!L55/'Результаты 7 кл. р.я.'!$B55/2</f>
        <v>0.73958333333333337</v>
      </c>
      <c r="M55" s="8">
        <f>'Результаты 7 кл. р.я.'!M55/'Результаты 7 кл. р.я.'!$B55/2</f>
        <v>0.64583333333333337</v>
      </c>
      <c r="N55" s="8">
        <f>'Результаты 7 кл. р.я.'!N55/'Результаты 7 кл. р.я.'!$B55/2</f>
        <v>0.77083333333333337</v>
      </c>
      <c r="O55" s="8">
        <f>'Результаты 7 кл. р.я.'!O55/'Результаты 7 кл. р.я.'!$B55</f>
        <v>8.3333333333333329E-2</v>
      </c>
      <c r="P55" s="8">
        <f>'Результаты 7 кл. р.я.'!P55/'Результаты 7 кл. р.я.'!$B55</f>
        <v>0.54166666666666663</v>
      </c>
      <c r="Q55" s="8">
        <f>'Результаты 7 кл. р.я.'!Q55/'Результаты 7 кл. р.я.'!$B55</f>
        <v>0.3125</v>
      </c>
      <c r="R55" s="8">
        <f>'Результаты 7 кл. р.я.'!R55/'Результаты 7 кл. р.я.'!$B55</f>
        <v>6.25E-2</v>
      </c>
      <c r="V55" s="18">
        <f t="shared" si="0"/>
        <v>0.82291666666666663</v>
      </c>
    </row>
    <row r="56" spans="1:22" ht="15.75">
      <c r="A56" s="1">
        <v>87</v>
      </c>
      <c r="B56" s="2">
        <v>46</v>
      </c>
      <c r="C56" s="8">
        <f>'Результаты 7 кл. р.я.'!C56/'Результаты 7 кл. р.я.'!$B56/2</f>
        <v>0.76086956521739135</v>
      </c>
      <c r="D56" s="8">
        <f>'Результаты 7 кл. р.я.'!D56/'Результаты 7 кл. р.я.'!$B56/3</f>
        <v>0.61594202898550721</v>
      </c>
      <c r="E56" s="8">
        <f>'Результаты 7 кл. р.я.'!E56/'Результаты 7 кл. р.я.'!$B56/2</f>
        <v>0.65217391304347827</v>
      </c>
      <c r="F56" s="8">
        <f>'Результаты 7 кл. р.я.'!F56/'Результаты 7 кл. р.я.'!$B56/2</f>
        <v>0.61956521739130432</v>
      </c>
      <c r="G56" s="8">
        <f>'Результаты 7 кл. р.я.'!G56/'Результаты 7 кл. р.я.'!$B56/2</f>
        <v>0.52173913043478259</v>
      </c>
      <c r="H56" s="8">
        <f>'Результаты 7 кл. р.я.'!H56/'Результаты 7 кл. р.я.'!$B56/2</f>
        <v>0.67391304347826086</v>
      </c>
      <c r="I56" s="8">
        <f>'Результаты 7 кл. р.я.'!I56/'Результаты 7 кл. р.я.'!$B56/2</f>
        <v>0.60869565217391308</v>
      </c>
      <c r="J56" s="8">
        <f>'Результаты 7 кл. р.я.'!J56/'Результаты 7 кл. р.я.'!$B56/3</f>
        <v>0.34782608695652173</v>
      </c>
      <c r="K56" s="8">
        <f>'Результаты 7 кл. р.я.'!K56/'Результаты 7 кл. р.я.'!$B56/2</f>
        <v>0.78260869565217395</v>
      </c>
      <c r="L56" s="8">
        <f>'Результаты 7 кл. р.я.'!L56/'Результаты 7 кл. р.я.'!$B56/2</f>
        <v>0.63043478260869568</v>
      </c>
      <c r="M56" s="8">
        <f>'Результаты 7 кл. р.я.'!M56/'Результаты 7 кл. р.я.'!$B56/2</f>
        <v>0.53260869565217395</v>
      </c>
      <c r="N56" s="8">
        <f>'Результаты 7 кл. р.я.'!N56/'Результаты 7 кл. р.я.'!$B56/2</f>
        <v>0.38043478260869568</v>
      </c>
      <c r="O56" s="8">
        <f>'Результаты 7 кл. р.я.'!O56/'Результаты 7 кл. р.я.'!$B56</f>
        <v>0.2608695652173913</v>
      </c>
      <c r="P56" s="8">
        <f>'Результаты 7 кл. р.я.'!P56/'Результаты 7 кл. р.я.'!$B56</f>
        <v>0.41304347826086957</v>
      </c>
      <c r="Q56" s="8">
        <f>'Результаты 7 кл. р.я.'!Q56/'Результаты 7 кл. р.я.'!$B56</f>
        <v>0.28260869565217389</v>
      </c>
      <c r="R56" s="8">
        <f>'Результаты 7 кл. р.я.'!R56/'Результаты 7 кл. р.я.'!$B56</f>
        <v>4.3478260869565216E-2</v>
      </c>
      <c r="V56" s="18">
        <f t="shared" si="0"/>
        <v>0.78260869565217395</v>
      </c>
    </row>
    <row r="57" spans="1:22" ht="15.75">
      <c r="A57" s="1">
        <v>90</v>
      </c>
      <c r="B57" s="2">
        <v>44</v>
      </c>
      <c r="C57" s="8">
        <f>'Результаты 7 кл. р.я.'!C57/'Результаты 7 кл. р.я.'!$B57/2</f>
        <v>0.72727272727272729</v>
      </c>
      <c r="D57" s="8">
        <f>'Результаты 7 кл. р.я.'!D57/'Результаты 7 кл. р.я.'!$B57/3</f>
        <v>0.73484848484848486</v>
      </c>
      <c r="E57" s="8">
        <f>'Результаты 7 кл. р.я.'!E57/'Результаты 7 кл. р.я.'!$B57/2</f>
        <v>0.70454545454545459</v>
      </c>
      <c r="F57" s="8">
        <f>'Результаты 7 кл. р.я.'!F57/'Результаты 7 кл. р.я.'!$B57/2</f>
        <v>0.69318181818181823</v>
      </c>
      <c r="G57" s="8">
        <f>'Результаты 7 кл. р.я.'!G57/'Результаты 7 кл. р.я.'!$B57/2</f>
        <v>0.70454545454545459</v>
      </c>
      <c r="H57" s="8">
        <f>'Результаты 7 кл. р.я.'!H57/'Результаты 7 кл. р.я.'!$B57/2</f>
        <v>0.60227272727272729</v>
      </c>
      <c r="I57" s="8">
        <f>'Результаты 7 кл. р.я.'!I57/'Результаты 7 кл. р.я.'!$B57/2</f>
        <v>0.59090909090909094</v>
      </c>
      <c r="J57" s="8">
        <f>'Результаты 7 кл. р.я.'!J57/'Результаты 7 кл. р.я.'!$B57/3</f>
        <v>0.26515151515151514</v>
      </c>
      <c r="K57" s="8">
        <f>'Результаты 7 кл. р.я.'!K57/'Результаты 7 кл. р.я.'!$B57/2</f>
        <v>0.52272727272727271</v>
      </c>
      <c r="L57" s="8">
        <f>'Результаты 7 кл. р.я.'!L57/'Результаты 7 кл. р.я.'!$B57/2</f>
        <v>0.51136363636363635</v>
      </c>
      <c r="M57" s="8">
        <f>'Результаты 7 кл. р.я.'!M57/'Результаты 7 кл. р.я.'!$B57/2</f>
        <v>0.65909090909090906</v>
      </c>
      <c r="N57" s="8">
        <f>'Результаты 7 кл. р.я.'!N57/'Результаты 7 кл. р.я.'!$B57/2</f>
        <v>0.47727272727272729</v>
      </c>
      <c r="O57" s="8">
        <f>'Результаты 7 кл. р.я.'!O57/'Результаты 7 кл. р.я.'!$B57</f>
        <v>9.0909090909090912E-2</v>
      </c>
      <c r="P57" s="8">
        <f>'Результаты 7 кл. р.я.'!P57/'Результаты 7 кл. р.я.'!$B57</f>
        <v>0.68181818181818177</v>
      </c>
      <c r="Q57" s="8">
        <f>'Результаты 7 кл. р.я.'!Q57/'Результаты 7 кл. р.я.'!$B57</f>
        <v>0.18181818181818182</v>
      </c>
      <c r="R57" s="8">
        <f>'Результаты 7 кл. р.я.'!R57/'Результаты 7 кл. р.я.'!$B57</f>
        <v>4.5454545454545456E-2</v>
      </c>
      <c r="V57" s="18">
        <f t="shared" si="0"/>
        <v>0.73484848484848486</v>
      </c>
    </row>
    <row r="58" spans="1:22" ht="15.75">
      <c r="A58" s="1">
        <v>95</v>
      </c>
      <c r="B58" s="2">
        <v>94</v>
      </c>
      <c r="C58" s="8">
        <f>'Результаты 7 кл. р.я.'!C58/'Результаты 7 кл. р.я.'!$B58/2</f>
        <v>0.81914893617021278</v>
      </c>
      <c r="D58" s="8">
        <f>'Результаты 7 кл. р.я.'!D58/'Результаты 7 кл. р.я.'!$B58/3</f>
        <v>0.82269503546099287</v>
      </c>
      <c r="E58" s="8">
        <f>'Результаты 7 кл. р.я.'!E58/'Результаты 7 кл. р.я.'!$B58/2</f>
        <v>0.70744680851063835</v>
      </c>
      <c r="F58" s="8">
        <f>'Результаты 7 кл. р.я.'!F58/'Результаты 7 кл. р.я.'!$B58/2</f>
        <v>0.62765957446808507</v>
      </c>
      <c r="G58" s="8">
        <f>'Результаты 7 кл. р.я.'!G58/'Результаты 7 кл. р.я.'!$B58/2</f>
        <v>0.57978723404255317</v>
      </c>
      <c r="H58" s="8">
        <f>'Результаты 7 кл. р.я.'!H58/'Результаты 7 кл. р.я.'!$B58/2</f>
        <v>0.46808510638297873</v>
      </c>
      <c r="I58" s="8">
        <f>'Результаты 7 кл. р.я.'!I58/'Результаты 7 кл. р.я.'!$B58/2</f>
        <v>0.57978723404255317</v>
      </c>
      <c r="J58" s="8">
        <f>'Результаты 7 кл. р.я.'!J58/'Результаты 7 кл. р.я.'!$B58/3</f>
        <v>0.39716312056737585</v>
      </c>
      <c r="K58" s="8">
        <f>'Результаты 7 кл. р.я.'!K58/'Результаты 7 кл. р.я.'!$B58/2</f>
        <v>0.6542553191489362</v>
      </c>
      <c r="L58" s="8">
        <f>'Результаты 7 кл. р.я.'!L58/'Результаты 7 кл. р.я.'!$B58/2</f>
        <v>0.48936170212765956</v>
      </c>
      <c r="M58" s="8">
        <f>'Результаты 7 кл. р.я.'!M58/'Результаты 7 кл. р.я.'!$B58/2</f>
        <v>0.57978723404255317</v>
      </c>
      <c r="N58" s="8">
        <f>'Результаты 7 кл. р.я.'!N58/'Результаты 7 кл. р.я.'!$B58/2</f>
        <v>0.42553191489361702</v>
      </c>
      <c r="O58" s="8">
        <f>'Результаты 7 кл. р.я.'!O58/'Результаты 7 кл. р.я.'!$B58</f>
        <v>0.11702127659574468</v>
      </c>
      <c r="P58" s="8">
        <f>'Результаты 7 кл. р.я.'!P58/'Результаты 7 кл. р.я.'!$B58</f>
        <v>0.6063829787234043</v>
      </c>
      <c r="Q58" s="8">
        <f>'Результаты 7 кл. р.я.'!Q58/'Результаты 7 кл. р.я.'!$B58</f>
        <v>0.26595744680851063</v>
      </c>
      <c r="R58" s="8">
        <f>'Результаты 7 кл. р.я.'!R58/'Результаты 7 кл. р.я.'!$B58</f>
        <v>1.0638297872340425E-2</v>
      </c>
      <c r="V58" s="18">
        <f t="shared" si="0"/>
        <v>0.82269503546099287</v>
      </c>
    </row>
    <row r="59" spans="1:22" ht="15.75">
      <c r="A59" s="1">
        <v>100</v>
      </c>
      <c r="B59" s="2">
        <v>132</v>
      </c>
      <c r="C59" s="8">
        <f>'Результаты 7 кл. р.я.'!C59/'Результаты 7 кл. р.я.'!$B59/2</f>
        <v>0.73863636363636365</v>
      </c>
      <c r="D59" s="8">
        <f>'Результаты 7 кл. р.я.'!D59/'Результаты 7 кл. р.я.'!$B59/3</f>
        <v>0.43181818181818182</v>
      </c>
      <c r="E59" s="8">
        <f>'Результаты 7 кл. р.я.'!E59/'Результаты 7 кл. р.я.'!$B59/2</f>
        <v>0.4128787878787879</v>
      </c>
      <c r="F59" s="8">
        <f>'Результаты 7 кл. р.я.'!F59/'Результаты 7 кл. р.я.'!$B59/2</f>
        <v>0.48106060606060608</v>
      </c>
      <c r="G59" s="8">
        <f>'Результаты 7 кл. р.я.'!G59/'Результаты 7 кл. р.я.'!$B59/2</f>
        <v>0.58712121212121215</v>
      </c>
      <c r="H59" s="8">
        <f>'Результаты 7 кл. р.я.'!H59/'Результаты 7 кл. р.я.'!$B59/2</f>
        <v>0.61742424242424243</v>
      </c>
      <c r="I59" s="8">
        <f>'Результаты 7 кл. р.я.'!I59/'Результаты 7 кл. р.я.'!$B59/2</f>
        <v>0.62121212121212122</v>
      </c>
      <c r="J59" s="8">
        <f>'Результаты 7 кл. р.я.'!J59/'Результаты 7 кл. р.я.'!$B59/3</f>
        <v>0.41666666666666669</v>
      </c>
      <c r="K59" s="8">
        <f>'Результаты 7 кл. р.я.'!K59/'Результаты 7 кл. р.я.'!$B59/2</f>
        <v>0.77272727272727271</v>
      </c>
      <c r="L59" s="8">
        <f>'Результаты 7 кл. р.я.'!L59/'Результаты 7 кл. р.я.'!$B59/2</f>
        <v>0.76515151515151514</v>
      </c>
      <c r="M59" s="8">
        <f>'Результаты 7 кл. р.я.'!M59/'Результаты 7 кл. р.я.'!$B59/2</f>
        <v>0.48863636363636365</v>
      </c>
      <c r="N59" s="8">
        <f>'Результаты 7 кл. р.я.'!N59/'Результаты 7 кл. р.я.'!$B59/2</f>
        <v>0.40530303030303028</v>
      </c>
      <c r="O59" s="8">
        <f>'Результаты 7 кл. р.я.'!O59/'Результаты 7 кл. р.я.'!$B59</f>
        <v>0.15909090909090909</v>
      </c>
      <c r="P59" s="8">
        <f>'Результаты 7 кл. р.я.'!P59/'Результаты 7 кл. р.я.'!$B59</f>
        <v>0.6742424242424242</v>
      </c>
      <c r="Q59" s="8">
        <f>'Результаты 7 кл. р.я.'!Q59/'Результаты 7 кл. р.я.'!$B59</f>
        <v>0.14393939393939395</v>
      </c>
      <c r="R59" s="8">
        <f>'Результаты 7 кл. р.я.'!R59/'Результаты 7 кл. р.я.'!$B59</f>
        <v>2.2727272727272728E-2</v>
      </c>
      <c r="V59" s="18">
        <f t="shared" si="0"/>
        <v>0.77272727272727271</v>
      </c>
    </row>
    <row r="60" spans="1:22" ht="15.75">
      <c r="A60" s="1">
        <v>138</v>
      </c>
      <c r="B60" s="2">
        <v>28</v>
      </c>
      <c r="C60" s="8">
        <f>'Результаты 7 кл. р.я.'!C60/'Результаты 7 кл. р.я.'!$B60/2</f>
        <v>0.6071428571428571</v>
      </c>
      <c r="D60" s="8">
        <f>'Результаты 7 кл. р.я.'!D60/'Результаты 7 кл. р.я.'!$B60/3</f>
        <v>0.35714285714285715</v>
      </c>
      <c r="E60" s="8">
        <f>'Результаты 7 кл. р.я.'!E60/'Результаты 7 кл. р.я.'!$B60/2</f>
        <v>0.6428571428571429</v>
      </c>
      <c r="F60" s="8">
        <f>'Результаты 7 кл. р.я.'!F60/'Результаты 7 кл. р.я.'!$B60/2</f>
        <v>0.5714285714285714</v>
      </c>
      <c r="G60" s="8">
        <f>'Результаты 7 кл. р.я.'!G60/'Результаты 7 кл. р.я.'!$B60/2</f>
        <v>0.6964285714285714</v>
      </c>
      <c r="H60" s="8">
        <f>'Результаты 7 кл. р.я.'!H60/'Результаты 7 кл. р.я.'!$B60/2</f>
        <v>0.44642857142857145</v>
      </c>
      <c r="I60" s="8">
        <f>'Результаты 7 кл. р.я.'!I60/'Результаты 7 кл. р.я.'!$B60/2</f>
        <v>0.5178571428571429</v>
      </c>
      <c r="J60" s="8">
        <f>'Результаты 7 кл. р.я.'!J60/'Результаты 7 кл. р.я.'!$B60/3</f>
        <v>9.5238095238095233E-2</v>
      </c>
      <c r="K60" s="8">
        <f>'Результаты 7 кл. р.я.'!K60/'Результаты 7 кл. р.я.'!$B60/2</f>
        <v>0.6785714285714286</v>
      </c>
      <c r="L60" s="8">
        <f>'Результаты 7 кл. р.я.'!L60/'Результаты 7 кл. р.я.'!$B60/2</f>
        <v>0.30357142857142855</v>
      </c>
      <c r="M60" s="8">
        <f>'Результаты 7 кл. р.я.'!M60/'Результаты 7 кл. р.я.'!$B60/2</f>
        <v>0.5892857142857143</v>
      </c>
      <c r="N60" s="8">
        <f>'Результаты 7 кл. р.я.'!N60/'Результаты 7 кл. р.я.'!$B60/2</f>
        <v>0.4642857142857143</v>
      </c>
      <c r="O60" s="8">
        <f>'Результаты 7 кл. р.я.'!O60/'Результаты 7 кл. р.я.'!$B60</f>
        <v>0.4642857142857143</v>
      </c>
      <c r="P60" s="8">
        <f>'Результаты 7 кл. р.я.'!P60/'Результаты 7 кл. р.я.'!$B60</f>
        <v>0.4642857142857143</v>
      </c>
      <c r="Q60" s="8">
        <f>'Результаты 7 кл. р.я.'!Q60/'Результаты 7 кл. р.я.'!$B60</f>
        <v>7.1428571428571425E-2</v>
      </c>
      <c r="R60" s="8">
        <f>'Результаты 7 кл. р.я.'!R60/'Результаты 7 кл. р.я.'!$B60</f>
        <v>0</v>
      </c>
      <c r="V60" s="18">
        <f t="shared" si="0"/>
        <v>0.6964285714285714</v>
      </c>
    </row>
    <row r="61" spans="1:22" ht="15.75">
      <c r="A61" s="1">
        <v>144</v>
      </c>
      <c r="B61" s="2">
        <v>38</v>
      </c>
      <c r="C61" s="8">
        <f>'Результаты 7 кл. р.я.'!C61/'Результаты 7 кл. р.я.'!$B61/2</f>
        <v>0.84210526315789469</v>
      </c>
      <c r="D61" s="8">
        <f>'Результаты 7 кл. р.я.'!D61/'Результаты 7 кл. р.я.'!$B61/3</f>
        <v>0.53508771929824561</v>
      </c>
      <c r="E61" s="8">
        <f>'Результаты 7 кл. р.я.'!E61/'Результаты 7 кл. р.я.'!$B61/2</f>
        <v>0.68421052631578949</v>
      </c>
      <c r="F61" s="8">
        <f>'Результаты 7 кл. р.я.'!F61/'Результаты 7 кл. р.я.'!$B61/2</f>
        <v>0.53947368421052633</v>
      </c>
      <c r="G61" s="8">
        <f>'Результаты 7 кл. р.я.'!G61/'Результаты 7 кл. р.я.'!$B61/2</f>
        <v>0.43421052631578949</v>
      </c>
      <c r="H61" s="8">
        <f>'Результаты 7 кл. р.я.'!H61/'Результаты 7 кл. р.я.'!$B61/2</f>
        <v>0.51315789473684215</v>
      </c>
      <c r="I61" s="8">
        <f>'Результаты 7 кл. р.я.'!I61/'Результаты 7 кл. р.я.'!$B61/2</f>
        <v>0.60526315789473684</v>
      </c>
      <c r="J61" s="8">
        <f>'Результаты 7 кл. р.я.'!J61/'Результаты 7 кл. р.я.'!$B61/3</f>
        <v>0.2807017543859649</v>
      </c>
      <c r="K61" s="8">
        <f>'Результаты 7 кл. р.я.'!K61/'Результаты 7 кл. р.я.'!$B61/2</f>
        <v>0.59210526315789469</v>
      </c>
      <c r="L61" s="8">
        <f>'Результаты 7 кл. р.я.'!L61/'Результаты 7 кл. р.я.'!$B61/2</f>
        <v>0.61842105263157898</v>
      </c>
      <c r="M61" s="8">
        <f>'Результаты 7 кл. р.я.'!M61/'Результаты 7 кл. р.я.'!$B61/2</f>
        <v>0.48684210526315791</v>
      </c>
      <c r="N61" s="8">
        <f>'Результаты 7 кл. р.я.'!N61/'Результаты 7 кл. р.я.'!$B61/2</f>
        <v>0.28947368421052633</v>
      </c>
      <c r="O61" s="8">
        <f>'Результаты 7 кл. р.я.'!O61/'Результаты 7 кл. р.я.'!$B61</f>
        <v>0.23684210526315788</v>
      </c>
      <c r="P61" s="8">
        <f>'Результаты 7 кл. р.я.'!P61/'Результаты 7 кл. р.я.'!$B61</f>
        <v>0.55263157894736847</v>
      </c>
      <c r="Q61" s="8">
        <f>'Результаты 7 кл. р.я.'!Q61/'Результаты 7 кл. р.я.'!$B61</f>
        <v>0.15789473684210525</v>
      </c>
      <c r="R61" s="8">
        <f>'Результаты 7 кл. р.я.'!R61/'Результаты 7 кл. р.я.'!$B61</f>
        <v>5.2631578947368418E-2</v>
      </c>
      <c r="V61" s="18">
        <f t="shared" si="0"/>
        <v>0.84210526315789469</v>
      </c>
    </row>
    <row r="62" spans="1:22" ht="37.5">
      <c r="A62" s="3" t="s">
        <v>18</v>
      </c>
      <c r="B62" s="3">
        <f>'Результаты 7 кл. р.я.'!B62</f>
        <v>3377</v>
      </c>
      <c r="C62" s="19">
        <f>'Результаты 7 кл. р.я.'!C62/'Результаты 7 кл. р.я.'!$B62/2</f>
        <v>0.77272727272727271</v>
      </c>
      <c r="D62" s="19">
        <f>'Результаты 7 кл. р.я.'!D62/'Результаты 7 кл. р.я.'!$B62/3</f>
        <v>0.6680485638140361</v>
      </c>
      <c r="E62" s="19">
        <f>'Результаты 7 кл. р.я.'!E62/'Результаты 7 кл. р.я.'!$B62/2</f>
        <v>0.66627183891027542</v>
      </c>
      <c r="F62" s="19">
        <f>'Результаты 7 кл. р.я.'!F62/'Результаты 7 кл. р.я.'!$B62/2</f>
        <v>0.64169381107491852</v>
      </c>
      <c r="G62" s="19">
        <f>'Результаты 7 кл. р.я.'!G62/'Результаты 7 кл. р.я.'!$B62/2</f>
        <v>0.6402132069884513</v>
      </c>
      <c r="H62" s="19">
        <f>'Результаты 7 кл. р.я.'!H62/'Результаты 7 кл. р.я.'!$B62/2</f>
        <v>0.61400651465798051</v>
      </c>
      <c r="I62" s="19">
        <f>'Результаты 7 кл. р.я.'!I62/'Результаты 7 кл. р.я.'!$B62/2</f>
        <v>0.62422268285460469</v>
      </c>
      <c r="J62" s="24">
        <f>'Результаты 7 кл. р.я.'!J62/'Результаты 7 кл. р.я.'!$B62/3</f>
        <v>0.39897344783338268</v>
      </c>
      <c r="K62" s="19">
        <f>'Результаты 7 кл. р.я.'!K62/'Результаты 7 кл. р.я.'!$B62/2</f>
        <v>0.73201066034942253</v>
      </c>
      <c r="L62" s="19">
        <f>'Результаты 7 кл. р.я.'!L62/'Результаты 7 кл. р.я.'!$B62/2</f>
        <v>0.68714835652946404</v>
      </c>
      <c r="M62" s="19">
        <f>'Результаты 7 кл. р.я.'!M62/'Результаты 7 кл. р.я.'!$B62/2</f>
        <v>0.54367782055078473</v>
      </c>
      <c r="N62" s="24">
        <f>'Результаты 7 кл. р.я.'!N62/'Результаты 7 кл. р.я.'!$B62/2</f>
        <v>0.47882736156351791</v>
      </c>
      <c r="O62" s="20">
        <f>'Результаты 7 кл. р.я.'!O62/'Результаты 7 кл. р.я.'!$B62</f>
        <v>0.14539532129108676</v>
      </c>
      <c r="P62" s="21">
        <f>'Результаты 7 кл. р.я.'!P62/'Результаты 7 кл. р.я.'!$B62</f>
        <v>0.52946402132069881</v>
      </c>
      <c r="Q62" s="23">
        <f>'Результаты 7 кл. р.я.'!Q62/'Результаты 7 кл. р.я.'!$B62</f>
        <v>0.26621261474681668</v>
      </c>
      <c r="R62" s="22">
        <f>'Результаты 7 кл. р.я.'!R62/'Результаты 7 кл. р.я.'!$B62</f>
        <v>5.063665975718093E-2</v>
      </c>
      <c r="V62" s="18">
        <f>MAX(V2:V61)</f>
        <v>1</v>
      </c>
    </row>
    <row r="63" spans="1:22">
      <c r="O63" s="16">
        <v>2</v>
      </c>
      <c r="P63" s="16">
        <v>3</v>
      </c>
      <c r="Q63" s="16">
        <v>4</v>
      </c>
      <c r="R63" s="16">
        <v>5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R65"/>
  <sheetViews>
    <sheetView topLeftCell="A25" workbookViewId="0">
      <selection sqref="A1:N61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4" width="12.85546875" customWidth="1"/>
  </cols>
  <sheetData>
    <row r="1" spans="1:18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</v>
      </c>
      <c r="P1" s="1" t="s">
        <v>4</v>
      </c>
      <c r="Q1" s="1" t="s">
        <v>5</v>
      </c>
      <c r="R1" s="1" t="s">
        <v>6</v>
      </c>
    </row>
    <row r="2" spans="1:18" ht="15.75">
      <c r="A2" s="1" t="s">
        <v>7</v>
      </c>
      <c r="B2" s="2">
        <v>52</v>
      </c>
      <c r="C2" s="8" t="str">
        <f>IF('Решаемость 7 кл. р.я.'!C2&gt;'Проблемные зоны 7 кл. р.я. '!C$65,"ДА","НЕТ")</f>
        <v>ДА</v>
      </c>
      <c r="D2" s="8" t="str">
        <f>IF('Решаемость 7 кл. р.я.'!D2&gt;'Проблемные зоны 7 кл. р.я. '!D$65,"ДА","НЕТ")</f>
        <v>ДА</v>
      </c>
      <c r="E2" s="8" t="str">
        <f>IF('Решаемость 7 кл. р.я.'!E2&gt;'Проблемные зоны 7 кл. р.я. '!E$65,"ДА","НЕТ")</f>
        <v>ДА</v>
      </c>
      <c r="F2" s="8" t="str">
        <f>IF('Решаемость 7 кл. р.я.'!F2&gt;'Проблемные зоны 7 кл. р.я. '!F$65,"ДА","НЕТ")</f>
        <v>ДА</v>
      </c>
      <c r="G2" s="8" t="str">
        <f>IF('Решаемость 7 кл. р.я.'!G2&gt;'Проблемные зоны 7 кл. р.я. '!G$65,"ДА","НЕТ")</f>
        <v>ДА</v>
      </c>
      <c r="H2" s="8" t="str">
        <f>IF('Решаемость 7 кл. р.я.'!H2&gt;'Проблемные зоны 7 кл. р.я. '!H$65,"ДА","НЕТ")</f>
        <v>ДА</v>
      </c>
      <c r="I2" s="8" t="str">
        <f>IF('Решаемость 7 кл. р.я.'!I2&gt;'Проблемные зоны 7 кл. р.я. '!I$65,"ДА","НЕТ")</f>
        <v>ДА</v>
      </c>
      <c r="J2" s="8" t="str">
        <f>IF('Решаемость 7 кл. р.я.'!J2&gt;'Проблемные зоны 7 кл. р.я. '!J$65,"ДА","НЕТ")</f>
        <v>ДА</v>
      </c>
      <c r="K2" s="8" t="str">
        <f>IF('Решаемость 7 кл. р.я.'!K2&gt;'Проблемные зоны 7 кл. р.я. '!K$65,"ДА","НЕТ")</f>
        <v>ДА</v>
      </c>
      <c r="L2" s="8" t="str">
        <f>IF('Решаемость 7 кл. р.я.'!L2&gt;'Проблемные зоны 7 кл. р.я. '!L$65,"ДА","НЕТ")</f>
        <v>ДА</v>
      </c>
      <c r="M2" s="8" t="str">
        <f>IF('Решаемость 7 кл. р.я.'!M2&gt;'Проблемные зоны 7 кл. р.я. '!M$65,"ДА","НЕТ")</f>
        <v>ДА</v>
      </c>
      <c r="N2" s="8" t="str">
        <f>IF('Решаемость 7 кл. р.я.'!N2&gt;'Проблемные зоны 7 кл. р.я. '!N$65,"ДА","НЕТ")</f>
        <v>ДА</v>
      </c>
      <c r="O2" s="8">
        <f>'Результаты 7 кл. р.я.'!O2/'Результаты 7 кл. р.я.'!$B2</f>
        <v>0.25</v>
      </c>
      <c r="P2" s="8">
        <f>'Результаты 7 кл. р.я.'!P2/'Результаты 7 кл. р.я.'!$B2</f>
        <v>0.32692307692307693</v>
      </c>
      <c r="Q2" s="8">
        <f>'Результаты 7 кл. р.я.'!Q2/'Результаты 7 кл. р.я.'!$B2</f>
        <v>0.28846153846153844</v>
      </c>
      <c r="R2" s="8">
        <f>'Результаты 7 кл. р.я.'!R2/'Результаты 7 кл. р.я.'!$B2</f>
        <v>0.13461538461538461</v>
      </c>
    </row>
    <row r="3" spans="1:18" ht="15.75">
      <c r="A3" s="1" t="s">
        <v>8</v>
      </c>
      <c r="B3" s="2">
        <v>74</v>
      </c>
      <c r="C3" s="8" t="str">
        <f>IF('Решаемость 7 кл. р.я.'!C3&gt;'Проблемные зоны 7 кл. р.я. '!C$65,"ДА","НЕТ")</f>
        <v>ДА</v>
      </c>
      <c r="D3" s="8" t="str">
        <f>IF('Решаемость 7 кл. р.я.'!D3&gt;'Проблемные зоны 7 кл. р.я. '!D$65,"ДА","НЕТ")</f>
        <v>ДА</v>
      </c>
      <c r="E3" s="8" t="str">
        <f>IF('Решаемость 7 кл. р.я.'!E3&gt;'Проблемные зоны 7 кл. р.я. '!E$65,"ДА","НЕТ")</f>
        <v>ДА</v>
      </c>
      <c r="F3" s="8" t="str">
        <f>IF('Решаемость 7 кл. р.я.'!F3&gt;'Проблемные зоны 7 кл. р.я. '!F$65,"ДА","НЕТ")</f>
        <v>ДА</v>
      </c>
      <c r="G3" s="8" t="str">
        <f>IF('Решаемость 7 кл. р.я.'!G3&gt;'Проблемные зоны 7 кл. р.я. '!G$65,"ДА","НЕТ")</f>
        <v>ДА</v>
      </c>
      <c r="H3" s="8" t="str">
        <f>IF('Решаемость 7 кл. р.я.'!H3&gt;'Проблемные зоны 7 кл. р.я. '!H$65,"ДА","НЕТ")</f>
        <v>ДА</v>
      </c>
      <c r="I3" s="8" t="str">
        <f>IF('Решаемость 7 кл. р.я.'!I3&gt;'Проблемные зоны 7 кл. р.я. '!I$65,"ДА","НЕТ")</f>
        <v>ДА</v>
      </c>
      <c r="J3" s="8" t="str">
        <f>IF('Решаемость 7 кл. р.я.'!J3&gt;'Проблемные зоны 7 кл. р.я. '!J$65,"ДА","НЕТ")</f>
        <v>ДА</v>
      </c>
      <c r="K3" s="8" t="str">
        <f>IF('Решаемость 7 кл. р.я.'!K3&gt;'Проблемные зоны 7 кл. р.я. '!K$65,"ДА","НЕТ")</f>
        <v>ДА</v>
      </c>
      <c r="L3" s="8" t="str">
        <f>IF('Решаемость 7 кл. р.я.'!L3&gt;'Проблемные зоны 7 кл. р.я. '!L$65,"ДА","НЕТ")</f>
        <v>ДА</v>
      </c>
      <c r="M3" s="8" t="str">
        <f>IF('Решаемость 7 кл. р.я.'!M3&gt;'Проблемные зоны 7 кл. р.я. '!M$65,"ДА","НЕТ")</f>
        <v>ДА</v>
      </c>
      <c r="N3" s="8" t="str">
        <f>IF('Решаемость 7 кл. р.я.'!N3&gt;'Проблемные зоны 7 кл. р.я. '!N$65,"ДА","НЕТ")</f>
        <v>ДА</v>
      </c>
      <c r="O3" s="8">
        <f>'Результаты 7 кл. р.я.'!O3/'Результаты 7 кл. р.я.'!$B3</f>
        <v>8.1081081081081086E-2</v>
      </c>
      <c r="P3" s="8">
        <f>'Результаты 7 кл. р.я.'!P3/'Результаты 7 кл. р.я.'!$B3</f>
        <v>0.67567567567567566</v>
      </c>
      <c r="Q3" s="8">
        <f>'Результаты 7 кл. р.я.'!Q3/'Результаты 7 кл. р.я.'!$B3</f>
        <v>0.16216216216216217</v>
      </c>
      <c r="R3" s="8">
        <f>'Результаты 7 кл. р.я.'!R3/'Результаты 7 кл. р.я.'!$B3</f>
        <v>8.1081081081081086E-2</v>
      </c>
    </row>
    <row r="4" spans="1:18" ht="15.75">
      <c r="A4" s="1" t="s">
        <v>36</v>
      </c>
      <c r="B4" s="2">
        <v>6</v>
      </c>
      <c r="C4" s="8" t="str">
        <f>IF('Решаемость 7 кл. р.я.'!C4&gt;'Проблемные зоны 7 кл. р.я. '!C$65,"ДА","НЕТ")</f>
        <v>ДА</v>
      </c>
      <c r="D4" s="8" t="str">
        <f>IF('Решаемость 7 кл. р.я.'!D4&gt;'Проблемные зоны 7 кл. р.я. '!D$65,"ДА","НЕТ")</f>
        <v>НЕТ</v>
      </c>
      <c r="E4" s="8" t="str">
        <f>IF('Решаемость 7 кл. р.я.'!E4&gt;'Проблемные зоны 7 кл. р.я. '!E$65,"ДА","НЕТ")</f>
        <v>НЕТ</v>
      </c>
      <c r="F4" s="8" t="str">
        <f>IF('Решаемость 7 кл. р.я.'!F4&gt;'Проблемные зоны 7 кл. р.я. '!F$65,"ДА","НЕТ")</f>
        <v>ДА</v>
      </c>
      <c r="G4" s="8" t="str">
        <f>IF('Решаемость 7 кл. р.я.'!G4&gt;'Проблемные зоны 7 кл. р.я. '!G$65,"ДА","НЕТ")</f>
        <v>НЕТ</v>
      </c>
      <c r="H4" s="8" t="str">
        <f>IF('Решаемость 7 кл. р.я.'!H4&gt;'Проблемные зоны 7 кл. р.я. '!H$65,"ДА","НЕТ")</f>
        <v>ДА</v>
      </c>
      <c r="I4" s="8" t="str">
        <f>IF('Решаемость 7 кл. р.я.'!I4&gt;'Проблемные зоны 7 кл. р.я. '!I$65,"ДА","НЕТ")</f>
        <v>ДА</v>
      </c>
      <c r="J4" s="8" t="str">
        <f>IF('Решаемость 7 кл. р.я.'!J4&gt;'Проблемные зоны 7 кл. р.я. '!J$65,"ДА","НЕТ")</f>
        <v>НЕТ</v>
      </c>
      <c r="K4" s="8" t="str">
        <f>IF('Решаемость 7 кл. р.я.'!K4&gt;'Проблемные зоны 7 кл. р.я. '!K$65,"ДА","НЕТ")</f>
        <v>НЕТ</v>
      </c>
      <c r="L4" s="8" t="str">
        <f>IF('Решаемость 7 кл. р.я.'!L4&gt;'Проблемные зоны 7 кл. р.я. '!L$65,"ДА","НЕТ")</f>
        <v>ДА</v>
      </c>
      <c r="M4" s="8" t="str">
        <f>IF('Решаемость 7 кл. р.я.'!M4&gt;'Проблемные зоны 7 кл. р.я. '!M$65,"ДА","НЕТ")</f>
        <v>НЕТ</v>
      </c>
      <c r="N4" s="8" t="str">
        <f>IF('Решаемость 7 кл. р.я.'!N4&gt;'Проблемные зоны 7 кл. р.я. '!N$65,"ДА","НЕТ")</f>
        <v>НЕТ</v>
      </c>
      <c r="O4" s="8">
        <f>'Результаты 7 кл. р.я.'!O4/'Результаты 7 кл. р.я.'!$B4</f>
        <v>0</v>
      </c>
      <c r="P4" s="8">
        <f>'Результаты 7 кл. р.я.'!P4/'Результаты 7 кл. р.я.'!$B4</f>
        <v>1</v>
      </c>
      <c r="Q4" s="8">
        <f>'Результаты 7 кл. р.я.'!Q4/'Результаты 7 кл. р.я.'!$B4</f>
        <v>0</v>
      </c>
      <c r="R4" s="8">
        <f>'Результаты 7 кл. р.я.'!R4/'Результаты 7 кл. р.я.'!$B4</f>
        <v>0</v>
      </c>
    </row>
    <row r="5" spans="1:18" ht="15.75">
      <c r="A5" s="2" t="s">
        <v>9</v>
      </c>
      <c r="B5" s="2">
        <v>57</v>
      </c>
      <c r="C5" s="8" t="str">
        <f>IF('Решаемость 7 кл. р.я.'!C5&gt;'Проблемные зоны 7 кл. р.я. '!C$65,"ДА","НЕТ")</f>
        <v>ДА</v>
      </c>
      <c r="D5" s="8" t="str">
        <f>IF('Решаемость 7 кл. р.я.'!D5&gt;'Проблемные зоны 7 кл. р.я. '!D$65,"ДА","НЕТ")</f>
        <v>ДА</v>
      </c>
      <c r="E5" s="8" t="str">
        <f>IF('Решаемость 7 кл. р.я.'!E5&gt;'Проблемные зоны 7 кл. р.я. '!E$65,"ДА","НЕТ")</f>
        <v>НЕТ</v>
      </c>
      <c r="F5" s="8" t="str">
        <f>IF('Решаемость 7 кл. р.я.'!F5&gt;'Проблемные зоны 7 кл. р.я. '!F$65,"ДА","НЕТ")</f>
        <v>ДА</v>
      </c>
      <c r="G5" s="8" t="str">
        <f>IF('Решаемость 7 кл. р.я.'!G5&gt;'Проблемные зоны 7 кл. р.я. '!G$65,"ДА","НЕТ")</f>
        <v>ДА</v>
      </c>
      <c r="H5" s="8" t="str">
        <f>IF('Решаемость 7 кл. р.я.'!H5&gt;'Проблемные зоны 7 кл. р.я. '!H$65,"ДА","НЕТ")</f>
        <v>ДА</v>
      </c>
      <c r="I5" s="8" t="str">
        <f>IF('Решаемость 7 кл. р.я.'!I5&gt;'Проблемные зоны 7 кл. р.я. '!I$65,"ДА","НЕТ")</f>
        <v>ДА</v>
      </c>
      <c r="J5" s="8" t="str">
        <f>IF('Решаемость 7 кл. р.я.'!J5&gt;'Проблемные зоны 7 кл. р.я. '!J$65,"ДА","НЕТ")</f>
        <v>ДА</v>
      </c>
      <c r="K5" s="8" t="str">
        <f>IF('Решаемость 7 кл. р.я.'!K5&gt;'Проблемные зоны 7 кл. р.я. '!K$65,"ДА","НЕТ")</f>
        <v>ДА</v>
      </c>
      <c r="L5" s="8" t="str">
        <f>IF('Решаемость 7 кл. р.я.'!L5&gt;'Проблемные зоны 7 кл. р.я. '!L$65,"ДА","НЕТ")</f>
        <v>ДА</v>
      </c>
      <c r="M5" s="8" t="str">
        <f>IF('Решаемость 7 кл. р.я.'!M5&gt;'Проблемные зоны 7 кл. р.я. '!M$65,"ДА","НЕТ")</f>
        <v>ДА</v>
      </c>
      <c r="N5" s="8" t="str">
        <f>IF('Решаемость 7 кл. р.я.'!N5&gt;'Проблемные зоны 7 кл. р.я. '!N$65,"ДА","НЕТ")</f>
        <v>ДА</v>
      </c>
      <c r="O5" s="8">
        <f>'Результаты 7 кл. р.я.'!O5/'Результаты 7 кл. р.я.'!$B5</f>
        <v>0</v>
      </c>
      <c r="P5" s="8">
        <f>'Результаты 7 кл. р.я.'!P5/'Результаты 7 кл. р.я.'!$B5</f>
        <v>0.2807017543859649</v>
      </c>
      <c r="Q5" s="8">
        <f>'Результаты 7 кл. р.я.'!Q5/'Результаты 7 кл. р.я.'!$B5</f>
        <v>0.21052631578947367</v>
      </c>
      <c r="R5" s="8">
        <f>'Результаты 7 кл. р.я.'!R5/'Результаты 7 кл. р.я.'!$B5</f>
        <v>1.7543859649122806E-2</v>
      </c>
    </row>
    <row r="6" spans="1:18" ht="31.5">
      <c r="A6" s="1" t="s">
        <v>10</v>
      </c>
      <c r="B6" s="2">
        <v>6</v>
      </c>
      <c r="C6" s="8" t="str">
        <f>IF('Решаемость 7 кл. р.я.'!C6&gt;'Проблемные зоны 7 кл. р.я. '!C$65,"ДА","НЕТ")</f>
        <v>ДА</v>
      </c>
      <c r="D6" s="8" t="str">
        <f>IF('Решаемость 7 кл. р.я.'!D6&gt;'Проблемные зоны 7 кл. р.я. '!D$65,"ДА","НЕТ")</f>
        <v>ДА</v>
      </c>
      <c r="E6" s="8" t="str">
        <f>IF('Решаемость 7 кл. р.я.'!E6&gt;'Проблемные зоны 7 кл. р.я. '!E$65,"ДА","НЕТ")</f>
        <v>НЕТ</v>
      </c>
      <c r="F6" s="8" t="str">
        <f>IF('Решаемость 7 кл. р.я.'!F6&gt;'Проблемные зоны 7 кл. р.я. '!F$65,"ДА","НЕТ")</f>
        <v>ДА</v>
      </c>
      <c r="G6" s="8" t="str">
        <f>IF('Решаемость 7 кл. р.я.'!G6&gt;'Проблемные зоны 7 кл. р.я. '!G$65,"ДА","НЕТ")</f>
        <v>НЕТ</v>
      </c>
      <c r="H6" s="8" t="str">
        <f>IF('Решаемость 7 кл. р.я.'!H6&gt;'Проблемные зоны 7 кл. р.я. '!H$65,"ДА","НЕТ")</f>
        <v>ДА</v>
      </c>
      <c r="I6" s="8" t="str">
        <f>IF('Решаемость 7 кл. р.я.'!I6&gt;'Проблемные зоны 7 кл. р.я. '!I$65,"ДА","НЕТ")</f>
        <v>ДА</v>
      </c>
      <c r="J6" s="8" t="str">
        <f>IF('Решаемость 7 кл. р.я.'!J6&gt;'Проблемные зоны 7 кл. р.я. '!J$65,"ДА","НЕТ")</f>
        <v>ДА</v>
      </c>
      <c r="K6" s="8" t="str">
        <f>IF('Решаемость 7 кл. р.я.'!K6&gt;'Проблемные зоны 7 кл. р.я. '!K$65,"ДА","НЕТ")</f>
        <v>ДА</v>
      </c>
      <c r="L6" s="8" t="str">
        <f>IF('Решаемость 7 кл. р.я.'!L6&gt;'Проблемные зоны 7 кл. р.я. '!L$65,"ДА","НЕТ")</f>
        <v>ДА</v>
      </c>
      <c r="M6" s="8" t="str">
        <f>IF('Решаемость 7 кл. р.я.'!M6&gt;'Проблемные зоны 7 кл. р.я. '!M$65,"ДА","НЕТ")</f>
        <v>ДА</v>
      </c>
      <c r="N6" s="8" t="str">
        <f>IF('Решаемость 7 кл. р.я.'!N6&gt;'Проблемные зоны 7 кл. р.я. '!N$65,"ДА","НЕТ")</f>
        <v>НЕТ</v>
      </c>
      <c r="O6" s="8">
        <f>'Результаты 7 кл. р.я.'!O6/'Результаты 7 кл. р.я.'!$B6</f>
        <v>0.16666666666666666</v>
      </c>
      <c r="P6" s="8">
        <f>'Результаты 7 кл. р.я.'!P6/'Результаты 7 кл. р.я.'!$B6</f>
        <v>0.33333333333333331</v>
      </c>
      <c r="Q6" s="8">
        <f>'Результаты 7 кл. р.я.'!Q6/'Результаты 7 кл. р.я.'!$B6</f>
        <v>0.33333333333333331</v>
      </c>
      <c r="R6" s="8">
        <f>'Результаты 7 кл. р.я.'!R6/'Результаты 7 кл. р.я.'!$B6</f>
        <v>0.16666666666666666</v>
      </c>
    </row>
    <row r="7" spans="1:18" ht="15.75">
      <c r="A7" s="1" t="s">
        <v>11</v>
      </c>
      <c r="B7" s="2">
        <v>6</v>
      </c>
      <c r="C7" s="8" t="str">
        <f>IF('Решаемость 7 кл. р.я.'!C7&gt;'Проблемные зоны 7 кл. р.я. '!C$65,"ДА","НЕТ")</f>
        <v>ДА</v>
      </c>
      <c r="D7" s="8" t="str">
        <f>IF('Решаемость 7 кл. р.я.'!D7&gt;'Проблемные зоны 7 кл. р.я. '!D$65,"ДА","НЕТ")</f>
        <v>ДА</v>
      </c>
      <c r="E7" s="8" t="str">
        <f>IF('Решаемость 7 кл. р.я.'!E7&gt;'Проблемные зоны 7 кл. р.я. '!E$65,"ДА","НЕТ")</f>
        <v>ДА</v>
      </c>
      <c r="F7" s="8" t="str">
        <f>IF('Решаемость 7 кл. р.я.'!F7&gt;'Проблемные зоны 7 кл. р.я. '!F$65,"ДА","НЕТ")</f>
        <v>ДА</v>
      </c>
      <c r="G7" s="8" t="str">
        <f>IF('Решаемость 7 кл. р.я.'!G7&gt;'Проблемные зоны 7 кл. р.я. '!G$65,"ДА","НЕТ")</f>
        <v>ДА</v>
      </c>
      <c r="H7" s="8" t="str">
        <f>IF('Решаемость 7 кл. р.я.'!H7&gt;'Проблемные зоны 7 кл. р.я. '!H$65,"ДА","НЕТ")</f>
        <v>ДА</v>
      </c>
      <c r="I7" s="8" t="str">
        <f>IF('Решаемость 7 кл. р.я.'!I7&gt;'Проблемные зоны 7 кл. р.я. '!I$65,"ДА","НЕТ")</f>
        <v>ДА</v>
      </c>
      <c r="J7" s="8" t="str">
        <f>IF('Решаемость 7 кл. р.я.'!J7&gt;'Проблемные зоны 7 кл. р.я. '!J$65,"ДА","НЕТ")</f>
        <v>ДА</v>
      </c>
      <c r="K7" s="8" t="str">
        <f>IF('Решаемость 7 кл. р.я.'!K7&gt;'Проблемные зоны 7 кл. р.я. '!K$65,"ДА","НЕТ")</f>
        <v>ДА</v>
      </c>
      <c r="L7" s="8" t="str">
        <f>IF('Решаемость 7 кл. р.я.'!L7&gt;'Проблемные зоны 7 кл. р.я. '!L$65,"ДА","НЕТ")</f>
        <v>ДА</v>
      </c>
      <c r="M7" s="8" t="str">
        <f>IF('Решаемость 7 кл. р.я.'!M7&gt;'Проблемные зоны 7 кл. р.я. '!M$65,"ДА","НЕТ")</f>
        <v>НЕТ</v>
      </c>
      <c r="N7" s="8" t="str">
        <f>IF('Решаемость 7 кл. р.я.'!N7&gt;'Проблемные зоны 7 кл. р.я. '!N$65,"ДА","НЕТ")</f>
        <v>ДА</v>
      </c>
      <c r="O7" s="8">
        <f>'Результаты 7 кл. р.я.'!O7/'Результаты 7 кл. р.я.'!$B7</f>
        <v>0</v>
      </c>
      <c r="P7" s="8">
        <f>'Результаты 7 кл. р.я.'!P7/'Результаты 7 кл. р.я.'!$B7</f>
        <v>0.5</v>
      </c>
      <c r="Q7" s="8">
        <f>'Результаты 7 кл. р.я.'!Q7/'Результаты 7 кл. р.я.'!$B7</f>
        <v>0.5</v>
      </c>
      <c r="R7" s="8">
        <f>'Результаты 7 кл. р.я.'!R7/'Результаты 7 кл. р.я.'!$B7</f>
        <v>0</v>
      </c>
    </row>
    <row r="8" spans="1:18" ht="15.75">
      <c r="A8" s="1" t="s">
        <v>12</v>
      </c>
      <c r="B8" s="1">
        <v>127</v>
      </c>
      <c r="C8" s="8" t="str">
        <f>IF('Решаемость 7 кл. р.я.'!C8&gt;'Проблемные зоны 7 кл. р.я. '!C$65,"ДА","НЕТ")</f>
        <v>ДА</v>
      </c>
      <c r="D8" s="8" t="str">
        <f>IF('Решаемость 7 кл. р.я.'!D8&gt;'Проблемные зоны 7 кл. р.я. '!D$65,"ДА","НЕТ")</f>
        <v>ДА</v>
      </c>
      <c r="E8" s="8" t="str">
        <f>IF('Решаемость 7 кл. р.я.'!E8&gt;'Проблемные зоны 7 кл. р.я. '!E$65,"ДА","НЕТ")</f>
        <v>ДА</v>
      </c>
      <c r="F8" s="8" t="str">
        <f>IF('Решаемость 7 кл. р.я.'!F8&gt;'Проблемные зоны 7 кл. р.я. '!F$65,"ДА","НЕТ")</f>
        <v>ДА</v>
      </c>
      <c r="G8" s="8" t="str">
        <f>IF('Решаемость 7 кл. р.я.'!G8&gt;'Проблемные зоны 7 кл. р.я. '!G$65,"ДА","НЕТ")</f>
        <v>ДА</v>
      </c>
      <c r="H8" s="8" t="str">
        <f>IF('Решаемость 7 кл. р.я.'!H8&gt;'Проблемные зоны 7 кл. р.я. '!H$65,"ДА","НЕТ")</f>
        <v>ДА</v>
      </c>
      <c r="I8" s="8" t="str">
        <f>IF('Решаемость 7 кл. р.я.'!I8&gt;'Проблемные зоны 7 кл. р.я. '!I$65,"ДА","НЕТ")</f>
        <v>ДА</v>
      </c>
      <c r="J8" s="8" t="str">
        <f>IF('Решаемость 7 кл. р.я.'!J8&gt;'Проблемные зоны 7 кл. р.я. '!J$65,"ДА","НЕТ")</f>
        <v>ДА</v>
      </c>
      <c r="K8" s="8" t="str">
        <f>IF('Решаемость 7 кл. р.я.'!K8&gt;'Проблемные зоны 7 кл. р.я. '!K$65,"ДА","НЕТ")</f>
        <v>ДА</v>
      </c>
      <c r="L8" s="8" t="str">
        <f>IF('Решаемость 7 кл. р.я.'!L8&gt;'Проблемные зоны 7 кл. р.я. '!L$65,"ДА","НЕТ")</f>
        <v>ДА</v>
      </c>
      <c r="M8" s="8" t="str">
        <f>IF('Решаемость 7 кл. р.я.'!M8&gt;'Проблемные зоны 7 кл. р.я. '!M$65,"ДА","НЕТ")</f>
        <v>ДА</v>
      </c>
      <c r="N8" s="8" t="str">
        <f>IF('Решаемость 7 кл. р.я.'!N8&gt;'Проблемные зоны 7 кл. р.я. '!N$65,"ДА","НЕТ")</f>
        <v>ДА</v>
      </c>
      <c r="O8" s="8">
        <f>'Результаты 7 кл. р.я.'!O8/'Результаты 7 кл. р.я.'!$B8</f>
        <v>5.5118110236220472E-2</v>
      </c>
      <c r="P8" s="8">
        <f>'Результаты 7 кл. р.я.'!P8/'Результаты 7 кл. р.я.'!$B8</f>
        <v>0.45669291338582679</v>
      </c>
      <c r="Q8" s="8">
        <f>'Результаты 7 кл. р.я.'!Q8/'Результаты 7 кл. р.я.'!$B8</f>
        <v>0.44094488188976377</v>
      </c>
      <c r="R8" s="8">
        <f>'Результаты 7 кл. р.я.'!R8/'Результаты 7 кл. р.я.'!$B8</f>
        <v>4.7244094488188976E-2</v>
      </c>
    </row>
    <row r="9" spans="1:18" ht="15.75">
      <c r="A9" s="1" t="s">
        <v>13</v>
      </c>
      <c r="B9" s="2">
        <v>73</v>
      </c>
      <c r="C9" s="8" t="str">
        <f>IF('Решаемость 7 кл. р.я.'!C9&gt;'Проблемные зоны 7 кл. р.я. '!C$65,"ДА","НЕТ")</f>
        <v>ДА</v>
      </c>
      <c r="D9" s="8" t="str">
        <f>IF('Решаемость 7 кл. р.я.'!D9&gt;'Проблемные зоны 7 кл. р.я. '!D$65,"ДА","НЕТ")</f>
        <v>ДА</v>
      </c>
      <c r="E9" s="8" t="str">
        <f>IF('Решаемость 7 кл. р.я.'!E9&gt;'Проблемные зоны 7 кл. р.я. '!E$65,"ДА","НЕТ")</f>
        <v>ДА</v>
      </c>
      <c r="F9" s="8" t="str">
        <f>IF('Решаемость 7 кл. р.я.'!F9&gt;'Проблемные зоны 7 кл. р.я. '!F$65,"ДА","НЕТ")</f>
        <v>ДА</v>
      </c>
      <c r="G9" s="8" t="str">
        <f>IF('Решаемость 7 кл. р.я.'!G9&gt;'Проблемные зоны 7 кл. р.я. '!G$65,"ДА","НЕТ")</f>
        <v>ДА</v>
      </c>
      <c r="H9" s="8" t="str">
        <f>IF('Решаемость 7 кл. р.я.'!H9&gt;'Проблемные зоны 7 кл. р.я. '!H$65,"ДА","НЕТ")</f>
        <v>ДА</v>
      </c>
      <c r="I9" s="8" t="str">
        <f>IF('Решаемость 7 кл. р.я.'!I9&gt;'Проблемные зоны 7 кл. р.я. '!I$65,"ДА","НЕТ")</f>
        <v>ДА</v>
      </c>
      <c r="J9" s="8" t="str">
        <f>IF('Решаемость 7 кл. р.я.'!J9&gt;'Проблемные зоны 7 кл. р.я. '!J$65,"ДА","НЕТ")</f>
        <v>ДА</v>
      </c>
      <c r="K9" s="8" t="str">
        <f>IF('Решаемость 7 кл. р.я.'!K9&gt;'Проблемные зоны 7 кл. р.я. '!K$65,"ДА","НЕТ")</f>
        <v>ДА</v>
      </c>
      <c r="L9" s="8" t="str">
        <f>IF('Решаемость 7 кл. р.я.'!L9&gt;'Проблемные зоны 7 кл. р.я. '!L$65,"ДА","НЕТ")</f>
        <v>ДА</v>
      </c>
      <c r="M9" s="8" t="str">
        <f>IF('Решаемость 7 кл. р.я.'!M9&gt;'Проблемные зоны 7 кл. р.я. '!M$65,"ДА","НЕТ")</f>
        <v>ДА</v>
      </c>
      <c r="N9" s="8" t="str">
        <f>IF('Решаемость 7 кл. р.я.'!N9&gt;'Проблемные зоны 7 кл. р.я. '!N$65,"ДА","НЕТ")</f>
        <v>ДА</v>
      </c>
      <c r="O9" s="8">
        <f>'Результаты 7 кл. р.я.'!O9/'Результаты 7 кл. р.я.'!$B9</f>
        <v>2.7397260273972601E-2</v>
      </c>
      <c r="P9" s="8">
        <f>'Результаты 7 кл. р.я.'!P9/'Результаты 7 кл. р.я.'!$B9</f>
        <v>0.46575342465753422</v>
      </c>
      <c r="Q9" s="8">
        <f>'Результаты 7 кл. р.я.'!Q9/'Результаты 7 кл. р.я.'!$B9</f>
        <v>0.46575342465753422</v>
      </c>
      <c r="R9" s="8">
        <f>'Результаты 7 кл. р.я.'!R9/'Результаты 7 кл. р.я.'!$B9</f>
        <v>4.1095890410958902E-2</v>
      </c>
    </row>
    <row r="10" spans="1:18" ht="15.75">
      <c r="A10" s="1" t="s">
        <v>14</v>
      </c>
      <c r="B10" s="2">
        <v>36</v>
      </c>
      <c r="C10" s="8" t="str">
        <f>IF('Решаемость 7 кл. р.я.'!C10&gt;'Проблемные зоны 7 кл. р.я. '!C$65,"ДА","НЕТ")</f>
        <v>ДА</v>
      </c>
      <c r="D10" s="8" t="str">
        <f>IF('Решаемость 7 кл. р.я.'!D10&gt;'Проблемные зоны 7 кл. р.я. '!D$65,"ДА","НЕТ")</f>
        <v>ДА</v>
      </c>
      <c r="E10" s="8" t="str">
        <f>IF('Решаемость 7 кл. р.я.'!E10&gt;'Проблемные зоны 7 кл. р.я. '!E$65,"ДА","НЕТ")</f>
        <v>ДА</v>
      </c>
      <c r="F10" s="8" t="str">
        <f>IF('Решаемость 7 кл. р.я.'!F10&gt;'Проблемные зоны 7 кл. р.я. '!F$65,"ДА","НЕТ")</f>
        <v>НЕТ</v>
      </c>
      <c r="G10" s="8" t="str">
        <f>IF('Решаемость 7 кл. р.я.'!G10&gt;'Проблемные зоны 7 кл. р.я. '!G$65,"ДА","НЕТ")</f>
        <v>ДА</v>
      </c>
      <c r="H10" s="8" t="str">
        <f>IF('Решаемость 7 кл. р.я.'!H10&gt;'Проблемные зоны 7 кл. р.я. '!H$65,"ДА","НЕТ")</f>
        <v>ДА</v>
      </c>
      <c r="I10" s="8" t="str">
        <f>IF('Решаемость 7 кл. р.я.'!I10&gt;'Проблемные зоны 7 кл. р.я. '!I$65,"ДА","НЕТ")</f>
        <v>ДА</v>
      </c>
      <c r="J10" s="8" t="str">
        <f>IF('Решаемость 7 кл. р.я.'!J10&gt;'Проблемные зоны 7 кл. р.я. '!J$65,"ДА","НЕТ")</f>
        <v>ДА</v>
      </c>
      <c r="K10" s="8" t="str">
        <f>IF('Решаемость 7 кл. р.я.'!K10&gt;'Проблемные зоны 7 кл. р.я. '!K$65,"ДА","НЕТ")</f>
        <v>ДА</v>
      </c>
      <c r="L10" s="8" t="str">
        <f>IF('Решаемость 7 кл. р.я.'!L10&gt;'Проблемные зоны 7 кл. р.я. '!L$65,"ДА","НЕТ")</f>
        <v>НЕТ</v>
      </c>
      <c r="M10" s="8" t="str">
        <f>IF('Решаемость 7 кл. р.я.'!M10&gt;'Проблемные зоны 7 кл. р.я. '!M$65,"ДА","НЕТ")</f>
        <v>ДА</v>
      </c>
      <c r="N10" s="8" t="str">
        <f>IF('Решаемость 7 кл. р.я.'!N10&gt;'Проблемные зоны 7 кл. р.я. '!N$65,"ДА","НЕТ")</f>
        <v>ДА</v>
      </c>
      <c r="O10" s="8">
        <f>'Результаты 7 кл. р.я.'!O10/'Результаты 7 кл. р.я.'!$B10</f>
        <v>0.25</v>
      </c>
      <c r="P10" s="8">
        <f>'Результаты 7 кл. р.я.'!P10/'Результаты 7 кл. р.я.'!$B10</f>
        <v>0.55555555555555558</v>
      </c>
      <c r="Q10" s="8">
        <f>'Результаты 7 кл. р.я.'!Q10/'Результаты 7 кл. р.я.'!$B10</f>
        <v>0.19444444444444445</v>
      </c>
      <c r="R10" s="8">
        <f>'Результаты 7 кл. р.я.'!R10/'Результаты 7 кл. р.я.'!$B10</f>
        <v>0</v>
      </c>
    </row>
    <row r="11" spans="1:18" ht="15.75">
      <c r="A11" s="1" t="s">
        <v>15</v>
      </c>
      <c r="B11" s="2">
        <v>57</v>
      </c>
      <c r="C11" s="8" t="str">
        <f>IF('Решаемость 7 кл. р.я.'!C11&gt;'Проблемные зоны 7 кл. р.я. '!C$65,"ДА","НЕТ")</f>
        <v>ДА</v>
      </c>
      <c r="D11" s="8" t="str">
        <f>IF('Решаемость 7 кл. р.я.'!D11&gt;'Проблемные зоны 7 кл. р.я. '!D$65,"ДА","НЕТ")</f>
        <v>ДА</v>
      </c>
      <c r="E11" s="8" t="str">
        <f>IF('Решаемость 7 кл. р.я.'!E11&gt;'Проблемные зоны 7 кл. р.я. '!E$65,"ДА","НЕТ")</f>
        <v>ДА</v>
      </c>
      <c r="F11" s="8" t="str">
        <f>IF('Решаемость 7 кл. р.я.'!F11&gt;'Проблемные зоны 7 кл. р.я. '!F$65,"ДА","НЕТ")</f>
        <v>ДА</v>
      </c>
      <c r="G11" s="8" t="str">
        <f>IF('Решаемость 7 кл. р.я.'!G11&gt;'Проблемные зоны 7 кл. р.я. '!G$65,"ДА","НЕТ")</f>
        <v>ДА</v>
      </c>
      <c r="H11" s="8" t="str">
        <f>IF('Решаемость 7 кл. р.я.'!H11&gt;'Проблемные зоны 7 кл. р.я. '!H$65,"ДА","НЕТ")</f>
        <v>ДА</v>
      </c>
      <c r="I11" s="8" t="str">
        <f>IF('Решаемость 7 кл. р.я.'!I11&gt;'Проблемные зоны 7 кл. р.я. '!I$65,"ДА","НЕТ")</f>
        <v>ДА</v>
      </c>
      <c r="J11" s="8" t="str">
        <f>IF('Решаемость 7 кл. р.я.'!J11&gt;'Проблемные зоны 7 кл. р.я. '!J$65,"ДА","НЕТ")</f>
        <v>ДА</v>
      </c>
      <c r="K11" s="8" t="str">
        <f>IF('Решаемость 7 кл. р.я.'!K11&gt;'Проблемные зоны 7 кл. р.я. '!K$65,"ДА","НЕТ")</f>
        <v>ДА</v>
      </c>
      <c r="L11" s="8" t="str">
        <f>IF('Решаемость 7 кл. р.я.'!L11&gt;'Проблемные зоны 7 кл. р.я. '!L$65,"ДА","НЕТ")</f>
        <v>ДА</v>
      </c>
      <c r="M11" s="8" t="str">
        <f>IF('Решаемость 7 кл. р.я.'!M11&gt;'Проблемные зоны 7 кл. р.я. '!M$65,"ДА","НЕТ")</f>
        <v>ДА</v>
      </c>
      <c r="N11" s="8" t="str">
        <f>IF('Решаемость 7 кл. р.я.'!N11&gt;'Проблемные зоны 7 кл. р.я. '!N$65,"ДА","НЕТ")</f>
        <v>ДА</v>
      </c>
      <c r="O11" s="8">
        <f>'Результаты 7 кл. р.я.'!O11/'Результаты 7 кл. р.я.'!$B11</f>
        <v>3.5087719298245612E-2</v>
      </c>
      <c r="P11" s="8">
        <f>'Результаты 7 кл. р.я.'!P11/'Результаты 7 кл. р.я.'!$B11</f>
        <v>0.56140350877192979</v>
      </c>
      <c r="Q11" s="8">
        <f>'Результаты 7 кл. р.я.'!Q11/'Результаты 7 кл. р.я.'!$B11</f>
        <v>0.31578947368421051</v>
      </c>
      <c r="R11" s="8">
        <f>'Результаты 7 кл. р.я.'!R11/'Результаты 7 кл. р.я.'!$B11</f>
        <v>8.771929824561403E-2</v>
      </c>
    </row>
    <row r="12" spans="1:18" ht="15.75">
      <c r="A12" s="1" t="s">
        <v>16</v>
      </c>
      <c r="B12" s="2">
        <v>83</v>
      </c>
      <c r="C12" s="8" t="str">
        <f>IF('Решаемость 7 кл. р.я.'!C12&gt;'Проблемные зоны 7 кл. р.я. '!C$65,"ДА","НЕТ")</f>
        <v>ДА</v>
      </c>
      <c r="D12" s="8" t="str">
        <f>IF('Решаемость 7 кл. р.я.'!D12&gt;'Проблемные зоны 7 кл. р.я. '!D$65,"ДА","НЕТ")</f>
        <v>ДА</v>
      </c>
      <c r="E12" s="8" t="str">
        <f>IF('Решаемость 7 кл. р.я.'!E12&gt;'Проблемные зоны 7 кл. р.я. '!E$65,"ДА","НЕТ")</f>
        <v>ДА</v>
      </c>
      <c r="F12" s="8" t="str">
        <f>IF('Решаемость 7 кл. р.я.'!F12&gt;'Проблемные зоны 7 кл. р.я. '!F$65,"ДА","НЕТ")</f>
        <v>ДА</v>
      </c>
      <c r="G12" s="8" t="str">
        <f>IF('Решаемость 7 кл. р.я.'!G12&gt;'Проблемные зоны 7 кл. р.я. '!G$65,"ДА","НЕТ")</f>
        <v>ДА</v>
      </c>
      <c r="H12" s="8" t="str">
        <f>IF('Решаемость 7 кл. р.я.'!H12&gt;'Проблемные зоны 7 кл. р.я. '!H$65,"ДА","НЕТ")</f>
        <v>ДА</v>
      </c>
      <c r="I12" s="8" t="str">
        <f>IF('Решаемость 7 кл. р.я.'!I12&gt;'Проблемные зоны 7 кл. р.я. '!I$65,"ДА","НЕТ")</f>
        <v>ДА</v>
      </c>
      <c r="J12" s="8" t="str">
        <f>IF('Решаемость 7 кл. р.я.'!J12&gt;'Проблемные зоны 7 кл. р.я. '!J$65,"ДА","НЕТ")</f>
        <v>ДА</v>
      </c>
      <c r="K12" s="8" t="str">
        <f>IF('Решаемость 7 кл. р.я.'!K12&gt;'Проблемные зоны 7 кл. р.я. '!K$65,"ДА","НЕТ")</f>
        <v>ДА</v>
      </c>
      <c r="L12" s="8" t="str">
        <f>IF('Решаемость 7 кл. р.я.'!L12&gt;'Проблемные зоны 7 кл. р.я. '!L$65,"ДА","НЕТ")</f>
        <v>ДА</v>
      </c>
      <c r="M12" s="8" t="str">
        <f>IF('Решаемость 7 кл. р.я.'!M12&gt;'Проблемные зоны 7 кл. р.я. '!M$65,"ДА","НЕТ")</f>
        <v>ДА</v>
      </c>
      <c r="N12" s="8" t="str">
        <f>IF('Решаемость 7 кл. р.я.'!N12&gt;'Проблемные зоны 7 кл. р.я. '!N$65,"ДА","НЕТ")</f>
        <v>ДА</v>
      </c>
      <c r="O12" s="8">
        <f>'Результаты 7 кл. р.я.'!O12/'Результаты 7 кл. р.я.'!$B12</f>
        <v>0</v>
      </c>
      <c r="P12" s="8">
        <f>'Результаты 7 кл. р.я.'!P12/'Результаты 7 кл. р.я.'!$B12</f>
        <v>0.24096385542168675</v>
      </c>
      <c r="Q12" s="8">
        <f>'Результаты 7 кл. р.я.'!Q12/'Результаты 7 кл. р.я.'!$B12</f>
        <v>0.44578313253012047</v>
      </c>
      <c r="R12" s="8">
        <f>'Результаты 7 кл. р.я.'!R12/'Результаты 7 кл. р.я.'!$B12</f>
        <v>0.31325301204819278</v>
      </c>
    </row>
    <row r="13" spans="1:18" ht="31.5">
      <c r="A13" s="1" t="s">
        <v>37</v>
      </c>
      <c r="B13" s="2">
        <v>87</v>
      </c>
      <c r="C13" s="8" t="str">
        <f>IF('Решаемость 7 кл. р.я.'!C13&gt;'Проблемные зоны 7 кл. р.я. '!C$65,"ДА","НЕТ")</f>
        <v>ДА</v>
      </c>
      <c r="D13" s="8" t="str">
        <f>IF('Решаемость 7 кл. р.я.'!D13&gt;'Проблемные зоны 7 кл. р.я. '!D$65,"ДА","НЕТ")</f>
        <v>ДА</v>
      </c>
      <c r="E13" s="8" t="str">
        <f>IF('Решаемость 7 кл. р.я.'!E13&gt;'Проблемные зоны 7 кл. р.я. '!E$65,"ДА","НЕТ")</f>
        <v>ДА</v>
      </c>
      <c r="F13" s="8" t="str">
        <f>IF('Решаемость 7 кл. р.я.'!F13&gt;'Проблемные зоны 7 кл. р.я. '!F$65,"ДА","НЕТ")</f>
        <v>ДА</v>
      </c>
      <c r="G13" s="8" t="str">
        <f>IF('Решаемость 7 кл. р.я.'!G13&gt;'Проблемные зоны 7 кл. р.я. '!G$65,"ДА","НЕТ")</f>
        <v>ДА</v>
      </c>
      <c r="H13" s="8" t="str">
        <f>IF('Решаемость 7 кл. р.я.'!H13&gt;'Проблемные зоны 7 кл. р.я. '!H$65,"ДА","НЕТ")</f>
        <v>ДА</v>
      </c>
      <c r="I13" s="8" t="str">
        <f>IF('Решаемость 7 кл. р.я.'!I13&gt;'Проблемные зоны 7 кл. р.я. '!I$65,"ДА","НЕТ")</f>
        <v>ДА</v>
      </c>
      <c r="J13" s="8" t="str">
        <f>IF('Решаемость 7 кл. р.я.'!J13&gt;'Проблемные зоны 7 кл. р.я. '!J$65,"ДА","НЕТ")</f>
        <v>ДА</v>
      </c>
      <c r="K13" s="8" t="str">
        <f>IF('Решаемость 7 кл. р.я.'!K13&gt;'Проблемные зоны 7 кл. р.я. '!K$65,"ДА","НЕТ")</f>
        <v>ДА</v>
      </c>
      <c r="L13" s="8" t="str">
        <f>IF('Решаемость 7 кл. р.я.'!L13&gt;'Проблемные зоны 7 кл. р.я. '!L$65,"ДА","НЕТ")</f>
        <v>ДА</v>
      </c>
      <c r="M13" s="8" t="str">
        <f>IF('Решаемость 7 кл. р.я.'!M13&gt;'Проблемные зоны 7 кл. р.я. '!M$65,"ДА","НЕТ")</f>
        <v>ДА</v>
      </c>
      <c r="N13" s="8" t="str">
        <f>IF('Решаемость 7 кл. р.я.'!N13&gt;'Проблемные зоны 7 кл. р.я. '!N$65,"ДА","НЕТ")</f>
        <v>ДА</v>
      </c>
      <c r="O13" s="8">
        <f>'Результаты 7 кл. р.я.'!O13/'Результаты 7 кл. р.я.'!$B13</f>
        <v>0</v>
      </c>
      <c r="P13" s="8">
        <f>'Результаты 7 кл. р.я.'!P13/'Результаты 7 кл. р.я.'!$B13</f>
        <v>0.32183908045977011</v>
      </c>
      <c r="Q13" s="8">
        <f>'Результаты 7 кл. р.я.'!Q13/'Результаты 7 кл. р.я.'!$B13</f>
        <v>0.51724137931034486</v>
      </c>
      <c r="R13" s="8">
        <f>'Результаты 7 кл. р.я.'!R13/'Результаты 7 кл. р.я.'!$B13</f>
        <v>0.16091954022988506</v>
      </c>
    </row>
    <row r="14" spans="1:18" ht="15.75">
      <c r="A14" s="1">
        <v>3</v>
      </c>
      <c r="B14" s="2">
        <v>25</v>
      </c>
      <c r="C14" s="8" t="str">
        <f>IF('Решаемость 7 кл. р.я.'!C14&gt;'Проблемные зоны 7 кл. р.я. '!C$65,"ДА","НЕТ")</f>
        <v>ДА</v>
      </c>
      <c r="D14" s="8" t="str">
        <f>IF('Решаемость 7 кл. р.я.'!D14&gt;'Проблемные зоны 7 кл. р.я. '!D$65,"ДА","НЕТ")</f>
        <v>НЕТ</v>
      </c>
      <c r="E14" s="8" t="str">
        <f>IF('Решаемость 7 кл. р.я.'!E14&gt;'Проблемные зоны 7 кл. р.я. '!E$65,"ДА","НЕТ")</f>
        <v>НЕТ</v>
      </c>
      <c r="F14" s="8" t="str">
        <f>IF('Решаемость 7 кл. р.я.'!F14&gt;'Проблемные зоны 7 кл. р.я. '!F$65,"ДА","НЕТ")</f>
        <v>ДА</v>
      </c>
      <c r="G14" s="8" t="str">
        <f>IF('Решаемость 7 кл. р.я.'!G14&gt;'Проблемные зоны 7 кл. р.я. '!G$65,"ДА","НЕТ")</f>
        <v>НЕТ</v>
      </c>
      <c r="H14" s="8" t="str">
        <f>IF('Решаемость 7 кл. р.я.'!H14&gt;'Проблемные зоны 7 кл. р.я. '!H$65,"ДА","НЕТ")</f>
        <v>ДА</v>
      </c>
      <c r="I14" s="8" t="str">
        <f>IF('Решаемость 7 кл. р.я.'!I14&gt;'Проблемные зоны 7 кл. р.я. '!I$65,"ДА","НЕТ")</f>
        <v>НЕТ</v>
      </c>
      <c r="J14" s="8" t="str">
        <f>IF('Решаемость 7 кл. р.я.'!J14&gt;'Проблемные зоны 7 кл. р.я. '!J$65,"ДА","НЕТ")</f>
        <v>ДА</v>
      </c>
      <c r="K14" s="8" t="str">
        <f>IF('Решаемость 7 кл. р.я.'!K14&gt;'Проблемные зоны 7 кл. р.я. '!K$65,"ДА","НЕТ")</f>
        <v>ДА</v>
      </c>
      <c r="L14" s="8" t="str">
        <f>IF('Решаемость 7 кл. р.я.'!L14&gt;'Проблемные зоны 7 кл. р.я. '!L$65,"ДА","НЕТ")</f>
        <v>ДА</v>
      </c>
      <c r="M14" s="8" t="str">
        <f>IF('Решаемость 7 кл. р.я.'!M14&gt;'Проблемные зоны 7 кл. р.я. '!M$65,"ДА","НЕТ")</f>
        <v>ДА</v>
      </c>
      <c r="N14" s="8" t="str">
        <f>IF('Решаемость 7 кл. р.я.'!N14&gt;'Проблемные зоны 7 кл. р.я. '!N$65,"ДА","НЕТ")</f>
        <v>ДА</v>
      </c>
      <c r="O14" s="8">
        <f>'Результаты 7 кл. р.я.'!O14/'Результаты 7 кл. р.я.'!$B14</f>
        <v>0.24</v>
      </c>
      <c r="P14" s="8">
        <f>'Результаты 7 кл. р.я.'!P14/'Результаты 7 кл. р.я.'!$B14</f>
        <v>0.6</v>
      </c>
      <c r="Q14" s="8">
        <f>'Результаты 7 кл. р.я.'!Q14/'Результаты 7 кл. р.я.'!$B14</f>
        <v>0.16</v>
      </c>
      <c r="R14" s="8">
        <f>'Результаты 7 кл. р.я.'!R14/'Результаты 7 кл. р.я.'!$B14</f>
        <v>0</v>
      </c>
    </row>
    <row r="15" spans="1:18" ht="15.75">
      <c r="A15" s="1">
        <v>5</v>
      </c>
      <c r="B15" s="2">
        <v>64</v>
      </c>
      <c r="C15" s="8" t="str">
        <f>IF('Решаемость 7 кл. р.я.'!C15&gt;'Проблемные зоны 7 кл. р.я. '!C$65,"ДА","НЕТ")</f>
        <v>ДА</v>
      </c>
      <c r="D15" s="8" t="str">
        <f>IF('Решаемость 7 кл. р.я.'!D15&gt;'Проблемные зоны 7 кл. р.я. '!D$65,"ДА","НЕТ")</f>
        <v>ДА</v>
      </c>
      <c r="E15" s="8" t="str">
        <f>IF('Решаемость 7 кл. р.я.'!E15&gt;'Проблемные зоны 7 кл. р.я. '!E$65,"ДА","НЕТ")</f>
        <v>ДА</v>
      </c>
      <c r="F15" s="8" t="str">
        <f>IF('Решаемость 7 кл. р.я.'!F15&gt;'Проблемные зоны 7 кл. р.я. '!F$65,"ДА","НЕТ")</f>
        <v>ДА</v>
      </c>
      <c r="G15" s="8" t="str">
        <f>IF('Решаемость 7 кл. р.я.'!G15&gt;'Проблемные зоны 7 кл. р.я. '!G$65,"ДА","НЕТ")</f>
        <v>ДА</v>
      </c>
      <c r="H15" s="8" t="str">
        <f>IF('Решаемость 7 кл. р.я.'!H15&gt;'Проблемные зоны 7 кл. р.я. '!H$65,"ДА","НЕТ")</f>
        <v>ДА</v>
      </c>
      <c r="I15" s="8" t="str">
        <f>IF('Решаемость 7 кл. р.я.'!I15&gt;'Проблемные зоны 7 кл. р.я. '!I$65,"ДА","НЕТ")</f>
        <v>НЕТ</v>
      </c>
      <c r="J15" s="8" t="str">
        <f>IF('Решаемость 7 кл. р.я.'!J15&gt;'Проблемные зоны 7 кл. р.я. '!J$65,"ДА","НЕТ")</f>
        <v>ДА</v>
      </c>
      <c r="K15" s="8" t="str">
        <f>IF('Решаемость 7 кл. р.я.'!K15&gt;'Проблемные зоны 7 кл. р.я. '!K$65,"ДА","НЕТ")</f>
        <v>ДА</v>
      </c>
      <c r="L15" s="8" t="str">
        <f>IF('Решаемость 7 кл. р.я.'!L15&gt;'Проблемные зоны 7 кл. р.я. '!L$65,"ДА","НЕТ")</f>
        <v>ДА</v>
      </c>
      <c r="M15" s="8" t="str">
        <f>IF('Решаемость 7 кл. р.я.'!M15&gt;'Проблемные зоны 7 кл. р.я. '!M$65,"ДА","НЕТ")</f>
        <v>ДА</v>
      </c>
      <c r="N15" s="8" t="str">
        <f>IF('Решаемость 7 кл. р.я.'!N15&gt;'Проблемные зоны 7 кл. р.я. '!N$65,"ДА","НЕТ")</f>
        <v>ДА</v>
      </c>
      <c r="O15" s="8">
        <f>'Результаты 7 кл. р.я.'!O15/'Результаты 7 кл. р.я.'!$B15</f>
        <v>6.25E-2</v>
      </c>
      <c r="P15" s="8">
        <f>'Результаты 7 кл. р.я.'!P15/'Результаты 7 кл. р.я.'!$B15</f>
        <v>0.390625</v>
      </c>
      <c r="Q15" s="8">
        <f>'Результаты 7 кл. р.я.'!Q15/'Результаты 7 кл. р.я.'!$B15</f>
        <v>0.46875</v>
      </c>
      <c r="R15" s="8">
        <f>'Результаты 7 кл. р.я.'!R15/'Результаты 7 кл. р.я.'!$B15</f>
        <v>7.8125E-2</v>
      </c>
    </row>
    <row r="16" spans="1:18" ht="15.75">
      <c r="A16" s="1">
        <v>6</v>
      </c>
      <c r="B16" s="2">
        <v>46</v>
      </c>
      <c r="C16" s="8" t="str">
        <f>IF('Решаемость 7 кл. р.я.'!C16&gt;'Проблемные зоны 7 кл. р.я. '!C$65,"ДА","НЕТ")</f>
        <v>ДА</v>
      </c>
      <c r="D16" s="8" t="str">
        <f>IF('Решаемость 7 кл. р.я.'!D16&gt;'Проблемные зоны 7 кл. р.я. '!D$65,"ДА","НЕТ")</f>
        <v>ДА</v>
      </c>
      <c r="E16" s="8" t="str">
        <f>IF('Решаемость 7 кл. р.я.'!E16&gt;'Проблемные зоны 7 кл. р.я. '!E$65,"ДА","НЕТ")</f>
        <v>ДА</v>
      </c>
      <c r="F16" s="8" t="str">
        <f>IF('Решаемость 7 кл. р.я.'!F16&gt;'Проблемные зоны 7 кл. р.я. '!F$65,"ДА","НЕТ")</f>
        <v>ДА</v>
      </c>
      <c r="G16" s="8" t="str">
        <f>IF('Решаемость 7 кл. р.я.'!G16&gt;'Проблемные зоны 7 кл. р.я. '!G$65,"ДА","НЕТ")</f>
        <v>ДА</v>
      </c>
      <c r="H16" s="8" t="str">
        <f>IF('Решаемость 7 кл. р.я.'!H16&gt;'Проблемные зоны 7 кл. р.я. '!H$65,"ДА","НЕТ")</f>
        <v>ДА</v>
      </c>
      <c r="I16" s="8" t="str">
        <f>IF('Решаемость 7 кл. р.я.'!I16&gt;'Проблемные зоны 7 кл. р.я. '!I$65,"ДА","НЕТ")</f>
        <v>НЕТ</v>
      </c>
      <c r="J16" s="8" t="str">
        <f>IF('Решаемость 7 кл. р.я.'!J16&gt;'Проблемные зоны 7 кл. р.я. '!J$65,"ДА","НЕТ")</f>
        <v>ДА</v>
      </c>
      <c r="K16" s="8" t="str">
        <f>IF('Решаемость 7 кл. р.я.'!K16&gt;'Проблемные зоны 7 кл. р.я. '!K$65,"ДА","НЕТ")</f>
        <v>ДА</v>
      </c>
      <c r="L16" s="8" t="str">
        <f>IF('Решаемость 7 кл. р.я.'!L16&gt;'Проблемные зоны 7 кл. р.я. '!L$65,"ДА","НЕТ")</f>
        <v>ДА</v>
      </c>
      <c r="M16" s="8" t="str">
        <f>IF('Решаемость 7 кл. р.я.'!M16&gt;'Проблемные зоны 7 кл. р.я. '!M$65,"ДА","НЕТ")</f>
        <v>НЕТ</v>
      </c>
      <c r="N16" s="8" t="str">
        <f>IF('Решаемость 7 кл. р.я.'!N16&gt;'Проблемные зоны 7 кл. р.я. '!N$65,"ДА","НЕТ")</f>
        <v>НЕТ</v>
      </c>
      <c r="O16" s="8">
        <f>'Результаты 7 кл. р.я.'!O16/'Результаты 7 кл. р.я.'!$B16</f>
        <v>0.19565217391304349</v>
      </c>
      <c r="P16" s="8">
        <f>'Результаты 7 кл. р.я.'!P16/'Результаты 7 кл. р.я.'!$B16</f>
        <v>0.56521739130434778</v>
      </c>
      <c r="Q16" s="8">
        <f>'Результаты 7 кл. р.я.'!Q16/'Результаты 7 кл. р.я.'!$B16</f>
        <v>0.2391304347826087</v>
      </c>
      <c r="R16" s="8">
        <f>'Результаты 7 кл. р.я.'!R16/'Результаты 7 кл. р.я.'!$B16</f>
        <v>0</v>
      </c>
    </row>
    <row r="17" spans="1:18" ht="15.75">
      <c r="A17" s="1">
        <v>7</v>
      </c>
      <c r="B17" s="2">
        <v>60</v>
      </c>
      <c r="C17" s="8" t="str">
        <f>IF('Решаемость 7 кл. р.я.'!C17&gt;'Проблемные зоны 7 кл. р.я. '!C$65,"ДА","НЕТ")</f>
        <v>ДА</v>
      </c>
      <c r="D17" s="8" t="str">
        <f>IF('Решаемость 7 кл. р.я.'!D17&gt;'Проблемные зоны 7 кл. р.я. '!D$65,"ДА","НЕТ")</f>
        <v>НЕТ</v>
      </c>
      <c r="E17" s="8" t="str">
        <f>IF('Решаемость 7 кл. р.я.'!E17&gt;'Проблемные зоны 7 кл. р.я. '!E$65,"ДА","НЕТ")</f>
        <v>ДА</v>
      </c>
      <c r="F17" s="8" t="str">
        <f>IF('Решаемость 7 кл. р.я.'!F17&gt;'Проблемные зоны 7 кл. р.я. '!F$65,"ДА","НЕТ")</f>
        <v>ДА</v>
      </c>
      <c r="G17" s="8" t="str">
        <f>IF('Решаемость 7 кл. р.я.'!G17&gt;'Проблемные зоны 7 кл. р.я. '!G$65,"ДА","НЕТ")</f>
        <v>ДА</v>
      </c>
      <c r="H17" s="8" t="str">
        <f>IF('Решаемость 7 кл. р.я.'!H17&gt;'Проблемные зоны 7 кл. р.я. '!H$65,"ДА","НЕТ")</f>
        <v>НЕТ</v>
      </c>
      <c r="I17" s="8" t="str">
        <f>IF('Решаемость 7 кл. р.я.'!I17&gt;'Проблемные зоны 7 кл. р.я. '!I$65,"ДА","НЕТ")</f>
        <v>НЕТ</v>
      </c>
      <c r="J17" s="8" t="str">
        <f>IF('Решаемость 7 кл. р.я.'!J17&gt;'Проблемные зоны 7 кл. р.я. '!J$65,"ДА","НЕТ")</f>
        <v>НЕТ</v>
      </c>
      <c r="K17" s="8" t="str">
        <f>IF('Решаемость 7 кл. р.я.'!K17&gt;'Проблемные зоны 7 кл. р.я. '!K$65,"ДА","НЕТ")</f>
        <v>ДА</v>
      </c>
      <c r="L17" s="8" t="str">
        <f>IF('Решаемость 7 кл. р.я.'!L17&gt;'Проблемные зоны 7 кл. р.я. '!L$65,"ДА","НЕТ")</f>
        <v>ДА</v>
      </c>
      <c r="M17" s="8" t="str">
        <f>IF('Решаемость 7 кл. р.я.'!M17&gt;'Проблемные зоны 7 кл. р.я. '!M$65,"ДА","НЕТ")</f>
        <v>ДА</v>
      </c>
      <c r="N17" s="8" t="str">
        <f>IF('Решаемость 7 кл. р.я.'!N17&gt;'Проблемные зоны 7 кл. р.я. '!N$65,"ДА","НЕТ")</f>
        <v>ДА</v>
      </c>
      <c r="O17" s="8">
        <f>'Результаты 7 кл. р.я.'!O17/'Результаты 7 кл. р.я.'!$B17</f>
        <v>0.3</v>
      </c>
      <c r="P17" s="8">
        <f>'Результаты 7 кл. р.я.'!P17/'Результаты 7 кл. р.я.'!$B17</f>
        <v>0.6166666666666667</v>
      </c>
      <c r="Q17" s="8">
        <f>'Результаты 7 кл. р.я.'!Q17/'Результаты 7 кл. р.я.'!$B17</f>
        <v>8.3333333333333329E-2</v>
      </c>
      <c r="R17" s="8">
        <f>'Результаты 7 кл. р.я.'!R17/'Результаты 7 кл. р.я.'!$B17</f>
        <v>0</v>
      </c>
    </row>
    <row r="18" spans="1:18" ht="15.75">
      <c r="A18" s="1">
        <v>8</v>
      </c>
      <c r="B18" s="2">
        <v>42</v>
      </c>
      <c r="C18" s="8" t="str">
        <f>IF('Решаемость 7 кл. р.я.'!C18&gt;'Проблемные зоны 7 кл. р.я. '!C$65,"ДА","НЕТ")</f>
        <v>НЕТ</v>
      </c>
      <c r="D18" s="8" t="str">
        <f>IF('Решаемость 7 кл. р.я.'!D18&gt;'Проблемные зоны 7 кл. р.я. '!D$65,"ДА","НЕТ")</f>
        <v>НЕТ</v>
      </c>
      <c r="E18" s="8" t="str">
        <f>IF('Решаемость 7 кл. р.я.'!E18&gt;'Проблемные зоны 7 кл. р.я. '!E$65,"ДА","НЕТ")</f>
        <v>НЕТ</v>
      </c>
      <c r="F18" s="8" t="str">
        <f>IF('Решаемость 7 кл. р.я.'!F18&gt;'Проблемные зоны 7 кл. р.я. '!F$65,"ДА","НЕТ")</f>
        <v>НЕТ</v>
      </c>
      <c r="G18" s="8" t="str">
        <f>IF('Решаемость 7 кл. р.я.'!G18&gt;'Проблемные зоны 7 кл. р.я. '!G$65,"ДА","НЕТ")</f>
        <v>НЕТ</v>
      </c>
      <c r="H18" s="8" t="str">
        <f>IF('Решаемость 7 кл. р.я.'!H18&gt;'Проблемные зоны 7 кл. р.я. '!H$65,"ДА","НЕТ")</f>
        <v>ДА</v>
      </c>
      <c r="I18" s="8" t="str">
        <f>IF('Решаемость 7 кл. р.я.'!I18&gt;'Проблемные зоны 7 кл. р.я. '!I$65,"ДА","НЕТ")</f>
        <v>НЕТ</v>
      </c>
      <c r="J18" s="8" t="str">
        <f>IF('Решаемость 7 кл. р.я.'!J18&gt;'Проблемные зоны 7 кл. р.я. '!J$65,"ДА","НЕТ")</f>
        <v>НЕТ</v>
      </c>
      <c r="K18" s="8" t="str">
        <f>IF('Решаемость 7 кл. р.я.'!K18&gt;'Проблемные зоны 7 кл. р.я. '!K$65,"ДА","НЕТ")</f>
        <v>НЕТ</v>
      </c>
      <c r="L18" s="8" t="str">
        <f>IF('Решаемость 7 кл. р.я.'!L18&gt;'Проблемные зоны 7 кл. р.я. '!L$65,"ДА","НЕТ")</f>
        <v>НЕТ</v>
      </c>
      <c r="M18" s="8" t="str">
        <f>IF('Решаемость 7 кл. р.я.'!M18&gt;'Проблемные зоны 7 кл. р.я. '!M$65,"ДА","НЕТ")</f>
        <v>ДА</v>
      </c>
      <c r="N18" s="8" t="str">
        <f>IF('Решаемость 7 кл. р.я.'!N18&gt;'Проблемные зоны 7 кл. р.я. '!N$65,"ДА","НЕТ")</f>
        <v>ДА</v>
      </c>
      <c r="O18" s="8">
        <f>'Результаты 7 кл. р.я.'!O18/'Результаты 7 кл. р.я.'!$B18</f>
        <v>0.45238095238095238</v>
      </c>
      <c r="P18" s="8">
        <f>'Результаты 7 кл. р.я.'!P18/'Результаты 7 кл. р.я.'!$B18</f>
        <v>0.5</v>
      </c>
      <c r="Q18" s="8">
        <f>'Результаты 7 кл. р.я.'!Q18/'Результаты 7 кл. р.я.'!$B18</f>
        <v>4.7619047619047616E-2</v>
      </c>
      <c r="R18" s="8">
        <f>'Результаты 7 кл. р.я.'!R18/'Результаты 7 кл. р.я.'!$B18</f>
        <v>0</v>
      </c>
    </row>
    <row r="19" spans="1:18" ht="15.75">
      <c r="A19" s="1">
        <v>9</v>
      </c>
      <c r="B19" s="2">
        <v>51</v>
      </c>
      <c r="C19" s="8" t="str">
        <f>IF('Решаемость 7 кл. р.я.'!C19&gt;'Проблемные зоны 7 кл. р.я. '!C$65,"ДА","НЕТ")</f>
        <v>ДА</v>
      </c>
      <c r="D19" s="8" t="str">
        <f>IF('Решаемость 7 кл. р.я.'!D19&gt;'Проблемные зоны 7 кл. р.я. '!D$65,"ДА","НЕТ")</f>
        <v>ДА</v>
      </c>
      <c r="E19" s="8" t="str">
        <f>IF('Решаемость 7 кл. р.я.'!E19&gt;'Проблемные зоны 7 кл. р.я. '!E$65,"ДА","НЕТ")</f>
        <v>ДА</v>
      </c>
      <c r="F19" s="8" t="str">
        <f>IF('Решаемость 7 кл. р.я.'!F19&gt;'Проблемные зоны 7 кл. р.я. '!F$65,"ДА","НЕТ")</f>
        <v>ДА</v>
      </c>
      <c r="G19" s="8" t="str">
        <f>IF('Решаемость 7 кл. р.я.'!G19&gt;'Проблемные зоны 7 кл. р.я. '!G$65,"ДА","НЕТ")</f>
        <v>ДА</v>
      </c>
      <c r="H19" s="8" t="str">
        <f>IF('Решаемость 7 кл. р.я.'!H19&gt;'Проблемные зоны 7 кл. р.я. '!H$65,"ДА","НЕТ")</f>
        <v>ДА</v>
      </c>
      <c r="I19" s="8" t="str">
        <f>IF('Решаемость 7 кл. р.я.'!I19&gt;'Проблемные зоны 7 кл. р.я. '!I$65,"ДА","НЕТ")</f>
        <v>ДА</v>
      </c>
      <c r="J19" s="8" t="str">
        <f>IF('Решаемость 7 кл. р.я.'!J19&gt;'Проблемные зоны 7 кл. р.я. '!J$65,"ДА","НЕТ")</f>
        <v>ДА</v>
      </c>
      <c r="K19" s="8" t="str">
        <f>IF('Решаемость 7 кл. р.я.'!K19&gt;'Проблемные зоны 7 кл. р.я. '!K$65,"ДА","НЕТ")</f>
        <v>ДА</v>
      </c>
      <c r="L19" s="8" t="str">
        <f>IF('Решаемость 7 кл. р.я.'!L19&gt;'Проблемные зоны 7 кл. р.я. '!L$65,"ДА","НЕТ")</f>
        <v>ДА</v>
      </c>
      <c r="M19" s="8" t="str">
        <f>IF('Решаемость 7 кл. р.я.'!M19&gt;'Проблемные зоны 7 кл. р.я. '!M$65,"ДА","НЕТ")</f>
        <v>ДА</v>
      </c>
      <c r="N19" s="8" t="str">
        <f>IF('Решаемость 7 кл. р.я.'!N19&gt;'Проблемные зоны 7 кл. р.я. '!N$65,"ДА","НЕТ")</f>
        <v>ДА</v>
      </c>
      <c r="O19" s="8">
        <f>'Результаты 7 кл. р.я.'!O19/'Результаты 7 кл. р.я.'!$B19</f>
        <v>5.8823529411764705E-2</v>
      </c>
      <c r="P19" s="8">
        <f>'Результаты 7 кл. р.я.'!P19/'Результаты 7 кл. р.я.'!$B19</f>
        <v>0.5490196078431373</v>
      </c>
      <c r="Q19" s="8">
        <f>'Результаты 7 кл. р.я.'!Q19/'Результаты 7 кл. р.я.'!$B19</f>
        <v>0.35294117647058826</v>
      </c>
      <c r="R19" s="8">
        <f>'Результаты 7 кл. р.я.'!R19/'Результаты 7 кл. р.я.'!$B19</f>
        <v>3.9215686274509803E-2</v>
      </c>
    </row>
    <row r="20" spans="1:18" ht="15.75">
      <c r="A20" s="1">
        <v>10</v>
      </c>
      <c r="B20" s="2">
        <v>74</v>
      </c>
      <c r="C20" s="8" t="str">
        <f>IF('Решаемость 7 кл. р.я.'!C20&gt;'Проблемные зоны 7 кл. р.я. '!C$65,"ДА","НЕТ")</f>
        <v>ДА</v>
      </c>
      <c r="D20" s="8" t="str">
        <f>IF('Решаемость 7 кл. р.я.'!D20&gt;'Проблемные зоны 7 кл. р.я. '!D$65,"ДА","НЕТ")</f>
        <v>ДА</v>
      </c>
      <c r="E20" s="8" t="str">
        <f>IF('Решаемость 7 кл. р.я.'!E20&gt;'Проблемные зоны 7 кл. р.я. '!E$65,"ДА","НЕТ")</f>
        <v>ДА</v>
      </c>
      <c r="F20" s="8" t="str">
        <f>IF('Решаемость 7 кл. р.я.'!F20&gt;'Проблемные зоны 7 кл. р.я. '!F$65,"ДА","НЕТ")</f>
        <v>ДА</v>
      </c>
      <c r="G20" s="8" t="str">
        <f>IF('Решаемость 7 кл. р.я.'!G20&gt;'Проблемные зоны 7 кл. р.я. '!G$65,"ДА","НЕТ")</f>
        <v>ДА</v>
      </c>
      <c r="H20" s="8" t="str">
        <f>IF('Решаемость 7 кл. р.я.'!H20&gt;'Проблемные зоны 7 кл. р.я. '!H$65,"ДА","НЕТ")</f>
        <v>ДА</v>
      </c>
      <c r="I20" s="8" t="str">
        <f>IF('Решаемость 7 кл. р.я.'!I20&gt;'Проблемные зоны 7 кл. р.я. '!I$65,"ДА","НЕТ")</f>
        <v>ДА</v>
      </c>
      <c r="J20" s="8" t="str">
        <f>IF('Решаемость 7 кл. р.я.'!J20&gt;'Проблемные зоны 7 кл. р.я. '!J$65,"ДА","НЕТ")</f>
        <v>ДА</v>
      </c>
      <c r="K20" s="8" t="str">
        <f>IF('Решаемость 7 кл. р.я.'!K20&gt;'Проблемные зоны 7 кл. р.я. '!K$65,"ДА","НЕТ")</f>
        <v>ДА</v>
      </c>
      <c r="L20" s="8" t="str">
        <f>IF('Решаемость 7 кл. р.я.'!L20&gt;'Проблемные зоны 7 кл. р.я. '!L$65,"ДА","НЕТ")</f>
        <v>ДА</v>
      </c>
      <c r="M20" s="8" t="str">
        <f>IF('Решаемость 7 кл. р.я.'!M20&gt;'Проблемные зоны 7 кл. р.я. '!M$65,"ДА","НЕТ")</f>
        <v>ДА</v>
      </c>
      <c r="N20" s="8" t="str">
        <f>IF('Решаемость 7 кл. р.я.'!N20&gt;'Проблемные зоны 7 кл. р.я. '!N$65,"ДА","НЕТ")</f>
        <v>ДА</v>
      </c>
      <c r="O20" s="8">
        <f>'Результаты 7 кл. р.я.'!O20/'Результаты 7 кл. р.я.'!$B20</f>
        <v>6.7567567567567571E-2</v>
      </c>
      <c r="P20" s="8">
        <f>'Результаты 7 кл. р.я.'!P20/'Результаты 7 кл. р.я.'!$B20</f>
        <v>0.47297297297297297</v>
      </c>
      <c r="Q20" s="8">
        <f>'Результаты 7 кл. р.я.'!Q20/'Результаты 7 кл. р.я.'!$B20</f>
        <v>0.44594594594594594</v>
      </c>
      <c r="R20" s="8">
        <f>'Результаты 7 кл. р.я.'!R20/'Результаты 7 кл. р.я.'!$B20</f>
        <v>1.3513513513513514E-2</v>
      </c>
    </row>
    <row r="21" spans="1:18" ht="15.75">
      <c r="A21" s="1">
        <v>12</v>
      </c>
      <c r="B21" s="2">
        <v>45</v>
      </c>
      <c r="C21" s="8" t="str">
        <f>IF('Решаемость 7 кл. р.я.'!C21&gt;'Проблемные зоны 7 кл. р.я. '!C$65,"ДА","НЕТ")</f>
        <v>ДА</v>
      </c>
      <c r="D21" s="8" t="str">
        <f>IF('Решаемость 7 кл. р.я.'!D21&gt;'Проблемные зоны 7 кл. р.я. '!D$65,"ДА","НЕТ")</f>
        <v>НЕТ</v>
      </c>
      <c r="E21" s="8" t="str">
        <f>IF('Решаемость 7 кл. р.я.'!E21&gt;'Проблемные зоны 7 кл. р.я. '!E$65,"ДА","НЕТ")</f>
        <v>НЕТ</v>
      </c>
      <c r="F21" s="8" t="str">
        <f>IF('Решаемость 7 кл. р.я.'!F21&gt;'Проблемные зоны 7 кл. р.я. '!F$65,"ДА","НЕТ")</f>
        <v>НЕТ</v>
      </c>
      <c r="G21" s="8" t="str">
        <f>IF('Решаемость 7 кл. р.я.'!G21&gt;'Проблемные зоны 7 кл. р.я. '!G$65,"ДА","НЕТ")</f>
        <v>ДА</v>
      </c>
      <c r="H21" s="8" t="str">
        <f>IF('Решаемость 7 кл. р.я.'!H21&gt;'Проблемные зоны 7 кл. р.я. '!H$65,"ДА","НЕТ")</f>
        <v>ДА</v>
      </c>
      <c r="I21" s="8" t="str">
        <f>IF('Решаемость 7 кл. р.я.'!I21&gt;'Проблемные зоны 7 кл. р.я. '!I$65,"ДА","НЕТ")</f>
        <v>ДА</v>
      </c>
      <c r="J21" s="8" t="str">
        <f>IF('Решаемость 7 кл. р.я.'!J21&gt;'Проблемные зоны 7 кл. р.я. '!J$65,"ДА","НЕТ")</f>
        <v>ДА</v>
      </c>
      <c r="K21" s="8" t="str">
        <f>IF('Решаемость 7 кл. р.я.'!K21&gt;'Проблемные зоны 7 кл. р.я. '!K$65,"ДА","НЕТ")</f>
        <v>ДА</v>
      </c>
      <c r="L21" s="8" t="str">
        <f>IF('Решаемость 7 кл. р.я.'!L21&gt;'Проблемные зоны 7 кл. р.я. '!L$65,"ДА","НЕТ")</f>
        <v>ДА</v>
      </c>
      <c r="M21" s="8" t="str">
        <f>IF('Решаемость 7 кл. р.я.'!M21&gt;'Проблемные зоны 7 кл. р.я. '!M$65,"ДА","НЕТ")</f>
        <v>ДА</v>
      </c>
      <c r="N21" s="8" t="str">
        <f>IF('Решаемость 7 кл. р.я.'!N21&gt;'Проблемные зоны 7 кл. р.я. '!N$65,"ДА","НЕТ")</f>
        <v>ДА</v>
      </c>
      <c r="O21" s="8">
        <f>'Результаты 7 кл. р.я.'!O21/'Результаты 7 кл. р.я.'!$B21</f>
        <v>0.15555555555555556</v>
      </c>
      <c r="P21" s="8">
        <f>'Результаты 7 кл. р.я.'!P21/'Результаты 7 кл. р.я.'!$B21</f>
        <v>0.62222222222222223</v>
      </c>
      <c r="Q21" s="8">
        <f>'Результаты 7 кл. р.я.'!Q21/'Результаты 7 кл. р.я.'!$B21</f>
        <v>0.2</v>
      </c>
      <c r="R21" s="8">
        <f>'Результаты 7 кл. р.я.'!R21/'Результаты 7 кл. р.я.'!$B21</f>
        <v>2.2222222222222223E-2</v>
      </c>
    </row>
    <row r="22" spans="1:18" ht="15.75">
      <c r="A22" s="1">
        <v>13</v>
      </c>
      <c r="B22" s="2">
        <v>64</v>
      </c>
      <c r="C22" s="8" t="str">
        <f>IF('Решаемость 7 кл. р.я.'!C22&gt;'Проблемные зоны 7 кл. р.я. '!C$65,"ДА","НЕТ")</f>
        <v>НЕТ</v>
      </c>
      <c r="D22" s="8" t="str">
        <f>IF('Решаемость 7 кл. р.я.'!D22&gt;'Проблемные зоны 7 кл. р.я. '!D$65,"ДА","НЕТ")</f>
        <v>ДА</v>
      </c>
      <c r="E22" s="8" t="str">
        <f>IF('Решаемость 7 кл. р.я.'!E22&gt;'Проблемные зоны 7 кл. р.я. '!E$65,"ДА","НЕТ")</f>
        <v>ДА</v>
      </c>
      <c r="F22" s="8" t="str">
        <f>IF('Решаемость 7 кл. р.я.'!F22&gt;'Проблемные зоны 7 кл. р.я. '!F$65,"ДА","НЕТ")</f>
        <v>ДА</v>
      </c>
      <c r="G22" s="8" t="str">
        <f>IF('Решаемость 7 кл. р.я.'!G22&gt;'Проблемные зоны 7 кл. р.я. '!G$65,"ДА","НЕТ")</f>
        <v>ДА</v>
      </c>
      <c r="H22" s="8" t="str">
        <f>IF('Решаемость 7 кл. р.я.'!H22&gt;'Проблемные зоны 7 кл. р.я. '!H$65,"ДА","НЕТ")</f>
        <v>НЕТ</v>
      </c>
      <c r="I22" s="8" t="str">
        <f>IF('Решаемость 7 кл. р.я.'!I22&gt;'Проблемные зоны 7 кл. р.я. '!I$65,"ДА","НЕТ")</f>
        <v>ДА</v>
      </c>
      <c r="J22" s="8" t="str">
        <f>IF('Решаемость 7 кл. р.я.'!J22&gt;'Проблемные зоны 7 кл. р.я. '!J$65,"ДА","НЕТ")</f>
        <v>ДА</v>
      </c>
      <c r="K22" s="8" t="str">
        <f>IF('Решаемость 7 кл. р.я.'!K22&gt;'Проблемные зоны 7 кл. р.я. '!K$65,"ДА","НЕТ")</f>
        <v>ДА</v>
      </c>
      <c r="L22" s="8" t="str">
        <f>IF('Решаемость 7 кл. р.я.'!L22&gt;'Проблемные зоны 7 кл. р.я. '!L$65,"ДА","НЕТ")</f>
        <v>ДА</v>
      </c>
      <c r="M22" s="8" t="str">
        <f>IF('Решаемость 7 кл. р.я.'!M22&gt;'Проблемные зоны 7 кл. р.я. '!M$65,"ДА","НЕТ")</f>
        <v>ДА</v>
      </c>
      <c r="N22" s="8" t="str">
        <f>IF('Решаемость 7 кл. р.я.'!N22&gt;'Проблемные зоны 7 кл. р.я. '!N$65,"ДА","НЕТ")</f>
        <v>ДА</v>
      </c>
      <c r="O22" s="8">
        <f>'Результаты 7 кл. р.я.'!O22/'Результаты 7 кл. р.я.'!$B22</f>
        <v>0.140625</v>
      </c>
      <c r="P22" s="8">
        <f>'Результаты 7 кл. р.я.'!P22/'Результаты 7 кл. р.я.'!$B22</f>
        <v>0.640625</v>
      </c>
      <c r="Q22" s="8">
        <f>'Результаты 7 кл. р.я.'!Q22/'Результаты 7 кл. р.я.'!$B22</f>
        <v>0.21875</v>
      </c>
      <c r="R22" s="8">
        <f>'Результаты 7 кл. р.я.'!R22/'Результаты 7 кл. р.я.'!$B22</f>
        <v>0</v>
      </c>
    </row>
    <row r="23" spans="1:18" ht="15.75">
      <c r="A23" s="1">
        <v>20</v>
      </c>
      <c r="B23" s="2">
        <v>90</v>
      </c>
      <c r="C23" s="8" t="str">
        <f>IF('Решаемость 7 кл. р.я.'!C23&gt;'Проблемные зоны 7 кл. р.я. '!C$65,"ДА","НЕТ")</f>
        <v>ДА</v>
      </c>
      <c r="D23" s="8" t="str">
        <f>IF('Решаемость 7 кл. р.я.'!D23&gt;'Проблемные зоны 7 кл. р.я. '!D$65,"ДА","НЕТ")</f>
        <v>ДА</v>
      </c>
      <c r="E23" s="8" t="str">
        <f>IF('Решаемость 7 кл. р.я.'!E23&gt;'Проблемные зоны 7 кл. р.я. '!E$65,"ДА","НЕТ")</f>
        <v>ДА</v>
      </c>
      <c r="F23" s="8" t="str">
        <f>IF('Решаемость 7 кл. р.я.'!F23&gt;'Проблемные зоны 7 кл. р.я. '!F$65,"ДА","НЕТ")</f>
        <v>ДА</v>
      </c>
      <c r="G23" s="8" t="str">
        <f>IF('Решаемость 7 кл. р.я.'!G23&gt;'Проблемные зоны 7 кл. р.я. '!G$65,"ДА","НЕТ")</f>
        <v>ДА</v>
      </c>
      <c r="H23" s="8" t="str">
        <f>IF('Решаемость 7 кл. р.я.'!H23&gt;'Проблемные зоны 7 кл. р.я. '!H$65,"ДА","НЕТ")</f>
        <v>ДА</v>
      </c>
      <c r="I23" s="8" t="str">
        <f>IF('Решаемость 7 кл. р.я.'!I23&gt;'Проблемные зоны 7 кл. р.я. '!I$65,"ДА","НЕТ")</f>
        <v>ДА</v>
      </c>
      <c r="J23" s="8" t="str">
        <f>IF('Решаемость 7 кл. р.я.'!J23&gt;'Проблемные зоны 7 кл. р.я. '!J$65,"ДА","НЕТ")</f>
        <v>ДА</v>
      </c>
      <c r="K23" s="8" t="str">
        <f>IF('Решаемость 7 кл. р.я.'!K23&gt;'Проблемные зоны 7 кл. р.я. '!K$65,"ДА","НЕТ")</f>
        <v>ДА</v>
      </c>
      <c r="L23" s="8" t="str">
        <f>IF('Решаемость 7 кл. р.я.'!L23&gt;'Проблемные зоны 7 кл. р.я. '!L$65,"ДА","НЕТ")</f>
        <v>ДА</v>
      </c>
      <c r="M23" s="8" t="str">
        <f>IF('Решаемость 7 кл. р.я.'!M23&gt;'Проблемные зоны 7 кл. р.я. '!M$65,"ДА","НЕТ")</f>
        <v>ДА</v>
      </c>
      <c r="N23" s="8" t="str">
        <f>IF('Решаемость 7 кл. р.я.'!N23&gt;'Проблемные зоны 7 кл. р.я. '!N$65,"ДА","НЕТ")</f>
        <v>ДА</v>
      </c>
      <c r="O23" s="8">
        <f>'Результаты 7 кл. р.я.'!O23/'Результаты 7 кл. р.я.'!$B23</f>
        <v>0.22222222222222221</v>
      </c>
      <c r="P23" s="8">
        <f>'Результаты 7 кл. р.я.'!P23/'Результаты 7 кл. р.я.'!$B23</f>
        <v>0.6</v>
      </c>
      <c r="Q23" s="8">
        <f>'Результаты 7 кл. р.я.'!Q23/'Результаты 7 кл. р.я.'!$B23</f>
        <v>0.15555555555555556</v>
      </c>
      <c r="R23" s="8">
        <f>'Результаты 7 кл. р.я.'!R23/'Результаты 7 кл. р.я.'!$B23</f>
        <v>2.2222222222222223E-2</v>
      </c>
    </row>
    <row r="24" spans="1:18" ht="15.75">
      <c r="A24" s="1">
        <v>21</v>
      </c>
      <c r="B24" s="2">
        <v>28</v>
      </c>
      <c r="C24" s="8" t="str">
        <f>IF('Решаемость 7 кл. р.я.'!C24&gt;'Проблемные зоны 7 кл. р.я. '!C$65,"ДА","НЕТ")</f>
        <v>ДА</v>
      </c>
      <c r="D24" s="8" t="str">
        <f>IF('Решаемость 7 кл. р.я.'!D24&gt;'Проблемные зоны 7 кл. р.я. '!D$65,"ДА","НЕТ")</f>
        <v>ДА</v>
      </c>
      <c r="E24" s="8" t="str">
        <f>IF('Решаемость 7 кл. р.я.'!E24&gt;'Проблемные зоны 7 кл. р.я. '!E$65,"ДА","НЕТ")</f>
        <v>ДА</v>
      </c>
      <c r="F24" s="8" t="str">
        <f>IF('Решаемость 7 кл. р.я.'!F24&gt;'Проблемные зоны 7 кл. р.я. '!F$65,"ДА","НЕТ")</f>
        <v>ДА</v>
      </c>
      <c r="G24" s="8" t="str">
        <f>IF('Решаемость 7 кл. р.я.'!G24&gt;'Проблемные зоны 7 кл. р.я. '!G$65,"ДА","НЕТ")</f>
        <v>ДА</v>
      </c>
      <c r="H24" s="8" t="str">
        <f>IF('Решаемость 7 кл. р.я.'!H24&gt;'Проблемные зоны 7 кл. р.я. '!H$65,"ДА","НЕТ")</f>
        <v>ДА</v>
      </c>
      <c r="I24" s="8" t="str">
        <f>IF('Решаемость 7 кл. р.я.'!I24&gt;'Проблемные зоны 7 кл. р.я. '!I$65,"ДА","НЕТ")</f>
        <v>ДА</v>
      </c>
      <c r="J24" s="8" t="str">
        <f>IF('Решаемость 7 кл. р.я.'!J24&gt;'Проблемные зоны 7 кл. р.я. '!J$65,"ДА","НЕТ")</f>
        <v>ДА</v>
      </c>
      <c r="K24" s="8" t="str">
        <f>IF('Решаемость 7 кл. р.я.'!K24&gt;'Проблемные зоны 7 кл. р.я. '!K$65,"ДА","НЕТ")</f>
        <v>ДА</v>
      </c>
      <c r="L24" s="8" t="str">
        <f>IF('Решаемость 7 кл. р.я.'!L24&gt;'Проблемные зоны 7 кл. р.я. '!L$65,"ДА","НЕТ")</f>
        <v>ДА</v>
      </c>
      <c r="M24" s="8" t="str">
        <f>IF('Решаемость 7 кл. р.я.'!M24&gt;'Проблемные зоны 7 кл. р.я. '!M$65,"ДА","НЕТ")</f>
        <v>ДА</v>
      </c>
      <c r="N24" s="8" t="str">
        <f>IF('Решаемость 7 кл. р.я.'!N24&gt;'Проблемные зоны 7 кл. р.я. '!N$65,"ДА","НЕТ")</f>
        <v>ДА</v>
      </c>
      <c r="O24" s="8">
        <f>'Результаты 7 кл. р.я.'!O24/'Результаты 7 кл. р.я.'!$B24</f>
        <v>7.1428571428571425E-2</v>
      </c>
      <c r="P24" s="8">
        <f>'Результаты 7 кл. р.я.'!P24/'Результаты 7 кл. р.я.'!$B24</f>
        <v>0.7142857142857143</v>
      </c>
      <c r="Q24" s="8">
        <f>'Результаты 7 кл. р.я.'!Q24/'Результаты 7 кл. р.я.'!$B24</f>
        <v>0.14285714285714285</v>
      </c>
      <c r="R24" s="8">
        <f>'Результаты 7 кл. р.я.'!R24/'Результаты 7 кл. р.я.'!$B24</f>
        <v>7.1428571428571425E-2</v>
      </c>
    </row>
    <row r="25" spans="1:18" ht="15.75">
      <c r="A25" s="1">
        <v>23</v>
      </c>
      <c r="B25" s="2">
        <v>23</v>
      </c>
      <c r="C25" s="8" t="str">
        <f>IF('Решаемость 7 кл. р.я.'!C25&gt;'Проблемные зоны 7 кл. р.я. '!C$65,"ДА","НЕТ")</f>
        <v>ДА</v>
      </c>
      <c r="D25" s="8" t="str">
        <f>IF('Решаемость 7 кл. р.я.'!D25&gt;'Проблемные зоны 7 кл. р.я. '!D$65,"ДА","НЕТ")</f>
        <v>ДА</v>
      </c>
      <c r="E25" s="8" t="str">
        <f>IF('Решаемость 7 кл. р.я.'!E25&gt;'Проблемные зоны 7 кл. р.я. '!E$65,"ДА","НЕТ")</f>
        <v>ДА</v>
      </c>
      <c r="F25" s="8" t="str">
        <f>IF('Решаемость 7 кл. р.я.'!F25&gt;'Проблемные зоны 7 кл. р.я. '!F$65,"ДА","НЕТ")</f>
        <v>ДА</v>
      </c>
      <c r="G25" s="8" t="str">
        <f>IF('Решаемость 7 кл. р.я.'!G25&gt;'Проблемные зоны 7 кл. р.я. '!G$65,"ДА","НЕТ")</f>
        <v>ДА</v>
      </c>
      <c r="H25" s="8" t="str">
        <f>IF('Решаемость 7 кл. р.я.'!H25&gt;'Проблемные зоны 7 кл. р.я. '!H$65,"ДА","НЕТ")</f>
        <v>ДА</v>
      </c>
      <c r="I25" s="8" t="str">
        <f>IF('Решаемость 7 кл. р.я.'!I25&gt;'Проблемные зоны 7 кл. р.я. '!I$65,"ДА","НЕТ")</f>
        <v>ДА</v>
      </c>
      <c r="J25" s="8" t="str">
        <f>IF('Решаемость 7 кл. р.я.'!J25&gt;'Проблемные зоны 7 кл. р.я. '!J$65,"ДА","НЕТ")</f>
        <v>НЕТ</v>
      </c>
      <c r="K25" s="8" t="str">
        <f>IF('Решаемость 7 кл. р.я.'!K25&gt;'Проблемные зоны 7 кл. р.я. '!K$65,"ДА","НЕТ")</f>
        <v>ДА</v>
      </c>
      <c r="L25" s="8" t="str">
        <f>IF('Решаемость 7 кл. р.я.'!L25&gt;'Проблемные зоны 7 кл. р.я. '!L$65,"ДА","НЕТ")</f>
        <v>НЕТ</v>
      </c>
      <c r="M25" s="8" t="str">
        <f>IF('Решаемость 7 кл. р.я.'!M25&gt;'Проблемные зоны 7 кл. р.я. '!M$65,"ДА","НЕТ")</f>
        <v>НЕТ</v>
      </c>
      <c r="N25" s="8" t="str">
        <f>IF('Решаемость 7 кл. р.я.'!N25&gt;'Проблемные зоны 7 кл. р.я. '!N$65,"ДА","НЕТ")</f>
        <v>НЕТ</v>
      </c>
      <c r="O25" s="8">
        <f>'Результаты 7 кл. р.я.'!O25/'Результаты 7 кл. р.я.'!$B25</f>
        <v>0.13043478260869565</v>
      </c>
      <c r="P25" s="8">
        <f>'Результаты 7 кл. р.я.'!P25/'Результаты 7 кл. р.я.'!$B25</f>
        <v>0.69565217391304346</v>
      </c>
      <c r="Q25" s="8">
        <f>'Результаты 7 кл. р.я.'!Q25/'Результаты 7 кл. р.я.'!$B25</f>
        <v>0.13043478260869565</v>
      </c>
      <c r="R25" s="8">
        <f>'Результаты 7 кл. р.я.'!R25/'Результаты 7 кл. р.я.'!$B25</f>
        <v>4.3478260869565216E-2</v>
      </c>
    </row>
    <row r="26" spans="1:18" ht="15.75">
      <c r="A26" s="1">
        <v>24</v>
      </c>
      <c r="B26" s="2">
        <v>50</v>
      </c>
      <c r="C26" s="8" t="str">
        <f>IF('Решаемость 7 кл. р.я.'!C26&gt;'Проблемные зоны 7 кл. р.я. '!C$65,"ДА","НЕТ")</f>
        <v>ДА</v>
      </c>
      <c r="D26" s="8" t="str">
        <f>IF('Решаемость 7 кл. р.я.'!D26&gt;'Проблемные зоны 7 кл. р.я. '!D$65,"ДА","НЕТ")</f>
        <v>ДА</v>
      </c>
      <c r="E26" s="8" t="str">
        <f>IF('Решаемость 7 кл. р.я.'!E26&gt;'Проблемные зоны 7 кл. р.я. '!E$65,"ДА","НЕТ")</f>
        <v>НЕТ</v>
      </c>
      <c r="F26" s="8" t="str">
        <f>IF('Решаемость 7 кл. р.я.'!F26&gt;'Проблемные зоны 7 кл. р.я. '!F$65,"ДА","НЕТ")</f>
        <v>ДА</v>
      </c>
      <c r="G26" s="8" t="str">
        <f>IF('Решаемость 7 кл. р.я.'!G26&gt;'Проблемные зоны 7 кл. р.я. '!G$65,"ДА","НЕТ")</f>
        <v>ДА</v>
      </c>
      <c r="H26" s="8" t="str">
        <f>IF('Решаемость 7 кл. р.я.'!H26&gt;'Проблемные зоны 7 кл. р.я. '!H$65,"ДА","НЕТ")</f>
        <v>НЕТ</v>
      </c>
      <c r="I26" s="8" t="str">
        <f>IF('Решаемость 7 кл. р.я.'!I26&gt;'Проблемные зоны 7 кл. р.я. '!I$65,"ДА","НЕТ")</f>
        <v>НЕТ</v>
      </c>
      <c r="J26" s="8" t="str">
        <f>IF('Решаемость 7 кл. р.я.'!J26&gt;'Проблемные зоны 7 кл. р.я. '!J$65,"ДА","НЕТ")</f>
        <v>НЕТ</v>
      </c>
      <c r="K26" s="8" t="str">
        <f>IF('Решаемость 7 кл. р.я.'!K26&gt;'Проблемные зоны 7 кл. р.я. '!K$65,"ДА","НЕТ")</f>
        <v>ДА</v>
      </c>
      <c r="L26" s="8" t="str">
        <f>IF('Решаемость 7 кл. р.я.'!L26&gt;'Проблемные зоны 7 кл. р.я. '!L$65,"ДА","НЕТ")</f>
        <v>ДА</v>
      </c>
      <c r="M26" s="8" t="str">
        <f>IF('Решаемость 7 кл. р.я.'!M26&gt;'Проблемные зоны 7 кл. р.я. '!M$65,"ДА","НЕТ")</f>
        <v>ДА</v>
      </c>
      <c r="N26" s="8" t="str">
        <f>IF('Решаемость 7 кл. р.я.'!N26&gt;'Проблемные зоны 7 кл. р.я. '!N$65,"ДА","НЕТ")</f>
        <v>ДА</v>
      </c>
      <c r="O26" s="8">
        <f>'Результаты 7 кл. р.я.'!O26/'Результаты 7 кл. р.я.'!$B26</f>
        <v>0.34</v>
      </c>
      <c r="P26" s="8">
        <f>'Результаты 7 кл. р.я.'!P26/'Результаты 7 кл. р.я.'!$B26</f>
        <v>0.44</v>
      </c>
      <c r="Q26" s="8">
        <f>'Результаты 7 кл. р.я.'!Q26/'Результаты 7 кл. р.я.'!$B26</f>
        <v>0.22</v>
      </c>
      <c r="R26" s="8">
        <f>'Результаты 7 кл. р.я.'!R26/'Результаты 7 кл. р.я.'!$B26</f>
        <v>0</v>
      </c>
    </row>
    <row r="27" spans="1:18" ht="15.75">
      <c r="A27" s="1">
        <v>25</v>
      </c>
      <c r="B27" s="2">
        <v>42</v>
      </c>
      <c r="C27" s="8" t="str">
        <f>IF('Решаемость 7 кл. р.я.'!C27&gt;'Проблемные зоны 7 кл. р.я. '!C$65,"ДА","НЕТ")</f>
        <v>ДА</v>
      </c>
      <c r="D27" s="8" t="str">
        <f>IF('Решаемость 7 кл. р.я.'!D27&gt;'Проблемные зоны 7 кл. р.я. '!D$65,"ДА","НЕТ")</f>
        <v>ДА</v>
      </c>
      <c r="E27" s="8" t="str">
        <f>IF('Решаемость 7 кл. р.я.'!E27&gt;'Проблемные зоны 7 кл. р.я. '!E$65,"ДА","НЕТ")</f>
        <v>ДА</v>
      </c>
      <c r="F27" s="8" t="str">
        <f>IF('Решаемость 7 кл. р.я.'!F27&gt;'Проблемные зоны 7 кл. р.я. '!F$65,"ДА","НЕТ")</f>
        <v>ДА</v>
      </c>
      <c r="G27" s="8" t="str">
        <f>IF('Решаемость 7 кл. р.я.'!G27&gt;'Проблемные зоны 7 кл. р.я. '!G$65,"ДА","НЕТ")</f>
        <v>ДА</v>
      </c>
      <c r="H27" s="8" t="str">
        <f>IF('Решаемость 7 кл. р.я.'!H27&gt;'Проблемные зоны 7 кл. р.я. '!H$65,"ДА","НЕТ")</f>
        <v>ДА</v>
      </c>
      <c r="I27" s="8" t="str">
        <f>IF('Решаемость 7 кл. р.я.'!I27&gt;'Проблемные зоны 7 кл. р.я. '!I$65,"ДА","НЕТ")</f>
        <v>ДА</v>
      </c>
      <c r="J27" s="8" t="str">
        <f>IF('Решаемость 7 кл. р.я.'!J27&gt;'Проблемные зоны 7 кл. р.я. '!J$65,"ДА","НЕТ")</f>
        <v>ДА</v>
      </c>
      <c r="K27" s="8" t="str">
        <f>IF('Решаемость 7 кл. р.я.'!K27&gt;'Проблемные зоны 7 кл. р.я. '!K$65,"ДА","НЕТ")</f>
        <v>ДА</v>
      </c>
      <c r="L27" s="8" t="str">
        <f>IF('Решаемость 7 кл. р.я.'!L27&gt;'Проблемные зоны 7 кл. р.я. '!L$65,"ДА","НЕТ")</f>
        <v>ДА</v>
      </c>
      <c r="M27" s="8" t="str">
        <f>IF('Решаемость 7 кл. р.я.'!M27&gt;'Проблемные зоны 7 кл. р.я. '!M$65,"ДА","НЕТ")</f>
        <v>ДА</v>
      </c>
      <c r="N27" s="8" t="str">
        <f>IF('Решаемость 7 кл. р.я.'!N27&gt;'Проблемные зоны 7 кл. р.я. '!N$65,"ДА","НЕТ")</f>
        <v>ДА</v>
      </c>
      <c r="O27" s="8">
        <f>'Результаты 7 кл. р.я.'!O27/'Результаты 7 кл. р.я.'!$B27</f>
        <v>9.5238095238095233E-2</v>
      </c>
      <c r="P27" s="8">
        <f>'Результаты 7 кл. р.я.'!P27/'Результаты 7 кл. р.я.'!$B27</f>
        <v>0.54761904761904767</v>
      </c>
      <c r="Q27" s="8">
        <f>'Результаты 7 кл. р.я.'!Q27/'Результаты 7 кл. р.я.'!$B27</f>
        <v>0.33333333333333331</v>
      </c>
      <c r="R27" s="8">
        <f>'Результаты 7 кл. р.я.'!R27/'Результаты 7 кл. р.я.'!$B27</f>
        <v>2.3809523809523808E-2</v>
      </c>
    </row>
    <row r="28" spans="1:18" ht="15.75">
      <c r="A28" s="1">
        <v>30</v>
      </c>
      <c r="B28" s="2">
        <v>59</v>
      </c>
      <c r="C28" s="8" t="str">
        <f>IF('Решаемость 7 кл. р.я.'!C28&gt;'Проблемные зоны 7 кл. р.я. '!C$65,"ДА","НЕТ")</f>
        <v>ДА</v>
      </c>
      <c r="D28" s="8" t="str">
        <f>IF('Решаемость 7 кл. р.я.'!D28&gt;'Проблемные зоны 7 кл. р.я. '!D$65,"ДА","НЕТ")</f>
        <v>ДА</v>
      </c>
      <c r="E28" s="8" t="str">
        <f>IF('Решаемость 7 кл. р.я.'!E28&gt;'Проблемные зоны 7 кл. р.я. '!E$65,"ДА","НЕТ")</f>
        <v>ДА</v>
      </c>
      <c r="F28" s="8" t="str">
        <f>IF('Решаемость 7 кл. р.я.'!F28&gt;'Проблемные зоны 7 кл. р.я. '!F$65,"ДА","НЕТ")</f>
        <v>НЕТ</v>
      </c>
      <c r="G28" s="8" t="str">
        <f>IF('Решаемость 7 кл. р.я.'!G28&gt;'Проблемные зоны 7 кл. р.я. '!G$65,"ДА","НЕТ")</f>
        <v>НЕТ</v>
      </c>
      <c r="H28" s="8" t="str">
        <f>IF('Решаемость 7 кл. р.я.'!H28&gt;'Проблемные зоны 7 кл. р.я. '!H$65,"ДА","НЕТ")</f>
        <v>НЕТ</v>
      </c>
      <c r="I28" s="8" t="str">
        <f>IF('Решаемость 7 кл. р.я.'!I28&gt;'Проблемные зоны 7 кл. р.я. '!I$65,"ДА","НЕТ")</f>
        <v>НЕТ</v>
      </c>
      <c r="J28" s="8" t="str">
        <f>IF('Решаемость 7 кл. р.я.'!J28&gt;'Проблемные зоны 7 кл. р.я. '!J$65,"ДА","НЕТ")</f>
        <v>ДА</v>
      </c>
      <c r="K28" s="8" t="str">
        <f>IF('Решаемость 7 кл. р.я.'!K28&gt;'Проблемные зоны 7 кл. р.я. '!K$65,"ДА","НЕТ")</f>
        <v>НЕТ</v>
      </c>
      <c r="L28" s="8" t="str">
        <f>IF('Решаемость 7 кл. р.я.'!L28&gt;'Проблемные зоны 7 кл. р.я. '!L$65,"ДА","НЕТ")</f>
        <v>НЕТ</v>
      </c>
      <c r="M28" s="8" t="str">
        <f>IF('Решаемость 7 кл. р.я.'!M28&gt;'Проблемные зоны 7 кл. р.я. '!M$65,"ДА","НЕТ")</f>
        <v>НЕТ</v>
      </c>
      <c r="N28" s="8" t="str">
        <f>IF('Решаемость 7 кл. р.я.'!N28&gt;'Проблемные зоны 7 кл. р.я. '!N$65,"ДА","НЕТ")</f>
        <v>ДА</v>
      </c>
      <c r="O28" s="8">
        <f>'Результаты 7 кл. р.я.'!O28/'Результаты 7 кл. р.я.'!$B28</f>
        <v>0.1864406779661017</v>
      </c>
      <c r="P28" s="8">
        <f>'Результаты 7 кл. р.я.'!P28/'Результаты 7 кл. р.я.'!$B28</f>
        <v>0.69491525423728817</v>
      </c>
      <c r="Q28" s="8">
        <f>'Результаты 7 кл. р.я.'!Q28/'Результаты 7 кл. р.я.'!$B28</f>
        <v>0.11864406779661017</v>
      </c>
      <c r="R28" s="8">
        <f>'Результаты 7 кл. р.я.'!R28/'Результаты 7 кл. р.я.'!$B28</f>
        <v>1.6949152542372881E-2</v>
      </c>
    </row>
    <row r="29" spans="1:18" ht="15.75">
      <c r="A29" s="1">
        <v>32</v>
      </c>
      <c r="B29" s="2">
        <v>53</v>
      </c>
      <c r="C29" s="8" t="str">
        <f>IF('Решаемость 7 кл. р.я.'!C29&gt;'Проблемные зоны 7 кл. р.я. '!C$65,"ДА","НЕТ")</f>
        <v>ДА</v>
      </c>
      <c r="D29" s="8" t="str">
        <f>IF('Решаемость 7 кл. р.я.'!D29&gt;'Проблемные зоны 7 кл. р.я. '!D$65,"ДА","НЕТ")</f>
        <v>ДА</v>
      </c>
      <c r="E29" s="8" t="str">
        <f>IF('Решаемость 7 кл. р.я.'!E29&gt;'Проблемные зоны 7 кл. р.я. '!E$65,"ДА","НЕТ")</f>
        <v>ДА</v>
      </c>
      <c r="F29" s="8" t="str">
        <f>IF('Решаемость 7 кл. р.я.'!F29&gt;'Проблемные зоны 7 кл. р.я. '!F$65,"ДА","НЕТ")</f>
        <v>ДА</v>
      </c>
      <c r="G29" s="8" t="str">
        <f>IF('Решаемость 7 кл. р.я.'!G29&gt;'Проблемные зоны 7 кл. р.я. '!G$65,"ДА","НЕТ")</f>
        <v>ДА</v>
      </c>
      <c r="H29" s="8" t="str">
        <f>IF('Решаемость 7 кл. р.я.'!H29&gt;'Проблемные зоны 7 кл. р.я. '!H$65,"ДА","НЕТ")</f>
        <v>НЕТ</v>
      </c>
      <c r="I29" s="8" t="str">
        <f>IF('Решаемость 7 кл. р.я.'!I29&gt;'Проблемные зоны 7 кл. р.я. '!I$65,"ДА","НЕТ")</f>
        <v>ДА</v>
      </c>
      <c r="J29" s="8" t="str">
        <f>IF('Решаемость 7 кл. р.я.'!J29&gt;'Проблемные зоны 7 кл. р.я. '!J$65,"ДА","НЕТ")</f>
        <v>ДА</v>
      </c>
      <c r="K29" s="8" t="str">
        <f>IF('Решаемость 7 кл. р.я.'!K29&gt;'Проблемные зоны 7 кл. р.я. '!K$65,"ДА","НЕТ")</f>
        <v>ДА</v>
      </c>
      <c r="L29" s="8" t="str">
        <f>IF('Решаемость 7 кл. р.я.'!L29&gt;'Проблемные зоны 7 кл. р.я. '!L$65,"ДА","НЕТ")</f>
        <v>ДА</v>
      </c>
      <c r="M29" s="8" t="str">
        <f>IF('Решаемость 7 кл. р.я.'!M29&gt;'Проблемные зоны 7 кл. р.я. '!M$65,"ДА","НЕТ")</f>
        <v>ДА</v>
      </c>
      <c r="N29" s="8" t="str">
        <f>IF('Решаемость 7 кл. р.я.'!N29&gt;'Проблемные зоны 7 кл. р.я. '!N$65,"ДА","НЕТ")</f>
        <v>ДА</v>
      </c>
      <c r="O29" s="8">
        <f>'Результаты 7 кл. р.я.'!O29/'Результаты 7 кл. р.я.'!$B29</f>
        <v>0</v>
      </c>
      <c r="P29" s="8">
        <f>'Результаты 7 кл. р.я.'!P29/'Результаты 7 кл. р.я.'!$B29</f>
        <v>0.39622641509433965</v>
      </c>
      <c r="Q29" s="8">
        <f>'Результаты 7 кл. р.я.'!Q29/'Результаты 7 кл. р.я.'!$B29</f>
        <v>0.52830188679245282</v>
      </c>
      <c r="R29" s="8">
        <f>'Результаты 7 кл. р.я.'!R29/'Результаты 7 кл. р.я.'!$B29</f>
        <v>7.5471698113207544E-2</v>
      </c>
    </row>
    <row r="30" spans="1:18" ht="15.75">
      <c r="A30" s="1">
        <v>33</v>
      </c>
      <c r="B30" s="2">
        <v>42</v>
      </c>
      <c r="C30" s="8" t="str">
        <f>IF('Решаемость 7 кл. р.я.'!C30&gt;'Проблемные зоны 7 кл. р.я. '!C$65,"ДА","НЕТ")</f>
        <v>ДА</v>
      </c>
      <c r="D30" s="8" t="str">
        <f>IF('Решаемость 7 кл. р.я.'!D30&gt;'Проблемные зоны 7 кл. р.я. '!D$65,"ДА","НЕТ")</f>
        <v>ДА</v>
      </c>
      <c r="E30" s="8" t="str">
        <f>IF('Решаемость 7 кл. р.я.'!E30&gt;'Проблемные зоны 7 кл. р.я. '!E$65,"ДА","НЕТ")</f>
        <v>ДА</v>
      </c>
      <c r="F30" s="8" t="str">
        <f>IF('Решаемость 7 кл. р.я.'!F30&gt;'Проблемные зоны 7 кл. р.я. '!F$65,"ДА","НЕТ")</f>
        <v>ДА</v>
      </c>
      <c r="G30" s="8" t="str">
        <f>IF('Решаемость 7 кл. р.я.'!G30&gt;'Проблемные зоны 7 кл. р.я. '!G$65,"ДА","НЕТ")</f>
        <v>ДА</v>
      </c>
      <c r="H30" s="8" t="str">
        <f>IF('Решаемость 7 кл. р.я.'!H30&gt;'Проблемные зоны 7 кл. р.я. '!H$65,"ДА","НЕТ")</f>
        <v>ДА</v>
      </c>
      <c r="I30" s="8" t="str">
        <f>IF('Решаемость 7 кл. р.я.'!I30&gt;'Проблемные зоны 7 кл. р.я. '!I$65,"ДА","НЕТ")</f>
        <v>ДА</v>
      </c>
      <c r="J30" s="8" t="str">
        <f>IF('Решаемость 7 кл. р.я.'!J30&gt;'Проблемные зоны 7 кл. р.я. '!J$65,"ДА","НЕТ")</f>
        <v>ДА</v>
      </c>
      <c r="K30" s="8" t="str">
        <f>IF('Решаемость 7 кл. р.я.'!K30&gt;'Проблемные зоны 7 кл. р.я. '!K$65,"ДА","НЕТ")</f>
        <v>ДА</v>
      </c>
      <c r="L30" s="8" t="str">
        <f>IF('Решаемость 7 кл. р.я.'!L30&gt;'Проблемные зоны 7 кл. р.я. '!L$65,"ДА","НЕТ")</f>
        <v>ДА</v>
      </c>
      <c r="M30" s="8" t="str">
        <f>IF('Решаемость 7 кл. р.я.'!M30&gt;'Проблемные зоны 7 кл. р.я. '!M$65,"ДА","НЕТ")</f>
        <v>ДА</v>
      </c>
      <c r="N30" s="8" t="str">
        <f>IF('Решаемость 7 кл. р.я.'!N30&gt;'Проблемные зоны 7 кл. р.я. '!N$65,"ДА","НЕТ")</f>
        <v>ДА</v>
      </c>
      <c r="O30" s="8">
        <f>'Результаты 7 кл. р.я.'!O30/'Результаты 7 кл. р.я.'!$B30</f>
        <v>0.23809523809523808</v>
      </c>
      <c r="P30" s="8">
        <f>'Результаты 7 кл. р.я.'!P30/'Результаты 7 кл. р.я.'!$B30</f>
        <v>0.54761904761904767</v>
      </c>
      <c r="Q30" s="8">
        <f>'Результаты 7 кл. р.я.'!Q30/'Результаты 7 кл. р.я.'!$B30</f>
        <v>0.21428571428571427</v>
      </c>
      <c r="R30" s="8">
        <f>'Результаты 7 кл. р.я.'!R30/'Результаты 7 кл. р.я.'!$B30</f>
        <v>0</v>
      </c>
    </row>
    <row r="31" spans="1:18" ht="15.75">
      <c r="A31" s="1">
        <v>35</v>
      </c>
      <c r="B31" s="2">
        <v>43</v>
      </c>
      <c r="C31" s="8" t="str">
        <f>IF('Решаемость 7 кл. р.я.'!C31&gt;'Проблемные зоны 7 кл. р.я. '!C$65,"ДА","НЕТ")</f>
        <v>ДА</v>
      </c>
      <c r="D31" s="8" t="str">
        <f>IF('Решаемость 7 кл. р.я.'!D31&gt;'Проблемные зоны 7 кл. р.я. '!D$65,"ДА","НЕТ")</f>
        <v>НЕТ</v>
      </c>
      <c r="E31" s="8" t="str">
        <f>IF('Решаемость 7 кл. р.я.'!E31&gt;'Проблемные зоны 7 кл. р.я. '!E$65,"ДА","НЕТ")</f>
        <v>ДА</v>
      </c>
      <c r="F31" s="8" t="str">
        <f>IF('Решаемость 7 кл. р.я.'!F31&gt;'Проблемные зоны 7 кл. р.я. '!F$65,"ДА","НЕТ")</f>
        <v>ДА</v>
      </c>
      <c r="G31" s="8" t="str">
        <f>IF('Решаемость 7 кл. р.я.'!G31&gt;'Проблемные зоны 7 кл. р.я. '!G$65,"ДА","НЕТ")</f>
        <v>ДА</v>
      </c>
      <c r="H31" s="8" t="str">
        <f>IF('Решаемость 7 кл. р.я.'!H31&gt;'Проблемные зоны 7 кл. р.я. '!H$65,"ДА","НЕТ")</f>
        <v>ДА</v>
      </c>
      <c r="I31" s="8" t="str">
        <f>IF('Решаемость 7 кл. р.я.'!I31&gt;'Проблемные зоны 7 кл. р.я. '!I$65,"ДА","НЕТ")</f>
        <v>ДА</v>
      </c>
      <c r="J31" s="8" t="str">
        <f>IF('Решаемость 7 кл. р.я.'!J31&gt;'Проблемные зоны 7 кл. р.я. '!J$65,"ДА","НЕТ")</f>
        <v>ДА</v>
      </c>
      <c r="K31" s="8" t="str">
        <f>IF('Решаемость 7 кл. р.я.'!K31&gt;'Проблемные зоны 7 кл. р.я. '!K$65,"ДА","НЕТ")</f>
        <v>ДА</v>
      </c>
      <c r="L31" s="8" t="str">
        <f>IF('Решаемость 7 кл. р.я.'!L31&gt;'Проблемные зоны 7 кл. р.я. '!L$65,"ДА","НЕТ")</f>
        <v>ДА</v>
      </c>
      <c r="M31" s="8" t="str">
        <f>IF('Решаемость 7 кл. р.я.'!M31&gt;'Проблемные зоны 7 кл. р.я. '!M$65,"ДА","НЕТ")</f>
        <v>НЕТ</v>
      </c>
      <c r="N31" s="8" t="str">
        <f>IF('Решаемость 7 кл. р.я.'!N31&gt;'Проблемные зоны 7 кл. р.я. '!N$65,"ДА","НЕТ")</f>
        <v>НЕТ</v>
      </c>
      <c r="O31" s="8">
        <f>'Результаты 7 кл. р.я.'!O31/'Результаты 7 кл. р.я.'!$B31</f>
        <v>0.18604651162790697</v>
      </c>
      <c r="P31" s="8">
        <f>'Результаты 7 кл. р.я.'!P31/'Результаты 7 кл. р.я.'!$B31</f>
        <v>0.67441860465116277</v>
      </c>
      <c r="Q31" s="8">
        <f>'Результаты 7 кл. р.я.'!Q31/'Результаты 7 кл. р.я.'!$B31</f>
        <v>0.13953488372093023</v>
      </c>
      <c r="R31" s="8">
        <f>'Результаты 7 кл. р.я.'!R31/'Результаты 7 кл. р.я.'!$B31</f>
        <v>0</v>
      </c>
    </row>
    <row r="32" spans="1:18" ht="15.75">
      <c r="A32" s="1">
        <v>36</v>
      </c>
      <c r="B32" s="2">
        <v>69</v>
      </c>
      <c r="C32" s="8" t="str">
        <f>IF('Решаемость 7 кл. р.я.'!C32&gt;'Проблемные зоны 7 кл. р.я. '!C$65,"ДА","НЕТ")</f>
        <v>ДА</v>
      </c>
      <c r="D32" s="8" t="str">
        <f>IF('Решаемость 7 кл. р.я.'!D32&gt;'Проблемные зоны 7 кл. р.я. '!D$65,"ДА","НЕТ")</f>
        <v>ДА</v>
      </c>
      <c r="E32" s="8" t="str">
        <f>IF('Решаемость 7 кл. р.я.'!E32&gt;'Проблемные зоны 7 кл. р.я. '!E$65,"ДА","НЕТ")</f>
        <v>ДА</v>
      </c>
      <c r="F32" s="8" t="str">
        <f>IF('Решаемость 7 кл. р.я.'!F32&gt;'Проблемные зоны 7 кл. р.я. '!F$65,"ДА","НЕТ")</f>
        <v>ДА</v>
      </c>
      <c r="G32" s="8" t="str">
        <f>IF('Решаемость 7 кл. р.я.'!G32&gt;'Проблемные зоны 7 кл. р.я. '!G$65,"ДА","НЕТ")</f>
        <v>ДА</v>
      </c>
      <c r="H32" s="8" t="str">
        <f>IF('Решаемость 7 кл. р.я.'!H32&gt;'Проблемные зоны 7 кл. р.я. '!H$65,"ДА","НЕТ")</f>
        <v>ДА</v>
      </c>
      <c r="I32" s="8" t="str">
        <f>IF('Решаемость 7 кл. р.я.'!I32&gt;'Проблемные зоны 7 кл. р.я. '!I$65,"ДА","НЕТ")</f>
        <v>ДА</v>
      </c>
      <c r="J32" s="8" t="str">
        <f>IF('Решаемость 7 кл. р.я.'!J32&gt;'Проблемные зоны 7 кл. р.я. '!J$65,"ДА","НЕТ")</f>
        <v>ДА</v>
      </c>
      <c r="K32" s="8" t="str">
        <f>IF('Решаемость 7 кл. р.я.'!K32&gt;'Проблемные зоны 7 кл. р.я. '!K$65,"ДА","НЕТ")</f>
        <v>ДА</v>
      </c>
      <c r="L32" s="8" t="str">
        <f>IF('Решаемость 7 кл. р.я.'!L32&gt;'Проблемные зоны 7 кл. р.я. '!L$65,"ДА","НЕТ")</f>
        <v>ДА</v>
      </c>
      <c r="M32" s="8" t="str">
        <f>IF('Решаемость 7 кл. р.я.'!M32&gt;'Проблемные зоны 7 кл. р.я. '!M$65,"ДА","НЕТ")</f>
        <v>ДА</v>
      </c>
      <c r="N32" s="8" t="str">
        <f>IF('Решаемость 7 кл. р.я.'!N32&gt;'Проблемные зоны 7 кл. р.я. '!N$65,"ДА","НЕТ")</f>
        <v>ДА</v>
      </c>
      <c r="O32" s="8">
        <f>'Результаты 7 кл. р.я.'!O32/'Результаты 7 кл. р.я.'!$B32</f>
        <v>8.6956521739130432E-2</v>
      </c>
      <c r="P32" s="8">
        <f>'Результаты 7 кл. р.я.'!P32/'Результаты 7 кл. р.я.'!$B32</f>
        <v>0.34782608695652173</v>
      </c>
      <c r="Q32" s="8">
        <f>'Результаты 7 кл. р.я.'!Q32/'Результаты 7 кл. р.я.'!$B32</f>
        <v>0.46376811594202899</v>
      </c>
      <c r="R32" s="8">
        <f>'Результаты 7 кл. р.я.'!R32/'Результаты 7 кл. р.я.'!$B32</f>
        <v>0.10144927536231885</v>
      </c>
    </row>
    <row r="33" spans="1:18" ht="15.75">
      <c r="A33" s="1">
        <v>38</v>
      </c>
      <c r="B33" s="2">
        <v>35</v>
      </c>
      <c r="C33" s="8" t="str">
        <f>IF('Решаемость 7 кл. р.я.'!C33&gt;'Проблемные зоны 7 кл. р.я. '!C$65,"ДА","НЕТ")</f>
        <v>ДА</v>
      </c>
      <c r="D33" s="8" t="str">
        <f>IF('Решаемость 7 кл. р.я.'!D33&gt;'Проблемные зоны 7 кл. р.я. '!D$65,"ДА","НЕТ")</f>
        <v>ДА</v>
      </c>
      <c r="E33" s="8" t="str">
        <f>IF('Решаемость 7 кл. р.я.'!E33&gt;'Проблемные зоны 7 кл. р.я. '!E$65,"ДА","НЕТ")</f>
        <v>ДА</v>
      </c>
      <c r="F33" s="8" t="str">
        <f>IF('Решаемость 7 кл. р.я.'!F33&gt;'Проблемные зоны 7 кл. р.я. '!F$65,"ДА","НЕТ")</f>
        <v>ДА</v>
      </c>
      <c r="G33" s="8" t="str">
        <f>IF('Решаемость 7 кл. р.я.'!G33&gt;'Проблемные зоны 7 кл. р.я. '!G$65,"ДА","НЕТ")</f>
        <v>НЕТ</v>
      </c>
      <c r="H33" s="8" t="str">
        <f>IF('Решаемость 7 кл. р.я.'!H33&gt;'Проблемные зоны 7 кл. р.я. '!H$65,"ДА","НЕТ")</f>
        <v>ДА</v>
      </c>
      <c r="I33" s="8" t="str">
        <f>IF('Решаемость 7 кл. р.я.'!I33&gt;'Проблемные зоны 7 кл. р.я. '!I$65,"ДА","НЕТ")</f>
        <v>ДА</v>
      </c>
      <c r="J33" s="8" t="str">
        <f>IF('Решаемость 7 кл. р.я.'!J33&gt;'Проблемные зоны 7 кл. р.я. '!J$65,"ДА","НЕТ")</f>
        <v>ДА</v>
      </c>
      <c r="K33" s="8" t="str">
        <f>IF('Решаемость 7 кл. р.я.'!K33&gt;'Проблемные зоны 7 кл. р.я. '!K$65,"ДА","НЕТ")</f>
        <v>ДА</v>
      </c>
      <c r="L33" s="8" t="str">
        <f>IF('Решаемость 7 кл. р.я.'!L33&gt;'Проблемные зоны 7 кл. р.я. '!L$65,"ДА","НЕТ")</f>
        <v>ДА</v>
      </c>
      <c r="M33" s="8" t="str">
        <f>IF('Решаемость 7 кл. р.я.'!M33&gt;'Проблемные зоны 7 кл. р.я. '!M$65,"ДА","НЕТ")</f>
        <v>НЕТ</v>
      </c>
      <c r="N33" s="8" t="str">
        <f>IF('Решаемость 7 кл. р.я.'!N33&gt;'Проблемные зоны 7 кл. р.я. '!N$65,"ДА","НЕТ")</f>
        <v>ДА</v>
      </c>
      <c r="O33" s="8">
        <f>'Результаты 7 кл. р.я.'!O33/'Результаты 7 кл. р.я.'!$B33</f>
        <v>0.11428571428571428</v>
      </c>
      <c r="P33" s="8">
        <f>'Результаты 7 кл. р.я.'!P33/'Результаты 7 кл. р.я.'!$B33</f>
        <v>0.8</v>
      </c>
      <c r="Q33" s="8">
        <f>'Результаты 7 кл. р.я.'!Q33/'Результаты 7 кл. р.я.'!$B33</f>
        <v>8.5714285714285715E-2</v>
      </c>
      <c r="R33" s="8">
        <f>'Результаты 7 кл. р.я.'!R33/'Результаты 7 кл. р.я.'!$B33</f>
        <v>0</v>
      </c>
    </row>
    <row r="34" spans="1:18" ht="15.75">
      <c r="A34" s="1">
        <v>40</v>
      </c>
      <c r="B34" s="2">
        <v>81</v>
      </c>
      <c r="C34" s="8" t="str">
        <f>IF('Решаемость 7 кл. р.я.'!C34&gt;'Проблемные зоны 7 кл. р.я. '!C$65,"ДА","НЕТ")</f>
        <v>ДА</v>
      </c>
      <c r="D34" s="8" t="str">
        <f>IF('Решаемость 7 кл. р.я.'!D34&gt;'Проблемные зоны 7 кл. р.я. '!D$65,"ДА","НЕТ")</f>
        <v>ДА</v>
      </c>
      <c r="E34" s="8" t="str">
        <f>IF('Решаемость 7 кл. р.я.'!E34&gt;'Проблемные зоны 7 кл. р.я. '!E$65,"ДА","НЕТ")</f>
        <v>ДА</v>
      </c>
      <c r="F34" s="8" t="str">
        <f>IF('Решаемость 7 кл. р.я.'!F34&gt;'Проблемные зоны 7 кл. р.я. '!F$65,"ДА","НЕТ")</f>
        <v>ДА</v>
      </c>
      <c r="G34" s="8" t="str">
        <f>IF('Решаемость 7 кл. р.я.'!G34&gt;'Проблемные зоны 7 кл. р.я. '!G$65,"ДА","НЕТ")</f>
        <v>ДА</v>
      </c>
      <c r="H34" s="8" t="str">
        <f>IF('Решаемость 7 кл. р.я.'!H34&gt;'Проблемные зоны 7 кл. р.я. '!H$65,"ДА","НЕТ")</f>
        <v>ДА</v>
      </c>
      <c r="I34" s="8" t="str">
        <f>IF('Решаемость 7 кл. р.я.'!I34&gt;'Проблемные зоны 7 кл. р.я. '!I$65,"ДА","НЕТ")</f>
        <v>ДА</v>
      </c>
      <c r="J34" s="8" t="str">
        <f>IF('Решаемость 7 кл. р.я.'!J34&gt;'Проблемные зоны 7 кл. р.я. '!J$65,"ДА","НЕТ")</f>
        <v>ДА</v>
      </c>
      <c r="K34" s="8" t="str">
        <f>IF('Решаемость 7 кл. р.я.'!K34&gt;'Проблемные зоны 7 кл. р.я. '!K$65,"ДА","НЕТ")</f>
        <v>ДА</v>
      </c>
      <c r="L34" s="8" t="str">
        <f>IF('Решаемость 7 кл. р.я.'!L34&gt;'Проблемные зоны 7 кл. р.я. '!L$65,"ДА","НЕТ")</f>
        <v>ДА</v>
      </c>
      <c r="M34" s="8" t="str">
        <f>IF('Решаемость 7 кл. р.я.'!M34&gt;'Проблемные зоны 7 кл. р.я. '!M$65,"ДА","НЕТ")</f>
        <v>ДА</v>
      </c>
      <c r="N34" s="8" t="str">
        <f>IF('Решаемость 7 кл. р.я.'!N34&gt;'Проблемные зоны 7 кл. р.я. '!N$65,"ДА","НЕТ")</f>
        <v>ДА</v>
      </c>
      <c r="O34" s="8">
        <f>'Результаты 7 кл. р.я.'!O34/'Результаты 7 кл. р.я.'!$B34</f>
        <v>0.20987654320987653</v>
      </c>
      <c r="P34" s="8">
        <f>'Результаты 7 кл. р.я.'!P34/'Результаты 7 кл. р.я.'!$B34</f>
        <v>0.49382716049382713</v>
      </c>
      <c r="Q34" s="8">
        <f>'Результаты 7 кл. р.я.'!Q34/'Результаты 7 кл. р.я.'!$B34</f>
        <v>0.2839506172839506</v>
      </c>
      <c r="R34" s="8">
        <f>'Результаты 7 кл. р.я.'!R34/'Результаты 7 кл. р.я.'!$B34</f>
        <v>1.2345679012345678E-2</v>
      </c>
    </row>
    <row r="35" spans="1:18" ht="15.75">
      <c r="A35" s="1">
        <v>41</v>
      </c>
      <c r="B35" s="2">
        <v>65</v>
      </c>
      <c r="C35" s="8" t="str">
        <f>IF('Решаемость 7 кл. р.я.'!C35&gt;'Проблемные зоны 7 кл. р.я. '!C$65,"ДА","НЕТ")</f>
        <v>ДА</v>
      </c>
      <c r="D35" s="8" t="str">
        <f>IF('Решаемость 7 кл. р.я.'!D35&gt;'Проблемные зоны 7 кл. р.я. '!D$65,"ДА","НЕТ")</f>
        <v>ДА</v>
      </c>
      <c r="E35" s="8" t="str">
        <f>IF('Решаемость 7 кл. р.я.'!E35&gt;'Проблемные зоны 7 кл. р.я. '!E$65,"ДА","НЕТ")</f>
        <v>ДА</v>
      </c>
      <c r="F35" s="8" t="str">
        <f>IF('Решаемость 7 кл. р.я.'!F35&gt;'Проблемные зоны 7 кл. р.я. '!F$65,"ДА","НЕТ")</f>
        <v>ДА</v>
      </c>
      <c r="G35" s="8" t="str">
        <f>IF('Решаемость 7 кл. р.я.'!G35&gt;'Проблемные зоны 7 кл. р.я. '!G$65,"ДА","НЕТ")</f>
        <v>НЕТ</v>
      </c>
      <c r="H35" s="8" t="str">
        <f>IF('Решаемость 7 кл. р.я.'!H35&gt;'Проблемные зоны 7 кл. р.я. '!H$65,"ДА","НЕТ")</f>
        <v>ДА</v>
      </c>
      <c r="I35" s="8" t="str">
        <f>IF('Решаемость 7 кл. р.я.'!I35&gt;'Проблемные зоны 7 кл. р.я. '!I$65,"ДА","НЕТ")</f>
        <v>ДА</v>
      </c>
      <c r="J35" s="8" t="str">
        <f>IF('Решаемость 7 кл. р.я.'!J35&gt;'Проблемные зоны 7 кл. р.я. '!J$65,"ДА","НЕТ")</f>
        <v>ДА</v>
      </c>
      <c r="K35" s="8" t="str">
        <f>IF('Решаемость 7 кл. р.я.'!K35&gt;'Проблемные зоны 7 кл. р.я. '!K$65,"ДА","НЕТ")</f>
        <v>ДА</v>
      </c>
      <c r="L35" s="8" t="str">
        <f>IF('Решаемость 7 кл. р.я.'!L35&gt;'Проблемные зоны 7 кл. р.я. '!L$65,"ДА","НЕТ")</f>
        <v>ДА</v>
      </c>
      <c r="M35" s="8" t="str">
        <f>IF('Решаемость 7 кл. р.я.'!M35&gt;'Проблемные зоны 7 кл. р.я. '!M$65,"ДА","НЕТ")</f>
        <v>ДА</v>
      </c>
      <c r="N35" s="8" t="str">
        <f>IF('Решаемость 7 кл. р.я.'!N35&gt;'Проблемные зоны 7 кл. р.я. '!N$65,"ДА","НЕТ")</f>
        <v>НЕТ</v>
      </c>
      <c r="O35" s="8">
        <f>'Результаты 7 кл. р.я.'!O35/'Результаты 7 кл. р.я.'!$B35</f>
        <v>0.16923076923076924</v>
      </c>
      <c r="P35" s="8">
        <f>'Результаты 7 кл. р.я.'!P35/'Результаты 7 кл. р.я.'!$B35</f>
        <v>0.52307692307692311</v>
      </c>
      <c r="Q35" s="8">
        <f>'Результаты 7 кл. р.я.'!Q35/'Результаты 7 кл. р.я.'!$B35</f>
        <v>0.29230769230769232</v>
      </c>
      <c r="R35" s="8">
        <f>'Результаты 7 кл. р.я.'!R35/'Результаты 7 кл. р.я.'!$B35</f>
        <v>1.5384615384615385E-2</v>
      </c>
    </row>
    <row r="36" spans="1:18" ht="15.75">
      <c r="A36" s="1">
        <v>44</v>
      </c>
      <c r="B36" s="2">
        <v>65</v>
      </c>
      <c r="C36" s="8" t="str">
        <f>IF('Решаемость 7 кл. р.я.'!C36&gt;'Проблемные зоны 7 кл. р.я. '!C$65,"ДА","НЕТ")</f>
        <v>ДА</v>
      </c>
      <c r="D36" s="8" t="str">
        <f>IF('Решаемость 7 кл. р.я.'!D36&gt;'Проблемные зоны 7 кл. р.я. '!D$65,"ДА","НЕТ")</f>
        <v>ДА</v>
      </c>
      <c r="E36" s="8" t="str">
        <f>IF('Решаемость 7 кл. р.я.'!E36&gt;'Проблемные зоны 7 кл. р.я. '!E$65,"ДА","НЕТ")</f>
        <v>ДА</v>
      </c>
      <c r="F36" s="8" t="str">
        <f>IF('Решаемость 7 кл. р.я.'!F36&gt;'Проблемные зоны 7 кл. р.я. '!F$65,"ДА","НЕТ")</f>
        <v>ДА</v>
      </c>
      <c r="G36" s="8" t="str">
        <f>IF('Решаемость 7 кл. р.я.'!G36&gt;'Проблемные зоны 7 кл. р.я. '!G$65,"ДА","НЕТ")</f>
        <v>НЕТ</v>
      </c>
      <c r="H36" s="8" t="str">
        <f>IF('Решаемость 7 кл. р.я.'!H36&gt;'Проблемные зоны 7 кл. р.я. '!H$65,"ДА","НЕТ")</f>
        <v>ДА</v>
      </c>
      <c r="I36" s="8" t="str">
        <f>IF('Решаемость 7 кл. р.я.'!I36&gt;'Проблемные зоны 7 кл. р.я. '!I$65,"ДА","НЕТ")</f>
        <v>ДА</v>
      </c>
      <c r="J36" s="8" t="str">
        <f>IF('Решаемость 7 кл. р.я.'!J36&gt;'Проблемные зоны 7 кл. р.я. '!J$65,"ДА","НЕТ")</f>
        <v>НЕТ</v>
      </c>
      <c r="K36" s="8" t="str">
        <f>IF('Решаемость 7 кл. р.я.'!K36&gt;'Проблемные зоны 7 кл. р.я. '!K$65,"ДА","НЕТ")</f>
        <v>ДА</v>
      </c>
      <c r="L36" s="8" t="str">
        <f>IF('Решаемость 7 кл. р.я.'!L36&gt;'Проблемные зоны 7 кл. р.я. '!L$65,"ДА","НЕТ")</f>
        <v>ДА</v>
      </c>
      <c r="M36" s="8" t="str">
        <f>IF('Решаемость 7 кл. р.я.'!M36&gt;'Проблемные зоны 7 кл. р.я. '!M$65,"ДА","НЕТ")</f>
        <v>ДА</v>
      </c>
      <c r="N36" s="8" t="str">
        <f>IF('Решаемость 7 кл. р.я.'!N36&gt;'Проблемные зоны 7 кл. р.я. '!N$65,"ДА","НЕТ")</f>
        <v>ДА</v>
      </c>
      <c r="O36" s="8">
        <f>'Результаты 7 кл. р.я.'!O36/'Результаты 7 кл. р.я.'!$B36</f>
        <v>0.15384615384615385</v>
      </c>
      <c r="P36" s="8">
        <f>'Результаты 7 кл. р.я.'!P36/'Результаты 7 кл. р.я.'!$B36</f>
        <v>0.66153846153846152</v>
      </c>
      <c r="Q36" s="8">
        <f>'Результаты 7 кл. р.я.'!Q36/'Результаты 7 кл. р.я.'!$B36</f>
        <v>0.18461538461538463</v>
      </c>
      <c r="R36" s="8">
        <f>'Результаты 7 кл. р.я.'!R36/'Результаты 7 кл. р.я.'!$B36</f>
        <v>0</v>
      </c>
    </row>
    <row r="37" spans="1:18" ht="15.75">
      <c r="A37" s="1">
        <v>45</v>
      </c>
      <c r="B37" s="2">
        <v>75</v>
      </c>
      <c r="C37" s="8" t="str">
        <f>IF('Решаемость 7 кл. р.я.'!C37&gt;'Проблемные зоны 7 кл. р.я. '!C$65,"ДА","НЕТ")</f>
        <v>ДА</v>
      </c>
      <c r="D37" s="8" t="str">
        <f>IF('Решаемость 7 кл. р.я.'!D37&gt;'Проблемные зоны 7 кл. р.я. '!D$65,"ДА","НЕТ")</f>
        <v>ДА</v>
      </c>
      <c r="E37" s="8" t="str">
        <f>IF('Решаемость 7 кл. р.я.'!E37&gt;'Проблемные зоны 7 кл. р.я. '!E$65,"ДА","НЕТ")</f>
        <v>ДА</v>
      </c>
      <c r="F37" s="8" t="str">
        <f>IF('Решаемость 7 кл. р.я.'!F37&gt;'Проблемные зоны 7 кл. р.я. '!F$65,"ДА","НЕТ")</f>
        <v>ДА</v>
      </c>
      <c r="G37" s="8" t="str">
        <f>IF('Решаемость 7 кл. р.я.'!G37&gt;'Проблемные зоны 7 кл. р.я. '!G$65,"ДА","НЕТ")</f>
        <v>ДА</v>
      </c>
      <c r="H37" s="8" t="str">
        <f>IF('Решаемость 7 кл. р.я.'!H37&gt;'Проблемные зоны 7 кл. р.я. '!H$65,"ДА","НЕТ")</f>
        <v>ДА</v>
      </c>
      <c r="I37" s="8" t="str">
        <f>IF('Решаемость 7 кл. р.я.'!I37&gt;'Проблемные зоны 7 кл. р.я. '!I$65,"ДА","НЕТ")</f>
        <v>ДА</v>
      </c>
      <c r="J37" s="8" t="str">
        <f>IF('Решаемость 7 кл. р.я.'!J37&gt;'Проблемные зоны 7 кл. р.я. '!J$65,"ДА","НЕТ")</f>
        <v>ДА</v>
      </c>
      <c r="K37" s="8" t="str">
        <f>IF('Решаемость 7 кл. р.я.'!K37&gt;'Проблемные зоны 7 кл. р.я. '!K$65,"ДА","НЕТ")</f>
        <v>ДА</v>
      </c>
      <c r="L37" s="8" t="str">
        <f>IF('Решаемость 7 кл. р.я.'!L37&gt;'Проблемные зоны 7 кл. р.я. '!L$65,"ДА","НЕТ")</f>
        <v>ДА</v>
      </c>
      <c r="M37" s="8" t="str">
        <f>IF('Решаемость 7 кл. р.я.'!M37&gt;'Проблемные зоны 7 кл. р.я. '!M$65,"ДА","НЕТ")</f>
        <v>ДА</v>
      </c>
      <c r="N37" s="8" t="str">
        <f>IF('Решаемость 7 кл. р.я.'!N37&gt;'Проблемные зоны 7 кл. р.я. '!N$65,"ДА","НЕТ")</f>
        <v>НЕТ</v>
      </c>
      <c r="O37" s="8">
        <f>'Результаты 7 кл. р.я.'!O37/'Результаты 7 кл. р.я.'!$B37</f>
        <v>0.17333333333333334</v>
      </c>
      <c r="P37" s="8">
        <f>'Результаты 7 кл. р.я.'!P37/'Результаты 7 кл. р.я.'!$B37</f>
        <v>0.46666666666666667</v>
      </c>
      <c r="Q37" s="8">
        <f>'Результаты 7 кл. р.я.'!Q37/'Результаты 7 кл. р.я.'!$B37</f>
        <v>0.30666666666666664</v>
      </c>
      <c r="R37" s="8">
        <f>'Результаты 7 кл. р.я.'!R37/'Результаты 7 кл. р.я.'!$B37</f>
        <v>9.3333333333333338E-2</v>
      </c>
    </row>
    <row r="38" spans="1:18" ht="15.75">
      <c r="A38" s="1">
        <v>48</v>
      </c>
      <c r="B38" s="2">
        <v>9</v>
      </c>
      <c r="C38" s="8" t="str">
        <f>IF('Решаемость 7 кл. р.я.'!C38&gt;'Проблемные зоны 7 кл. р.я. '!C$65,"ДА","НЕТ")</f>
        <v>ДА</v>
      </c>
      <c r="D38" s="8" t="str">
        <f>IF('Решаемость 7 кл. р.я.'!D38&gt;'Проблемные зоны 7 кл. р.я. '!D$65,"ДА","НЕТ")</f>
        <v>ДА</v>
      </c>
      <c r="E38" s="8" t="str">
        <f>IF('Решаемость 7 кл. р.я.'!E38&gt;'Проблемные зоны 7 кл. р.я. '!E$65,"ДА","НЕТ")</f>
        <v>ДА</v>
      </c>
      <c r="F38" s="8" t="str">
        <f>IF('Решаемость 7 кл. р.я.'!F38&gt;'Проблемные зоны 7 кл. р.я. '!F$65,"ДА","НЕТ")</f>
        <v>ДА</v>
      </c>
      <c r="G38" s="8" t="str">
        <f>IF('Решаемость 7 кл. р.я.'!G38&gt;'Проблемные зоны 7 кл. р.я. '!G$65,"ДА","НЕТ")</f>
        <v>ДА</v>
      </c>
      <c r="H38" s="8" t="str">
        <f>IF('Решаемость 7 кл. р.я.'!H38&gt;'Проблемные зоны 7 кл. р.я. '!H$65,"ДА","НЕТ")</f>
        <v>ДА</v>
      </c>
      <c r="I38" s="8" t="str">
        <f>IF('Решаемость 7 кл. р.я.'!I38&gt;'Проблемные зоны 7 кл. р.я. '!I$65,"ДА","НЕТ")</f>
        <v>ДА</v>
      </c>
      <c r="J38" s="8" t="str">
        <f>IF('Решаемость 7 кл. р.я.'!J38&gt;'Проблемные зоны 7 кл. р.я. '!J$65,"ДА","НЕТ")</f>
        <v>ДА</v>
      </c>
      <c r="K38" s="8" t="str">
        <f>IF('Решаемость 7 кл. р.я.'!K38&gt;'Проблемные зоны 7 кл. р.я. '!K$65,"ДА","НЕТ")</f>
        <v>НЕТ</v>
      </c>
      <c r="L38" s="8" t="str">
        <f>IF('Решаемость 7 кл. р.я.'!L38&gt;'Проблемные зоны 7 кл. р.я. '!L$65,"ДА","НЕТ")</f>
        <v>ДА</v>
      </c>
      <c r="M38" s="8" t="str">
        <f>IF('Решаемость 7 кл. р.я.'!M38&gt;'Проблемные зоны 7 кл. р.я. '!M$65,"ДА","НЕТ")</f>
        <v>ДА</v>
      </c>
      <c r="N38" s="8" t="str">
        <f>IF('Решаемость 7 кл. р.я.'!N38&gt;'Проблемные зоны 7 кл. р.я. '!N$65,"ДА","НЕТ")</f>
        <v>ДА</v>
      </c>
      <c r="O38" s="8">
        <f>'Результаты 7 кл. р.я.'!O38/'Результаты 7 кл. р.я.'!$B38</f>
        <v>0.1111111111111111</v>
      </c>
      <c r="P38" s="8">
        <f>'Результаты 7 кл. р.я.'!P38/'Результаты 7 кл. р.я.'!$B38</f>
        <v>0.66666666666666663</v>
      </c>
      <c r="Q38" s="8">
        <f>'Результаты 7 кл. р.я.'!Q38/'Результаты 7 кл. р.я.'!$B38</f>
        <v>0.22222222222222221</v>
      </c>
      <c r="R38" s="8">
        <f>'Результаты 7 кл. р.я.'!R38/'Результаты 7 кл. р.я.'!$B38</f>
        <v>0</v>
      </c>
    </row>
    <row r="39" spans="1:18" ht="15.75">
      <c r="A39" s="1">
        <v>49</v>
      </c>
      <c r="B39" s="2">
        <v>64</v>
      </c>
      <c r="C39" s="8" t="str">
        <f>IF('Решаемость 7 кл. р.я.'!C39&gt;'Проблемные зоны 7 кл. р.я. '!C$65,"ДА","НЕТ")</f>
        <v>ДА</v>
      </c>
      <c r="D39" s="8" t="str">
        <f>IF('Решаемость 7 кл. р.я.'!D39&gt;'Проблемные зоны 7 кл. р.я. '!D$65,"ДА","НЕТ")</f>
        <v>ДА</v>
      </c>
      <c r="E39" s="8" t="str">
        <f>IF('Решаемость 7 кл. р.я.'!E39&gt;'Проблемные зоны 7 кл. р.я. '!E$65,"ДА","НЕТ")</f>
        <v>ДА</v>
      </c>
      <c r="F39" s="8" t="str">
        <f>IF('Решаемость 7 кл. р.я.'!F39&gt;'Проблемные зоны 7 кл. р.я. '!F$65,"ДА","НЕТ")</f>
        <v>ДА</v>
      </c>
      <c r="G39" s="8" t="str">
        <f>IF('Решаемость 7 кл. р.я.'!G39&gt;'Проблемные зоны 7 кл. р.я. '!G$65,"ДА","НЕТ")</f>
        <v>ДА</v>
      </c>
      <c r="H39" s="8" t="str">
        <f>IF('Решаемость 7 кл. р.я.'!H39&gt;'Проблемные зоны 7 кл. р.я. '!H$65,"ДА","НЕТ")</f>
        <v>ДА</v>
      </c>
      <c r="I39" s="8" t="str">
        <f>IF('Решаемость 7 кл. р.я.'!I39&gt;'Проблемные зоны 7 кл. р.я. '!I$65,"ДА","НЕТ")</f>
        <v>ДА</v>
      </c>
      <c r="J39" s="8" t="str">
        <f>IF('Решаемость 7 кл. р.я.'!J39&gt;'Проблемные зоны 7 кл. р.я. '!J$65,"ДА","НЕТ")</f>
        <v>ДА</v>
      </c>
      <c r="K39" s="8" t="str">
        <f>IF('Решаемость 7 кл. р.я.'!K39&gt;'Проблемные зоны 7 кл. р.я. '!K$65,"ДА","НЕТ")</f>
        <v>ДА</v>
      </c>
      <c r="L39" s="8" t="str">
        <f>IF('Решаемость 7 кл. р.я.'!L39&gt;'Проблемные зоны 7 кл. р.я. '!L$65,"ДА","НЕТ")</f>
        <v>НЕТ</v>
      </c>
      <c r="M39" s="8" t="str">
        <f>IF('Решаемость 7 кл. р.я.'!M39&gt;'Проблемные зоны 7 кл. р.я. '!M$65,"ДА","НЕТ")</f>
        <v>ДА</v>
      </c>
      <c r="N39" s="8" t="str">
        <f>IF('Решаемость 7 кл. р.я.'!N39&gt;'Проблемные зоны 7 кл. р.я. '!N$65,"ДА","НЕТ")</f>
        <v>НЕТ</v>
      </c>
      <c r="O39" s="8">
        <f>'Результаты 7 кл. р.я.'!O39/'Результаты 7 кл. р.я.'!$B39</f>
        <v>0.125</v>
      </c>
      <c r="P39" s="8">
        <f>'Результаты 7 кл. р.я.'!P39/'Результаты 7 кл. р.я.'!$B39</f>
        <v>0.46875</v>
      </c>
      <c r="Q39" s="8">
        <f>'Результаты 7 кл. р.я.'!Q39/'Результаты 7 кл. р.я.'!$B39</f>
        <v>0.328125</v>
      </c>
      <c r="R39" s="8">
        <f>'Результаты 7 кл. р.я.'!R39/'Результаты 7 кл. р.я.'!$B39</f>
        <v>7.8125E-2</v>
      </c>
    </row>
    <row r="40" spans="1:18" ht="15.75">
      <c r="A40" s="1">
        <v>50</v>
      </c>
      <c r="B40" s="2">
        <v>89</v>
      </c>
      <c r="C40" s="8" t="str">
        <f>IF('Решаемость 7 кл. р.я.'!C40&gt;'Проблемные зоны 7 кл. р.я. '!C$65,"ДА","НЕТ")</f>
        <v>ДА</v>
      </c>
      <c r="D40" s="8" t="str">
        <f>IF('Решаемость 7 кл. р.я.'!D40&gt;'Проблемные зоны 7 кл. р.я. '!D$65,"ДА","НЕТ")</f>
        <v>ДА</v>
      </c>
      <c r="E40" s="8" t="str">
        <f>IF('Решаемость 7 кл. р.я.'!E40&gt;'Проблемные зоны 7 кл. р.я. '!E$65,"ДА","НЕТ")</f>
        <v>ДА</v>
      </c>
      <c r="F40" s="8" t="str">
        <f>IF('Решаемость 7 кл. р.я.'!F40&gt;'Проблемные зоны 7 кл. р.я. '!F$65,"ДА","НЕТ")</f>
        <v>ДА</v>
      </c>
      <c r="G40" s="8" t="str">
        <f>IF('Решаемость 7 кл. р.я.'!G40&gt;'Проблемные зоны 7 кл. р.я. '!G$65,"ДА","НЕТ")</f>
        <v>ДА</v>
      </c>
      <c r="H40" s="8" t="str">
        <f>IF('Решаемость 7 кл. р.я.'!H40&gt;'Проблемные зоны 7 кл. р.я. '!H$65,"ДА","НЕТ")</f>
        <v>ДА</v>
      </c>
      <c r="I40" s="8" t="str">
        <f>IF('Решаемость 7 кл. р.я.'!I40&gt;'Проблемные зоны 7 кл. р.я. '!I$65,"ДА","НЕТ")</f>
        <v>ДА</v>
      </c>
      <c r="J40" s="8" t="str">
        <f>IF('Решаемость 7 кл. р.я.'!J40&gt;'Проблемные зоны 7 кл. р.я. '!J$65,"ДА","НЕТ")</f>
        <v>ДА</v>
      </c>
      <c r="K40" s="8" t="str">
        <f>IF('Решаемость 7 кл. р.я.'!K40&gt;'Проблемные зоны 7 кл. р.я. '!K$65,"ДА","НЕТ")</f>
        <v>ДА</v>
      </c>
      <c r="L40" s="8" t="str">
        <f>IF('Решаемость 7 кл. р.я.'!L40&gt;'Проблемные зоны 7 кл. р.я. '!L$65,"ДА","НЕТ")</f>
        <v>ДА</v>
      </c>
      <c r="M40" s="8" t="str">
        <f>IF('Решаемость 7 кл. р.я.'!M40&gt;'Проблемные зоны 7 кл. р.я. '!M$65,"ДА","НЕТ")</f>
        <v>ДА</v>
      </c>
      <c r="N40" s="8" t="str">
        <f>IF('Решаемость 7 кл. р.я.'!N40&gt;'Проблемные зоны 7 кл. р.я. '!N$65,"ДА","НЕТ")</f>
        <v>ДА</v>
      </c>
      <c r="O40" s="8">
        <f>'Результаты 7 кл. р.я.'!O40/'Результаты 7 кл. р.я.'!$B40</f>
        <v>0.10112359550561797</v>
      </c>
      <c r="P40" s="8">
        <f>'Результаты 7 кл. р.я.'!P40/'Результаты 7 кл. р.я.'!$B40</f>
        <v>0.4606741573033708</v>
      </c>
      <c r="Q40" s="8">
        <f>'Результаты 7 кл. р.я.'!Q40/'Результаты 7 кл. р.я.'!$B40</f>
        <v>0.33707865168539325</v>
      </c>
      <c r="R40" s="8">
        <f>'Результаты 7 кл. р.я.'!R40/'Результаты 7 кл. р.я.'!$B40</f>
        <v>0.10112359550561797</v>
      </c>
    </row>
    <row r="41" spans="1:18" ht="15.75">
      <c r="A41" s="1">
        <v>55</v>
      </c>
      <c r="B41" s="2">
        <v>86</v>
      </c>
      <c r="C41" s="8" t="str">
        <f>IF('Решаемость 7 кл. р.я.'!C41&gt;'Проблемные зоны 7 кл. р.я. '!C$65,"ДА","НЕТ")</f>
        <v>НЕТ</v>
      </c>
      <c r="D41" s="8" t="str">
        <f>IF('Решаемость 7 кл. р.я.'!D41&gt;'Проблемные зоны 7 кл. р.я. '!D$65,"ДА","НЕТ")</f>
        <v>ДА</v>
      </c>
      <c r="E41" s="8" t="str">
        <f>IF('Решаемость 7 кл. р.я.'!E41&gt;'Проблемные зоны 7 кл. р.я. '!E$65,"ДА","НЕТ")</f>
        <v>НЕТ</v>
      </c>
      <c r="F41" s="8" t="str">
        <f>IF('Решаемость 7 кл. р.я.'!F41&gt;'Проблемные зоны 7 кл. р.я. '!F$65,"ДА","НЕТ")</f>
        <v>ДА</v>
      </c>
      <c r="G41" s="8" t="str">
        <f>IF('Решаемость 7 кл. р.я.'!G41&gt;'Проблемные зоны 7 кл. р.я. '!G$65,"ДА","НЕТ")</f>
        <v>ДА</v>
      </c>
      <c r="H41" s="8" t="str">
        <f>IF('Решаемость 7 кл. р.я.'!H41&gt;'Проблемные зоны 7 кл. р.я. '!H$65,"ДА","НЕТ")</f>
        <v>ДА</v>
      </c>
      <c r="I41" s="8" t="str">
        <f>IF('Решаемость 7 кл. р.я.'!I41&gt;'Проблемные зоны 7 кл. р.я. '!I$65,"ДА","НЕТ")</f>
        <v>ДА</v>
      </c>
      <c r="J41" s="8" t="str">
        <f>IF('Решаемость 7 кл. р.я.'!J41&gt;'Проблемные зоны 7 кл. р.я. '!J$65,"ДА","НЕТ")</f>
        <v>ДА</v>
      </c>
      <c r="K41" s="8" t="str">
        <f>IF('Решаемость 7 кл. р.я.'!K41&gt;'Проблемные зоны 7 кл. р.я. '!K$65,"ДА","НЕТ")</f>
        <v>ДА</v>
      </c>
      <c r="L41" s="8" t="str">
        <f>IF('Решаемость 7 кл. р.я.'!L41&gt;'Проблемные зоны 7 кл. р.я. '!L$65,"ДА","НЕТ")</f>
        <v>ДА</v>
      </c>
      <c r="M41" s="8" t="str">
        <f>IF('Решаемость 7 кл. р.я.'!M41&gt;'Проблемные зоны 7 кл. р.я. '!M$65,"ДА","НЕТ")</f>
        <v>ДА</v>
      </c>
      <c r="N41" s="8" t="str">
        <f>IF('Решаемость 7 кл. р.я.'!N41&gt;'Проблемные зоны 7 кл. р.я. '!N$65,"ДА","НЕТ")</f>
        <v>ДА</v>
      </c>
      <c r="O41" s="8">
        <f>'Результаты 7 кл. р.я.'!O41/'Результаты 7 кл. р.я.'!$B41</f>
        <v>0.18604651162790697</v>
      </c>
      <c r="P41" s="8">
        <f>'Результаты 7 кл. р.я.'!P41/'Результаты 7 кл. р.я.'!$B41</f>
        <v>0.62790697674418605</v>
      </c>
      <c r="Q41" s="8">
        <f>'Результаты 7 кл. р.я.'!Q41/'Результаты 7 кл. р.я.'!$B41</f>
        <v>0.1744186046511628</v>
      </c>
      <c r="R41" s="8">
        <f>'Результаты 7 кл. р.я.'!R41/'Результаты 7 кл. р.я.'!$B41</f>
        <v>1.1627906976744186E-2</v>
      </c>
    </row>
    <row r="42" spans="1:18" ht="15.75">
      <c r="A42" s="1">
        <v>56</v>
      </c>
      <c r="B42" s="2">
        <v>43</v>
      </c>
      <c r="C42" s="8" t="str">
        <f>IF('Решаемость 7 кл. р.я.'!C42&gt;'Проблемные зоны 7 кл. р.я. '!C$65,"ДА","НЕТ")</f>
        <v>ДА</v>
      </c>
      <c r="D42" s="8" t="str">
        <f>IF('Решаемость 7 кл. р.я.'!D42&gt;'Проблемные зоны 7 кл. р.я. '!D$65,"ДА","НЕТ")</f>
        <v>ДА</v>
      </c>
      <c r="E42" s="8" t="str">
        <f>IF('Решаемость 7 кл. р.я.'!E42&gt;'Проблемные зоны 7 кл. р.я. '!E$65,"ДА","НЕТ")</f>
        <v>ДА</v>
      </c>
      <c r="F42" s="8" t="str">
        <f>IF('Решаемость 7 кл. р.я.'!F42&gt;'Проблемные зоны 7 кл. р.я. '!F$65,"ДА","НЕТ")</f>
        <v>ДА</v>
      </c>
      <c r="G42" s="8" t="str">
        <f>IF('Решаемость 7 кл. р.я.'!G42&gt;'Проблемные зоны 7 кл. р.я. '!G$65,"ДА","НЕТ")</f>
        <v>ДА</v>
      </c>
      <c r="H42" s="8" t="str">
        <f>IF('Решаемость 7 кл. р.я.'!H42&gt;'Проблемные зоны 7 кл. р.я. '!H$65,"ДА","НЕТ")</f>
        <v>ДА</v>
      </c>
      <c r="I42" s="8" t="str">
        <f>IF('Решаемость 7 кл. р.я.'!I42&gt;'Проблемные зоны 7 кл. р.я. '!I$65,"ДА","НЕТ")</f>
        <v>ДА</v>
      </c>
      <c r="J42" s="8" t="str">
        <f>IF('Решаемость 7 кл. р.я.'!J42&gt;'Проблемные зоны 7 кл. р.я. '!J$65,"ДА","НЕТ")</f>
        <v>ДА</v>
      </c>
      <c r="K42" s="8" t="str">
        <f>IF('Решаемость 7 кл. р.я.'!K42&gt;'Проблемные зоны 7 кл. р.я. '!K$65,"ДА","НЕТ")</f>
        <v>ДА</v>
      </c>
      <c r="L42" s="8" t="str">
        <f>IF('Решаемость 7 кл. р.я.'!L42&gt;'Проблемные зоны 7 кл. р.я. '!L$65,"ДА","НЕТ")</f>
        <v>ДА</v>
      </c>
      <c r="M42" s="8" t="str">
        <f>IF('Решаемость 7 кл. р.я.'!M42&gt;'Проблемные зоны 7 кл. р.я. '!M$65,"ДА","НЕТ")</f>
        <v>ДА</v>
      </c>
      <c r="N42" s="8" t="str">
        <f>IF('Решаемость 7 кл. р.я.'!N42&gt;'Проблемные зоны 7 кл. р.я. '!N$65,"ДА","НЕТ")</f>
        <v>ДА</v>
      </c>
      <c r="O42" s="8">
        <f>'Результаты 7 кл. р.я.'!O42/'Результаты 7 кл. р.я.'!$B42</f>
        <v>9.3023255813953487E-2</v>
      </c>
      <c r="P42" s="8">
        <f>'Результаты 7 кл. р.я.'!P42/'Результаты 7 кл. р.я.'!$B42</f>
        <v>0.48837209302325579</v>
      </c>
      <c r="Q42" s="8">
        <f>'Результаты 7 кл. р.я.'!Q42/'Результаты 7 кл. р.я.'!$B42</f>
        <v>0.32558139534883723</v>
      </c>
      <c r="R42" s="8">
        <f>'Результаты 7 кл. р.я.'!R42/'Результаты 7 кл. р.я.'!$B42</f>
        <v>9.3023255813953487E-2</v>
      </c>
    </row>
    <row r="43" spans="1:18" ht="15.75">
      <c r="A43" s="1">
        <v>58</v>
      </c>
      <c r="B43" s="2">
        <v>43</v>
      </c>
      <c r="C43" s="8" t="str">
        <f>IF('Решаемость 7 кл. р.я.'!C43&gt;'Проблемные зоны 7 кл. р.я. '!C$65,"ДА","НЕТ")</f>
        <v>ДА</v>
      </c>
      <c r="D43" s="8" t="str">
        <f>IF('Решаемость 7 кл. р.я.'!D43&gt;'Проблемные зоны 7 кл. р.я. '!D$65,"ДА","НЕТ")</f>
        <v>НЕТ</v>
      </c>
      <c r="E43" s="8" t="str">
        <f>IF('Решаемость 7 кл. р.я.'!E43&gt;'Проблемные зоны 7 кл. р.я. '!E$65,"ДА","НЕТ")</f>
        <v>ДА</v>
      </c>
      <c r="F43" s="8" t="str">
        <f>IF('Решаемость 7 кл. р.я.'!F43&gt;'Проблемные зоны 7 кл. р.я. '!F$65,"ДА","НЕТ")</f>
        <v>НЕТ</v>
      </c>
      <c r="G43" s="8" t="str">
        <f>IF('Решаемость 7 кл. р.я.'!G43&gt;'Проблемные зоны 7 кл. р.я. '!G$65,"ДА","НЕТ")</f>
        <v>ДА</v>
      </c>
      <c r="H43" s="8" t="str">
        <f>IF('Решаемость 7 кл. р.я.'!H43&gt;'Проблемные зоны 7 кл. р.я. '!H$65,"ДА","НЕТ")</f>
        <v>ДА</v>
      </c>
      <c r="I43" s="8" t="str">
        <f>IF('Решаемость 7 кл. р.я.'!I43&gt;'Проблемные зоны 7 кл. р.я. '!I$65,"ДА","НЕТ")</f>
        <v>ДА</v>
      </c>
      <c r="J43" s="8" t="str">
        <f>IF('Решаемость 7 кл. р.я.'!J43&gt;'Проблемные зоны 7 кл. р.я. '!J$65,"ДА","НЕТ")</f>
        <v>ДА</v>
      </c>
      <c r="K43" s="8" t="str">
        <f>IF('Решаемость 7 кл. р.я.'!K43&gt;'Проблемные зоны 7 кл. р.я. '!K$65,"ДА","НЕТ")</f>
        <v>ДА</v>
      </c>
      <c r="L43" s="8" t="str">
        <f>IF('Решаемость 7 кл. р.я.'!L43&gt;'Проблемные зоны 7 кл. р.я. '!L$65,"ДА","НЕТ")</f>
        <v>ДА</v>
      </c>
      <c r="M43" s="8" t="str">
        <f>IF('Решаемость 7 кл. р.я.'!M43&gt;'Проблемные зоны 7 кл. р.я. '!M$65,"ДА","НЕТ")</f>
        <v>ДА</v>
      </c>
      <c r="N43" s="8" t="str">
        <f>IF('Решаемость 7 кл. р.я.'!N43&gt;'Проблемные зоны 7 кл. р.я. '!N$65,"ДА","НЕТ")</f>
        <v>ДА</v>
      </c>
      <c r="O43" s="8">
        <f>'Результаты 7 кл. р.я.'!O43/'Результаты 7 кл. р.я.'!$B43</f>
        <v>6.9767441860465115E-2</v>
      </c>
      <c r="P43" s="8">
        <f>'Результаты 7 кл. р.я.'!P43/'Результаты 7 кл. р.я.'!$B43</f>
        <v>0.69767441860465118</v>
      </c>
      <c r="Q43" s="8">
        <f>'Результаты 7 кл. р.я.'!Q43/'Результаты 7 кл. р.я.'!$B43</f>
        <v>0.23255813953488372</v>
      </c>
      <c r="R43" s="8">
        <f>'Результаты 7 кл. р.я.'!R43/'Результаты 7 кл. р.я.'!$B43</f>
        <v>0</v>
      </c>
    </row>
    <row r="44" spans="1:18" ht="15.75">
      <c r="A44" s="2">
        <v>61</v>
      </c>
      <c r="B44" s="2">
        <v>98</v>
      </c>
      <c r="C44" s="8" t="str">
        <f>IF('Решаемость 7 кл. р.я.'!C44&gt;'Проблемные зоны 7 кл. р.я. '!C$65,"ДА","НЕТ")</f>
        <v>ДА</v>
      </c>
      <c r="D44" s="8" t="str">
        <f>IF('Решаемость 7 кл. р.я.'!D44&gt;'Проблемные зоны 7 кл. р.я. '!D$65,"ДА","НЕТ")</f>
        <v>ДА</v>
      </c>
      <c r="E44" s="8" t="str">
        <f>IF('Решаемость 7 кл. р.я.'!E44&gt;'Проблемные зоны 7 кл. р.я. '!E$65,"ДА","НЕТ")</f>
        <v>ДА</v>
      </c>
      <c r="F44" s="8" t="str">
        <f>IF('Решаемость 7 кл. р.я.'!F44&gt;'Проблемные зоны 7 кл. р.я. '!F$65,"ДА","НЕТ")</f>
        <v>ДА</v>
      </c>
      <c r="G44" s="8" t="str">
        <f>IF('Решаемость 7 кл. р.я.'!G44&gt;'Проблемные зоны 7 кл. р.я. '!G$65,"ДА","НЕТ")</f>
        <v>ДА</v>
      </c>
      <c r="H44" s="8" t="str">
        <f>IF('Решаемость 7 кл. р.я.'!H44&gt;'Проблемные зоны 7 кл. р.я. '!H$65,"ДА","НЕТ")</f>
        <v>ДА</v>
      </c>
      <c r="I44" s="8" t="str">
        <f>IF('Решаемость 7 кл. р.я.'!I44&gt;'Проблемные зоны 7 кл. р.я. '!I$65,"ДА","НЕТ")</f>
        <v>ДА</v>
      </c>
      <c r="J44" s="8" t="str">
        <f>IF('Решаемость 7 кл. р.я.'!J44&gt;'Проблемные зоны 7 кл. р.я. '!J$65,"ДА","НЕТ")</f>
        <v>ДА</v>
      </c>
      <c r="K44" s="8" t="str">
        <f>IF('Решаемость 7 кл. р.я.'!K44&gt;'Проблемные зоны 7 кл. р.я. '!K$65,"ДА","НЕТ")</f>
        <v>ДА</v>
      </c>
      <c r="L44" s="8" t="str">
        <f>IF('Решаемость 7 кл. р.я.'!L44&gt;'Проблемные зоны 7 кл. р.я. '!L$65,"ДА","НЕТ")</f>
        <v>ДА</v>
      </c>
      <c r="M44" s="8" t="str">
        <f>IF('Решаемость 7 кл. р.я.'!M44&gt;'Проблемные зоны 7 кл. р.я. '!M$65,"ДА","НЕТ")</f>
        <v>ДА</v>
      </c>
      <c r="N44" s="8" t="str">
        <f>IF('Решаемость 7 кл. р.я.'!N44&gt;'Проблемные зоны 7 кл. р.я. '!N$65,"ДА","НЕТ")</f>
        <v>ДА</v>
      </c>
      <c r="O44" s="8">
        <f>'Результаты 7 кл. р.я.'!O44/'Результаты 7 кл. р.я.'!$B44</f>
        <v>0.14285714285714285</v>
      </c>
      <c r="P44" s="8">
        <f>'Результаты 7 кл. р.я.'!P44/'Результаты 7 кл. р.я.'!$B44</f>
        <v>0.55102040816326525</v>
      </c>
      <c r="Q44" s="8">
        <f>'Результаты 7 кл. р.я.'!Q44/'Результаты 7 кл. р.я.'!$B44</f>
        <v>0.23469387755102042</v>
      </c>
      <c r="R44" s="8">
        <f>'Результаты 7 кл. р.я.'!R44/'Результаты 7 кл. р.я.'!$B44</f>
        <v>7.1428571428571425E-2</v>
      </c>
    </row>
    <row r="45" spans="1:18" ht="15.75">
      <c r="A45" s="1">
        <v>64</v>
      </c>
      <c r="B45" s="2">
        <v>87</v>
      </c>
      <c r="C45" s="8" t="str">
        <f>IF('Решаемость 7 кл. р.я.'!C45&gt;'Проблемные зоны 7 кл. р.я. '!C$65,"ДА","НЕТ")</f>
        <v>ДА</v>
      </c>
      <c r="D45" s="8" t="str">
        <f>IF('Решаемость 7 кл. р.я.'!D45&gt;'Проблемные зоны 7 кл. р.я. '!D$65,"ДА","НЕТ")</f>
        <v>ДА</v>
      </c>
      <c r="E45" s="8" t="str">
        <f>IF('Решаемость 7 кл. р.я.'!E45&gt;'Проблемные зоны 7 кл. р.я. '!E$65,"ДА","НЕТ")</f>
        <v>ДА</v>
      </c>
      <c r="F45" s="8" t="str">
        <f>IF('Решаемость 7 кл. р.я.'!F45&gt;'Проблемные зоны 7 кл. р.я. '!F$65,"ДА","НЕТ")</f>
        <v>ДА</v>
      </c>
      <c r="G45" s="8" t="str">
        <f>IF('Решаемость 7 кл. р.я.'!G45&gt;'Проблемные зоны 7 кл. р.я. '!G$65,"ДА","НЕТ")</f>
        <v>ДА</v>
      </c>
      <c r="H45" s="8" t="str">
        <f>IF('Решаемость 7 кл. р.я.'!H45&gt;'Проблемные зоны 7 кл. р.я. '!H$65,"ДА","НЕТ")</f>
        <v>ДА</v>
      </c>
      <c r="I45" s="8" t="str">
        <f>IF('Решаемость 7 кл. р.я.'!I45&gt;'Проблемные зоны 7 кл. р.я. '!I$65,"ДА","НЕТ")</f>
        <v>ДА</v>
      </c>
      <c r="J45" s="8" t="str">
        <f>IF('Решаемость 7 кл. р.я.'!J45&gt;'Проблемные зоны 7 кл. р.я. '!J$65,"ДА","НЕТ")</f>
        <v>ДА</v>
      </c>
      <c r="K45" s="8" t="str">
        <f>IF('Решаемость 7 кл. р.я.'!K45&gt;'Проблемные зоны 7 кл. р.я. '!K$65,"ДА","НЕТ")</f>
        <v>ДА</v>
      </c>
      <c r="L45" s="8" t="str">
        <f>IF('Решаемость 7 кл. р.я.'!L45&gt;'Проблемные зоны 7 кл. р.я. '!L$65,"ДА","НЕТ")</f>
        <v>ДА</v>
      </c>
      <c r="M45" s="8" t="str">
        <f>IF('Решаемость 7 кл. р.я.'!M45&gt;'Проблемные зоны 7 кл. р.я. '!M$65,"ДА","НЕТ")</f>
        <v>ДА</v>
      </c>
      <c r="N45" s="8" t="str">
        <f>IF('Решаемость 7 кл. р.я.'!N45&gt;'Проблемные зоны 7 кл. р.я. '!N$65,"ДА","НЕТ")</f>
        <v>ДА</v>
      </c>
      <c r="O45" s="8">
        <f>'Результаты 7 кл. р.я.'!O45/'Результаты 7 кл. р.я.'!$B45</f>
        <v>0.22988505747126436</v>
      </c>
      <c r="P45" s="8">
        <f>'Результаты 7 кл. р.я.'!P45/'Результаты 7 кл. р.я.'!$B45</f>
        <v>0.47126436781609193</v>
      </c>
      <c r="Q45" s="8">
        <f>'Результаты 7 кл. р.я.'!Q45/'Результаты 7 кл. р.я.'!$B45</f>
        <v>0.25287356321839083</v>
      </c>
      <c r="R45" s="8">
        <f>'Результаты 7 кл. р.я.'!R45/'Результаты 7 кл. р.я.'!$B45</f>
        <v>4.5977011494252873E-2</v>
      </c>
    </row>
    <row r="46" spans="1:18" ht="15.75">
      <c r="A46" s="1">
        <v>65</v>
      </c>
      <c r="B46" s="2">
        <v>25</v>
      </c>
      <c r="C46" s="8" t="str">
        <f>IF('Решаемость 7 кл. р.я.'!C46&gt;'Проблемные зоны 7 кл. р.я. '!C$65,"ДА","НЕТ")</f>
        <v>ДА</v>
      </c>
      <c r="D46" s="8" t="str">
        <f>IF('Решаемость 7 кл. р.я.'!D46&gt;'Проблемные зоны 7 кл. р.я. '!D$65,"ДА","НЕТ")</f>
        <v>НЕТ</v>
      </c>
      <c r="E46" s="8" t="str">
        <f>IF('Решаемость 7 кл. р.я.'!E46&gt;'Проблемные зоны 7 кл. р.я. '!E$65,"ДА","НЕТ")</f>
        <v>НЕТ</v>
      </c>
      <c r="F46" s="8" t="str">
        <f>IF('Решаемость 7 кл. р.я.'!F46&gt;'Проблемные зоны 7 кл. р.я. '!F$65,"ДА","НЕТ")</f>
        <v>НЕТ</v>
      </c>
      <c r="G46" s="8" t="str">
        <f>IF('Решаемость 7 кл. р.я.'!G46&gt;'Проблемные зоны 7 кл. р.я. '!G$65,"ДА","НЕТ")</f>
        <v>ДА</v>
      </c>
      <c r="H46" s="8" t="str">
        <f>IF('Решаемость 7 кл. р.я.'!H46&gt;'Проблемные зоны 7 кл. р.я. '!H$65,"ДА","НЕТ")</f>
        <v>ДА</v>
      </c>
      <c r="I46" s="8" t="str">
        <f>IF('Решаемость 7 кл. р.я.'!I46&gt;'Проблемные зоны 7 кл. р.я. '!I$65,"ДА","НЕТ")</f>
        <v>НЕТ</v>
      </c>
      <c r="J46" s="8" t="str">
        <f>IF('Решаемость 7 кл. р.я.'!J46&gt;'Проблемные зоны 7 кл. р.я. '!J$65,"ДА","НЕТ")</f>
        <v>ДА</v>
      </c>
      <c r="K46" s="8" t="str">
        <f>IF('Решаемость 7 кл. р.я.'!K46&gt;'Проблемные зоны 7 кл. р.я. '!K$65,"ДА","НЕТ")</f>
        <v>ДА</v>
      </c>
      <c r="L46" s="8" t="str">
        <f>IF('Решаемость 7 кл. р.я.'!L46&gt;'Проблемные зоны 7 кл. р.я. '!L$65,"ДА","НЕТ")</f>
        <v>ДА</v>
      </c>
      <c r="M46" s="8" t="str">
        <f>IF('Решаемость 7 кл. р.я.'!M46&gt;'Проблемные зоны 7 кл. р.я. '!M$65,"ДА","НЕТ")</f>
        <v>ДА</v>
      </c>
      <c r="N46" s="8" t="str">
        <f>IF('Решаемость 7 кл. р.я.'!N46&gt;'Проблемные зоны 7 кл. р.я. '!N$65,"ДА","НЕТ")</f>
        <v>ДА</v>
      </c>
      <c r="O46" s="8">
        <f>'Результаты 7 кл. р.я.'!O46/'Результаты 7 кл. р.я.'!$B46</f>
        <v>0.28000000000000003</v>
      </c>
      <c r="P46" s="8">
        <f>'Результаты 7 кл. р.я.'!P46/'Результаты 7 кл. р.я.'!$B46</f>
        <v>0.64</v>
      </c>
      <c r="Q46" s="8">
        <f>'Результаты 7 кл. р.я.'!Q46/'Результаты 7 кл. р.я.'!$B46</f>
        <v>0.08</v>
      </c>
      <c r="R46" s="8">
        <f>'Результаты 7 кл. р.я.'!R46/'Результаты 7 кл. р.я.'!$B46</f>
        <v>0</v>
      </c>
    </row>
    <row r="47" spans="1:18" ht="15.75">
      <c r="A47" s="1">
        <v>66</v>
      </c>
      <c r="B47" s="2">
        <v>50</v>
      </c>
      <c r="C47" s="8" t="str">
        <f>IF('Решаемость 7 кл. р.я.'!C47&gt;'Проблемные зоны 7 кл. р.я. '!C$65,"ДА","НЕТ")</f>
        <v>ДА</v>
      </c>
      <c r="D47" s="8" t="str">
        <f>IF('Решаемость 7 кл. р.я.'!D47&gt;'Проблемные зоны 7 кл. р.я. '!D$65,"ДА","НЕТ")</f>
        <v>НЕТ</v>
      </c>
      <c r="E47" s="8" t="str">
        <f>IF('Решаемость 7 кл. р.я.'!E47&gt;'Проблемные зоны 7 кл. р.я. '!E$65,"ДА","НЕТ")</f>
        <v>НЕТ</v>
      </c>
      <c r="F47" s="8" t="str">
        <f>IF('Решаемость 7 кл. р.я.'!F47&gt;'Проблемные зоны 7 кл. р.я. '!F$65,"ДА","НЕТ")</f>
        <v>НЕТ</v>
      </c>
      <c r="G47" s="8" t="str">
        <f>IF('Решаемость 7 кл. р.я.'!G47&gt;'Проблемные зоны 7 кл. р.я. '!G$65,"ДА","НЕТ")</f>
        <v>ДА</v>
      </c>
      <c r="H47" s="8" t="str">
        <f>IF('Решаемость 7 кл. р.я.'!H47&gt;'Проблемные зоны 7 кл. р.я. '!H$65,"ДА","НЕТ")</f>
        <v>ДА</v>
      </c>
      <c r="I47" s="8" t="str">
        <f>IF('Решаемость 7 кл. р.я.'!I47&gt;'Проблемные зоны 7 кл. р.я. '!I$65,"ДА","НЕТ")</f>
        <v>ДА</v>
      </c>
      <c r="J47" s="8" t="str">
        <f>IF('Решаемость 7 кл. р.я.'!J47&gt;'Проблемные зоны 7 кл. р.я. '!J$65,"ДА","НЕТ")</f>
        <v>ДА</v>
      </c>
      <c r="K47" s="8" t="str">
        <f>IF('Решаемость 7 кл. р.я.'!K47&gt;'Проблемные зоны 7 кл. р.я. '!K$65,"ДА","НЕТ")</f>
        <v>ДА</v>
      </c>
      <c r="L47" s="8" t="str">
        <f>IF('Решаемость 7 кл. р.я.'!L47&gt;'Проблемные зоны 7 кл. р.я. '!L$65,"ДА","НЕТ")</f>
        <v>ДА</v>
      </c>
      <c r="M47" s="8" t="str">
        <f>IF('Решаемость 7 кл. р.я.'!M47&gt;'Проблемные зоны 7 кл. р.я. '!M$65,"ДА","НЕТ")</f>
        <v>ДА</v>
      </c>
      <c r="N47" s="8" t="str">
        <f>IF('Решаемость 7 кл. р.я.'!N47&gt;'Проблемные зоны 7 кл. р.я. '!N$65,"ДА","НЕТ")</f>
        <v>ДА</v>
      </c>
      <c r="O47" s="8">
        <f>'Результаты 7 кл. р.я.'!O47/'Результаты 7 кл. р.я.'!$B47</f>
        <v>0.2</v>
      </c>
      <c r="P47" s="8">
        <f>'Результаты 7 кл. р.я.'!P47/'Результаты 7 кл. р.я.'!$B47</f>
        <v>0.56000000000000005</v>
      </c>
      <c r="Q47" s="8">
        <f>'Результаты 7 кл. р.я.'!Q47/'Результаты 7 кл. р.я.'!$B47</f>
        <v>0.22</v>
      </c>
      <c r="R47" s="8">
        <f>'Результаты 7 кл. р.я.'!R47/'Результаты 7 кл. р.я.'!$B47</f>
        <v>0.02</v>
      </c>
    </row>
    <row r="48" spans="1:18" ht="15.75">
      <c r="A48" s="15">
        <v>69</v>
      </c>
      <c r="B48" s="15">
        <v>81</v>
      </c>
      <c r="C48" s="8" t="str">
        <f>IF('Решаемость 7 кл. р.я.'!C48&gt;'Проблемные зоны 7 кл. р.я. '!C$65,"ДА","НЕТ")</f>
        <v>ДА</v>
      </c>
      <c r="D48" s="8" t="str">
        <f>IF('Решаемость 7 кл. р.я.'!D48&gt;'Проблемные зоны 7 кл. р.я. '!D$65,"ДА","НЕТ")</f>
        <v>ДА</v>
      </c>
      <c r="E48" s="8" t="str">
        <f>IF('Решаемость 7 кл. р.я.'!E48&gt;'Проблемные зоны 7 кл. р.я. '!E$65,"ДА","НЕТ")</f>
        <v>ДА</v>
      </c>
      <c r="F48" s="8" t="str">
        <f>IF('Решаемость 7 кл. р.я.'!F48&gt;'Проблемные зоны 7 кл. р.я. '!F$65,"ДА","НЕТ")</f>
        <v>ДА</v>
      </c>
      <c r="G48" s="8" t="str">
        <f>IF('Решаемость 7 кл. р.я.'!G48&gt;'Проблемные зоны 7 кл. р.я. '!G$65,"ДА","НЕТ")</f>
        <v>ДА</v>
      </c>
      <c r="H48" s="8" t="str">
        <f>IF('Решаемость 7 кл. р.я.'!H48&gt;'Проблемные зоны 7 кл. р.я. '!H$65,"ДА","НЕТ")</f>
        <v>ДА</v>
      </c>
      <c r="I48" s="8" t="str">
        <f>IF('Решаемость 7 кл. р.я.'!I48&gt;'Проблемные зоны 7 кл. р.я. '!I$65,"ДА","НЕТ")</f>
        <v>ДА</v>
      </c>
      <c r="J48" s="8" t="str">
        <f>IF('Решаемость 7 кл. р.я.'!J48&gt;'Проблемные зоны 7 кл. р.я. '!J$65,"ДА","НЕТ")</f>
        <v>ДА</v>
      </c>
      <c r="K48" s="8" t="str">
        <f>IF('Решаемость 7 кл. р.я.'!K48&gt;'Проблемные зоны 7 кл. р.я. '!K$65,"ДА","НЕТ")</f>
        <v>ДА</v>
      </c>
      <c r="L48" s="8" t="str">
        <f>IF('Решаемость 7 кл. р.я.'!L48&gt;'Проблемные зоны 7 кл. р.я. '!L$65,"ДА","НЕТ")</f>
        <v>ДА</v>
      </c>
      <c r="M48" s="8" t="str">
        <f>IF('Решаемость 7 кл. р.я.'!M48&gt;'Проблемные зоны 7 кл. р.я. '!M$65,"ДА","НЕТ")</f>
        <v>ДА</v>
      </c>
      <c r="N48" s="8" t="str">
        <f>IF('Решаемость 7 кл. р.я.'!N48&gt;'Проблемные зоны 7 кл. р.я. '!N$65,"ДА","НЕТ")</f>
        <v>ДА</v>
      </c>
      <c r="O48" s="8">
        <f>'Результаты 7 кл. р.я.'!O48/'Результаты 7 кл. р.я.'!$B48</f>
        <v>0.12345679012345678</v>
      </c>
      <c r="P48" s="8">
        <f>'Результаты 7 кл. р.я.'!P48/'Результаты 7 кл. р.я.'!$B48</f>
        <v>0.53086419753086422</v>
      </c>
      <c r="Q48" s="8">
        <f>'Результаты 7 кл. р.я.'!Q48/'Результаты 7 кл. р.я.'!$B48</f>
        <v>0.27160493827160492</v>
      </c>
      <c r="R48" s="8">
        <f>'Результаты 7 кл. р.я.'!R48/'Результаты 7 кл. р.я.'!$B48</f>
        <v>7.407407407407407E-2</v>
      </c>
    </row>
    <row r="49" spans="1:18" ht="15.75">
      <c r="A49" s="1">
        <v>70</v>
      </c>
      <c r="B49" s="2">
        <v>34</v>
      </c>
      <c r="C49" s="8" t="str">
        <f>IF('Решаемость 7 кл. р.я.'!C49&gt;'Проблемные зоны 7 кл. р.я. '!C$65,"ДА","НЕТ")</f>
        <v>ДА</v>
      </c>
      <c r="D49" s="8" t="str">
        <f>IF('Решаемость 7 кл. р.я.'!D49&gt;'Проблемные зоны 7 кл. р.я. '!D$65,"ДА","НЕТ")</f>
        <v>ДА</v>
      </c>
      <c r="E49" s="8" t="str">
        <f>IF('Решаемость 7 кл. р.я.'!E49&gt;'Проблемные зоны 7 кл. р.я. '!E$65,"ДА","НЕТ")</f>
        <v>ДА</v>
      </c>
      <c r="F49" s="8" t="str">
        <f>IF('Решаемость 7 кл. р.я.'!F49&gt;'Проблемные зоны 7 кл. р.я. '!F$65,"ДА","НЕТ")</f>
        <v>НЕТ</v>
      </c>
      <c r="G49" s="8" t="str">
        <f>IF('Решаемость 7 кл. р.я.'!G49&gt;'Проблемные зоны 7 кл. р.я. '!G$65,"ДА","НЕТ")</f>
        <v>ДА</v>
      </c>
      <c r="H49" s="8" t="str">
        <f>IF('Решаемость 7 кл. р.я.'!H49&gt;'Проблемные зоны 7 кл. р.я. '!H$65,"ДА","НЕТ")</f>
        <v>ДА</v>
      </c>
      <c r="I49" s="8" t="str">
        <f>IF('Решаемость 7 кл. р.я.'!I49&gt;'Проблемные зоны 7 кл. р.я. '!I$65,"ДА","НЕТ")</f>
        <v>ДА</v>
      </c>
      <c r="J49" s="8" t="str">
        <f>IF('Решаемость 7 кл. р.я.'!J49&gt;'Проблемные зоны 7 кл. р.я. '!J$65,"ДА","НЕТ")</f>
        <v>ДА</v>
      </c>
      <c r="K49" s="8" t="str">
        <f>IF('Решаемость 7 кл. р.я.'!K49&gt;'Проблемные зоны 7 кл. р.я. '!K$65,"ДА","НЕТ")</f>
        <v>ДА</v>
      </c>
      <c r="L49" s="8" t="str">
        <f>IF('Решаемость 7 кл. р.я.'!L49&gt;'Проблемные зоны 7 кл. р.я. '!L$65,"ДА","НЕТ")</f>
        <v>НЕТ</v>
      </c>
      <c r="M49" s="8" t="str">
        <f>IF('Решаемость 7 кл. р.я.'!M49&gt;'Проблемные зоны 7 кл. р.я. '!M$65,"ДА","НЕТ")</f>
        <v>ДА</v>
      </c>
      <c r="N49" s="8" t="str">
        <f>IF('Решаемость 7 кл. р.я.'!N49&gt;'Проблемные зоны 7 кл. р.я. '!N$65,"ДА","НЕТ")</f>
        <v>ДА</v>
      </c>
      <c r="O49" s="8">
        <f>'Результаты 7 кл. р.я.'!O49/'Результаты 7 кл. р.я.'!$B49</f>
        <v>0.29411764705882354</v>
      </c>
      <c r="P49" s="8">
        <f>'Результаты 7 кл. р.я.'!P49/'Результаты 7 кл. р.я.'!$B49</f>
        <v>0.52941176470588236</v>
      </c>
      <c r="Q49" s="8">
        <f>'Результаты 7 кл. р.я.'!Q49/'Результаты 7 кл. р.я.'!$B49</f>
        <v>0.17647058823529413</v>
      </c>
      <c r="R49" s="8">
        <f>'Результаты 7 кл. р.я.'!R49/'Результаты 7 кл. р.я.'!$B49</f>
        <v>0</v>
      </c>
    </row>
    <row r="50" spans="1:18" ht="15.75">
      <c r="A50" s="1">
        <v>71</v>
      </c>
      <c r="B50" s="2">
        <v>52</v>
      </c>
      <c r="C50" s="8" t="str">
        <f>IF('Решаемость 7 кл. р.я.'!C50&gt;'Проблемные зоны 7 кл. р.я. '!C$65,"ДА","НЕТ")</f>
        <v>НЕТ</v>
      </c>
      <c r="D50" s="8" t="str">
        <f>IF('Решаемость 7 кл. р.я.'!D50&gt;'Проблемные зоны 7 кл. р.я. '!D$65,"ДА","НЕТ")</f>
        <v>НЕТ</v>
      </c>
      <c r="E50" s="8" t="str">
        <f>IF('Решаемость 7 кл. р.я.'!E50&gt;'Проблемные зоны 7 кл. р.я. '!E$65,"ДА","НЕТ")</f>
        <v>НЕТ</v>
      </c>
      <c r="F50" s="8" t="str">
        <f>IF('Решаемость 7 кл. р.я.'!F50&gt;'Проблемные зоны 7 кл. р.я. '!F$65,"ДА","НЕТ")</f>
        <v>НЕТ</v>
      </c>
      <c r="G50" s="8" t="str">
        <f>IF('Решаемость 7 кл. р.я.'!G50&gt;'Проблемные зоны 7 кл. р.я. '!G$65,"ДА","НЕТ")</f>
        <v>ДА</v>
      </c>
      <c r="H50" s="8" t="str">
        <f>IF('Решаемость 7 кл. р.я.'!H50&gt;'Проблемные зоны 7 кл. р.я. '!H$65,"ДА","НЕТ")</f>
        <v>ДА</v>
      </c>
      <c r="I50" s="8" t="str">
        <f>IF('Решаемость 7 кл. р.я.'!I50&gt;'Проблемные зоны 7 кл. р.я. '!I$65,"ДА","НЕТ")</f>
        <v>НЕТ</v>
      </c>
      <c r="J50" s="8" t="str">
        <f>IF('Решаемость 7 кл. р.я.'!J50&gt;'Проблемные зоны 7 кл. р.я. '!J$65,"ДА","НЕТ")</f>
        <v>ДА</v>
      </c>
      <c r="K50" s="8" t="str">
        <f>IF('Решаемость 7 кл. р.я.'!K50&gt;'Проблемные зоны 7 кл. р.я. '!K$65,"ДА","НЕТ")</f>
        <v>ДА</v>
      </c>
      <c r="L50" s="8" t="str">
        <f>IF('Решаемость 7 кл. р.я.'!L50&gt;'Проблемные зоны 7 кл. р.я. '!L$65,"ДА","НЕТ")</f>
        <v>ДА</v>
      </c>
      <c r="M50" s="8" t="str">
        <f>IF('Решаемость 7 кл. р.я.'!M50&gt;'Проблемные зоны 7 кл. р.я. '!M$65,"ДА","НЕТ")</f>
        <v>ДА</v>
      </c>
      <c r="N50" s="8" t="str">
        <f>IF('Решаемость 7 кл. р.я.'!N50&gt;'Проблемные зоны 7 кл. р.я. '!N$65,"ДА","НЕТ")</f>
        <v>ДА</v>
      </c>
      <c r="O50" s="8">
        <f>'Результаты 7 кл. р.я.'!O50/'Результаты 7 кл. р.я.'!$B50</f>
        <v>0.23076923076923078</v>
      </c>
      <c r="P50" s="8">
        <f>'Результаты 7 кл. р.я.'!P50/'Результаты 7 кл. р.я.'!$B50</f>
        <v>0.69230769230769229</v>
      </c>
      <c r="Q50" s="8">
        <f>'Результаты 7 кл. р.я.'!Q50/'Результаты 7 кл. р.я.'!$B50</f>
        <v>7.6923076923076927E-2</v>
      </c>
      <c r="R50" s="8">
        <f>'Результаты 7 кл. р.я.'!R50/'Результаты 7 кл. р.я.'!$B50</f>
        <v>0</v>
      </c>
    </row>
    <row r="51" spans="1:18" ht="15.75">
      <c r="A51" s="1">
        <v>72</v>
      </c>
      <c r="B51" s="2">
        <v>11</v>
      </c>
      <c r="C51" s="8" t="str">
        <f>IF('Решаемость 7 кл. р.я.'!C51&gt;'Проблемные зоны 7 кл. р.я. '!C$65,"ДА","НЕТ")</f>
        <v>ДА</v>
      </c>
      <c r="D51" s="8" t="str">
        <f>IF('Решаемость 7 кл. р.я.'!D51&gt;'Проблемные зоны 7 кл. р.я. '!D$65,"ДА","НЕТ")</f>
        <v>ДА</v>
      </c>
      <c r="E51" s="8" t="str">
        <f>IF('Решаемость 7 кл. р.я.'!E51&gt;'Проблемные зоны 7 кл. р.я. '!E$65,"ДА","НЕТ")</f>
        <v>ДА</v>
      </c>
      <c r="F51" s="8" t="str">
        <f>IF('Решаемость 7 кл. р.я.'!F51&gt;'Проблемные зоны 7 кл. р.я. '!F$65,"ДА","НЕТ")</f>
        <v>ДА</v>
      </c>
      <c r="G51" s="8" t="str">
        <f>IF('Решаемость 7 кл. р.я.'!G51&gt;'Проблемные зоны 7 кл. р.я. '!G$65,"ДА","НЕТ")</f>
        <v>ДА</v>
      </c>
      <c r="H51" s="8" t="str">
        <f>IF('Решаемость 7 кл. р.я.'!H51&gt;'Проблемные зоны 7 кл. р.я. '!H$65,"ДА","НЕТ")</f>
        <v>НЕТ</v>
      </c>
      <c r="I51" s="8" t="str">
        <f>IF('Решаемость 7 кл. р.я.'!I51&gt;'Проблемные зоны 7 кл. р.я. '!I$65,"ДА","НЕТ")</f>
        <v>ДА</v>
      </c>
      <c r="J51" s="8" t="str">
        <f>IF('Решаемость 7 кл. р.я.'!J51&gt;'Проблемные зоны 7 кл. р.я. '!J$65,"ДА","НЕТ")</f>
        <v>ДА</v>
      </c>
      <c r="K51" s="8" t="str">
        <f>IF('Решаемость 7 кл. р.я.'!K51&gt;'Проблемные зоны 7 кл. р.я. '!K$65,"ДА","НЕТ")</f>
        <v>НЕТ</v>
      </c>
      <c r="L51" s="8" t="str">
        <f>IF('Решаемость 7 кл. р.я.'!L51&gt;'Проблемные зоны 7 кл. р.я. '!L$65,"ДА","НЕТ")</f>
        <v>НЕТ</v>
      </c>
      <c r="M51" s="8" t="str">
        <f>IF('Решаемость 7 кл. р.я.'!M51&gt;'Проблемные зоны 7 кл. р.я. '!M$65,"ДА","НЕТ")</f>
        <v>ДА</v>
      </c>
      <c r="N51" s="8" t="str">
        <f>IF('Решаемость 7 кл. р.я.'!N51&gt;'Проблемные зоны 7 кл. р.я. '!N$65,"ДА","НЕТ")</f>
        <v>ДА</v>
      </c>
      <c r="O51" s="8">
        <f>'Результаты 7 кл. р.я.'!O51/'Результаты 7 кл. р.я.'!$B51</f>
        <v>0.36363636363636365</v>
      </c>
      <c r="P51" s="8">
        <f>'Результаты 7 кл. р.я.'!P51/'Результаты 7 кл. р.я.'!$B51</f>
        <v>0.27272727272727271</v>
      </c>
      <c r="Q51" s="8">
        <f>'Результаты 7 кл. р.я.'!Q51/'Результаты 7 кл. р.я.'!$B51</f>
        <v>0</v>
      </c>
      <c r="R51" s="8">
        <f>'Результаты 7 кл. р.я.'!R51/'Результаты 7 кл. р.я.'!$B51</f>
        <v>0</v>
      </c>
    </row>
    <row r="52" spans="1:18" ht="15.75">
      <c r="A52" s="1">
        <v>77</v>
      </c>
      <c r="B52" s="2">
        <v>50</v>
      </c>
      <c r="C52" s="8" t="str">
        <f>IF('Решаемость 7 кл. р.я.'!C52&gt;'Проблемные зоны 7 кл. р.я. '!C$65,"ДА","НЕТ")</f>
        <v>ДА</v>
      </c>
      <c r="D52" s="8" t="str">
        <f>IF('Решаемость 7 кл. р.я.'!D52&gt;'Проблемные зоны 7 кл. р.я. '!D$65,"ДА","НЕТ")</f>
        <v>НЕТ</v>
      </c>
      <c r="E52" s="8" t="str">
        <f>IF('Решаемость 7 кл. р.я.'!E52&gt;'Проблемные зоны 7 кл. р.я. '!E$65,"ДА","НЕТ")</f>
        <v>ДА</v>
      </c>
      <c r="F52" s="8" t="str">
        <f>IF('Решаемость 7 кл. р.я.'!F52&gt;'Проблемные зоны 7 кл. р.я. '!F$65,"ДА","НЕТ")</f>
        <v>ДА</v>
      </c>
      <c r="G52" s="8" t="str">
        <f>IF('Решаемость 7 кл. р.я.'!G52&gt;'Проблемные зоны 7 кл. р.я. '!G$65,"ДА","НЕТ")</f>
        <v>ДА</v>
      </c>
      <c r="H52" s="8" t="str">
        <f>IF('Решаемость 7 кл. р.я.'!H52&gt;'Проблемные зоны 7 кл. р.я. '!H$65,"ДА","НЕТ")</f>
        <v>ДА</v>
      </c>
      <c r="I52" s="8" t="str">
        <f>IF('Решаемость 7 кл. р.я.'!I52&gt;'Проблемные зоны 7 кл. р.я. '!I$65,"ДА","НЕТ")</f>
        <v>ДА</v>
      </c>
      <c r="J52" s="8" t="str">
        <f>IF('Решаемость 7 кл. р.я.'!J52&gt;'Проблемные зоны 7 кл. р.я. '!J$65,"ДА","НЕТ")</f>
        <v>ДА</v>
      </c>
      <c r="K52" s="8" t="str">
        <f>IF('Решаемость 7 кл. р.я.'!K52&gt;'Проблемные зоны 7 кл. р.я. '!K$65,"ДА","НЕТ")</f>
        <v>ДА</v>
      </c>
      <c r="L52" s="8" t="str">
        <f>IF('Решаемость 7 кл. р.я.'!L52&gt;'Проблемные зоны 7 кл. р.я. '!L$65,"ДА","НЕТ")</f>
        <v>ДА</v>
      </c>
      <c r="M52" s="8" t="str">
        <f>IF('Решаемость 7 кл. р.я.'!M52&gt;'Проблемные зоны 7 кл. р.я. '!M$65,"ДА","НЕТ")</f>
        <v>ДА</v>
      </c>
      <c r="N52" s="8" t="str">
        <f>IF('Решаемость 7 кл. р.я.'!N52&gt;'Проблемные зоны 7 кл. р.я. '!N$65,"ДА","НЕТ")</f>
        <v>ДА</v>
      </c>
      <c r="O52" s="8">
        <f>'Результаты 7 кл. р.я.'!O52/'Результаты 7 кл. р.я.'!$B52</f>
        <v>0.1</v>
      </c>
      <c r="P52" s="8">
        <f>'Результаты 7 кл. р.я.'!P52/'Результаты 7 кл. р.я.'!$B52</f>
        <v>0.64</v>
      </c>
      <c r="Q52" s="8">
        <f>'Результаты 7 кл. р.я.'!Q52/'Результаты 7 кл. р.я.'!$B52</f>
        <v>0.2</v>
      </c>
      <c r="R52" s="8">
        <f>'Результаты 7 кл. р.я.'!R52/'Результаты 7 кл. р.я.'!$B52</f>
        <v>0.06</v>
      </c>
    </row>
    <row r="53" spans="1:18" ht="15.75">
      <c r="A53" s="1">
        <v>80</v>
      </c>
      <c r="B53" s="2">
        <v>84</v>
      </c>
      <c r="C53" s="8" t="str">
        <f>IF('Решаемость 7 кл. р.я.'!C53&gt;'Проблемные зоны 7 кл. р.я. '!C$65,"ДА","НЕТ")</f>
        <v>ДА</v>
      </c>
      <c r="D53" s="8" t="str">
        <f>IF('Решаемость 7 кл. р.я.'!D53&gt;'Проблемные зоны 7 кл. р.я. '!D$65,"ДА","НЕТ")</f>
        <v>ДА</v>
      </c>
      <c r="E53" s="8" t="str">
        <f>IF('Решаемость 7 кл. р.я.'!E53&gt;'Проблемные зоны 7 кл. р.я. '!E$65,"ДА","НЕТ")</f>
        <v>ДА</v>
      </c>
      <c r="F53" s="8" t="str">
        <f>IF('Решаемость 7 кл. р.я.'!F53&gt;'Проблемные зоны 7 кл. р.я. '!F$65,"ДА","НЕТ")</f>
        <v>НЕТ</v>
      </c>
      <c r="G53" s="8" t="str">
        <f>IF('Решаемость 7 кл. р.я.'!G53&gt;'Проблемные зоны 7 кл. р.я. '!G$65,"ДА","НЕТ")</f>
        <v>ДА</v>
      </c>
      <c r="H53" s="8" t="str">
        <f>IF('Решаемость 7 кл. р.я.'!H53&gt;'Проблемные зоны 7 кл. р.я. '!H$65,"ДА","НЕТ")</f>
        <v>ДА</v>
      </c>
      <c r="I53" s="8" t="str">
        <f>IF('Решаемость 7 кл. р.я.'!I53&gt;'Проблемные зоны 7 кл. р.я. '!I$65,"ДА","НЕТ")</f>
        <v>ДА</v>
      </c>
      <c r="J53" s="8" t="str">
        <f>IF('Решаемость 7 кл. р.я.'!J53&gt;'Проблемные зоны 7 кл. р.я. '!J$65,"ДА","НЕТ")</f>
        <v>ДА</v>
      </c>
      <c r="K53" s="8" t="str">
        <f>IF('Решаемость 7 кл. р.я.'!K53&gt;'Проблемные зоны 7 кл. р.я. '!K$65,"ДА","НЕТ")</f>
        <v>ДА</v>
      </c>
      <c r="L53" s="8" t="str">
        <f>IF('Решаемость 7 кл. р.я.'!L53&gt;'Проблемные зоны 7 кл. р.я. '!L$65,"ДА","НЕТ")</f>
        <v>ДА</v>
      </c>
      <c r="M53" s="8" t="str">
        <f>IF('Решаемость 7 кл. р.я.'!M53&gt;'Проблемные зоны 7 кл. р.я. '!M$65,"ДА","НЕТ")</f>
        <v>НЕТ</v>
      </c>
      <c r="N53" s="8" t="str">
        <f>IF('Решаемость 7 кл. р.я.'!N53&gt;'Проблемные зоны 7 кл. р.я. '!N$65,"ДА","НЕТ")</f>
        <v>ДА</v>
      </c>
      <c r="O53" s="8">
        <f>'Результаты 7 кл. р.я.'!O53/'Результаты 7 кл. р.я.'!$B53</f>
        <v>0.20238095238095238</v>
      </c>
      <c r="P53" s="8">
        <f>'Результаты 7 кл. р.я.'!P53/'Результаты 7 кл. р.я.'!$B53</f>
        <v>0.51190476190476186</v>
      </c>
      <c r="Q53" s="8">
        <f>'Результаты 7 кл. р.я.'!Q53/'Результаты 7 кл. р.я.'!$B53</f>
        <v>0.23809523809523808</v>
      </c>
      <c r="R53" s="8">
        <f>'Результаты 7 кл. р.я.'!R53/'Результаты 7 кл. р.я.'!$B53</f>
        <v>4.7619047619047616E-2</v>
      </c>
    </row>
    <row r="54" spans="1:18" ht="15.75">
      <c r="A54" s="1">
        <v>81</v>
      </c>
      <c r="B54" s="2">
        <v>86</v>
      </c>
      <c r="C54" s="8" t="str">
        <f>IF('Решаемость 7 кл. р.я.'!C54&gt;'Проблемные зоны 7 кл. р.я. '!C$65,"ДА","НЕТ")</f>
        <v>ДА</v>
      </c>
      <c r="D54" s="8" t="str">
        <f>IF('Решаемость 7 кл. р.я.'!D54&gt;'Проблемные зоны 7 кл. р.я. '!D$65,"ДА","НЕТ")</f>
        <v>ДА</v>
      </c>
      <c r="E54" s="8" t="str">
        <f>IF('Решаемость 7 кл. р.я.'!E54&gt;'Проблемные зоны 7 кл. р.я. '!E$65,"ДА","НЕТ")</f>
        <v>ДА</v>
      </c>
      <c r="F54" s="8" t="str">
        <f>IF('Решаемость 7 кл. р.я.'!F54&gt;'Проблемные зоны 7 кл. р.я. '!F$65,"ДА","НЕТ")</f>
        <v>ДА</v>
      </c>
      <c r="G54" s="8" t="str">
        <f>IF('Решаемость 7 кл. р.я.'!G54&gt;'Проблемные зоны 7 кл. р.я. '!G$65,"ДА","НЕТ")</f>
        <v>ДА</v>
      </c>
      <c r="H54" s="8" t="str">
        <f>IF('Решаемость 7 кл. р.я.'!H54&gt;'Проблемные зоны 7 кл. р.я. '!H$65,"ДА","НЕТ")</f>
        <v>ДА</v>
      </c>
      <c r="I54" s="8" t="str">
        <f>IF('Решаемость 7 кл. р.я.'!I54&gt;'Проблемные зоны 7 кл. р.я. '!I$65,"ДА","НЕТ")</f>
        <v>ДА</v>
      </c>
      <c r="J54" s="8" t="str">
        <f>IF('Решаемость 7 кл. р.я.'!J54&gt;'Проблемные зоны 7 кл. р.я. '!J$65,"ДА","НЕТ")</f>
        <v>ДА</v>
      </c>
      <c r="K54" s="8" t="str">
        <f>IF('Решаемость 7 кл. р.я.'!K54&gt;'Проблемные зоны 7 кл. р.я. '!K$65,"ДА","НЕТ")</f>
        <v>ДА</v>
      </c>
      <c r="L54" s="8" t="str">
        <f>IF('Решаемость 7 кл. р.я.'!L54&gt;'Проблемные зоны 7 кл. р.я. '!L$65,"ДА","НЕТ")</f>
        <v>ДА</v>
      </c>
      <c r="M54" s="8" t="str">
        <f>IF('Решаемость 7 кл. р.я.'!M54&gt;'Проблемные зоны 7 кл. р.я. '!M$65,"ДА","НЕТ")</f>
        <v>ДА</v>
      </c>
      <c r="N54" s="8" t="str">
        <f>IF('Решаемость 7 кл. р.я.'!N54&gt;'Проблемные зоны 7 кл. р.я. '!N$65,"ДА","НЕТ")</f>
        <v>ДА</v>
      </c>
      <c r="O54" s="8">
        <f>'Результаты 7 кл. р.я.'!O54/'Результаты 7 кл. р.я.'!$B54</f>
        <v>0.12790697674418605</v>
      </c>
      <c r="P54" s="8">
        <f>'Результаты 7 кл. р.я.'!P54/'Результаты 7 кл. р.я.'!$B54</f>
        <v>0.48837209302325579</v>
      </c>
      <c r="Q54" s="8">
        <f>'Результаты 7 кл. р.я.'!Q54/'Результаты 7 кл. р.я.'!$B54</f>
        <v>0.27906976744186046</v>
      </c>
      <c r="R54" s="8">
        <f>'Результаты 7 кл. р.я.'!R54/'Результаты 7 кл. р.я.'!$B54</f>
        <v>0.10465116279069768</v>
      </c>
    </row>
    <row r="55" spans="1:18" ht="15.75">
      <c r="A55" s="1">
        <v>85</v>
      </c>
      <c r="B55" s="2">
        <v>48</v>
      </c>
      <c r="C55" s="8" t="str">
        <f>IF('Решаемость 7 кл. р.я.'!C55&gt;'Проблемные зоны 7 кл. р.я. '!C$65,"ДА","НЕТ")</f>
        <v>ДА</v>
      </c>
      <c r="D55" s="8" t="str">
        <f>IF('Решаемость 7 кл. р.я.'!D55&gt;'Проблемные зоны 7 кл. р.я. '!D$65,"ДА","НЕТ")</f>
        <v>ДА</v>
      </c>
      <c r="E55" s="8" t="str">
        <f>IF('Решаемость 7 кл. р.я.'!E55&gt;'Проблемные зоны 7 кл. р.я. '!E$65,"ДА","НЕТ")</f>
        <v>ДА</v>
      </c>
      <c r="F55" s="8" t="str">
        <f>IF('Решаемость 7 кл. р.я.'!F55&gt;'Проблемные зоны 7 кл. р.я. '!F$65,"ДА","НЕТ")</f>
        <v>ДА</v>
      </c>
      <c r="G55" s="8" t="str">
        <f>IF('Решаемость 7 кл. р.я.'!G55&gt;'Проблемные зоны 7 кл. р.я. '!G$65,"ДА","НЕТ")</f>
        <v>ДА</v>
      </c>
      <c r="H55" s="8" t="str">
        <f>IF('Решаемость 7 кл. р.я.'!H55&gt;'Проблемные зоны 7 кл. р.я. '!H$65,"ДА","НЕТ")</f>
        <v>ДА</v>
      </c>
      <c r="I55" s="8" t="str">
        <f>IF('Решаемость 7 кл. р.я.'!I55&gt;'Проблемные зоны 7 кл. р.я. '!I$65,"ДА","НЕТ")</f>
        <v>ДА</v>
      </c>
      <c r="J55" s="8" t="str">
        <f>IF('Решаемость 7 кл. р.я.'!J55&gt;'Проблемные зоны 7 кл. р.я. '!J$65,"ДА","НЕТ")</f>
        <v>ДА</v>
      </c>
      <c r="K55" s="8" t="str">
        <f>IF('Решаемость 7 кл. р.я.'!K55&gt;'Проблемные зоны 7 кл. р.я. '!K$65,"ДА","НЕТ")</f>
        <v>ДА</v>
      </c>
      <c r="L55" s="8" t="str">
        <f>IF('Решаемость 7 кл. р.я.'!L55&gt;'Проблемные зоны 7 кл. р.я. '!L$65,"ДА","НЕТ")</f>
        <v>ДА</v>
      </c>
      <c r="M55" s="8" t="str">
        <f>IF('Решаемость 7 кл. р.я.'!M55&gt;'Проблемные зоны 7 кл. р.я. '!M$65,"ДА","НЕТ")</f>
        <v>ДА</v>
      </c>
      <c r="N55" s="8" t="str">
        <f>IF('Решаемость 7 кл. р.я.'!N55&gt;'Проблемные зоны 7 кл. р.я. '!N$65,"ДА","НЕТ")</f>
        <v>ДА</v>
      </c>
      <c r="O55" s="8">
        <f>'Результаты 7 кл. р.я.'!O55/'Результаты 7 кл. р.я.'!$B55</f>
        <v>8.3333333333333329E-2</v>
      </c>
      <c r="P55" s="8">
        <f>'Результаты 7 кл. р.я.'!P55/'Результаты 7 кл. р.я.'!$B55</f>
        <v>0.54166666666666663</v>
      </c>
      <c r="Q55" s="8">
        <f>'Результаты 7 кл. р.я.'!Q55/'Результаты 7 кл. р.я.'!$B55</f>
        <v>0.3125</v>
      </c>
      <c r="R55" s="8">
        <f>'Результаты 7 кл. р.я.'!R55/'Результаты 7 кл. р.я.'!$B55</f>
        <v>6.25E-2</v>
      </c>
    </row>
    <row r="56" spans="1:18" ht="15.75">
      <c r="A56" s="1">
        <v>87</v>
      </c>
      <c r="B56" s="2">
        <v>46</v>
      </c>
      <c r="C56" s="8" t="str">
        <f>IF('Решаемость 7 кл. р.я.'!C56&gt;'Проблемные зоны 7 кл. р.я. '!C$65,"ДА","НЕТ")</f>
        <v>ДА</v>
      </c>
      <c r="D56" s="8" t="str">
        <f>IF('Решаемость 7 кл. р.я.'!D56&gt;'Проблемные зоны 7 кл. р.я. '!D$65,"ДА","НЕТ")</f>
        <v>ДА</v>
      </c>
      <c r="E56" s="8" t="str">
        <f>IF('Решаемость 7 кл. р.я.'!E56&gt;'Проблемные зоны 7 кл. р.я. '!E$65,"ДА","НЕТ")</f>
        <v>ДА</v>
      </c>
      <c r="F56" s="8" t="str">
        <f>IF('Решаемость 7 кл. р.я.'!F56&gt;'Проблемные зоны 7 кл. р.я. '!F$65,"ДА","НЕТ")</f>
        <v>ДА</v>
      </c>
      <c r="G56" s="8" t="str">
        <f>IF('Решаемость 7 кл. р.я.'!G56&gt;'Проблемные зоны 7 кл. р.я. '!G$65,"ДА","НЕТ")</f>
        <v>НЕТ</v>
      </c>
      <c r="H56" s="8" t="str">
        <f>IF('Решаемость 7 кл. р.я.'!H56&gt;'Проблемные зоны 7 кл. р.я. '!H$65,"ДА","НЕТ")</f>
        <v>ДА</v>
      </c>
      <c r="I56" s="8" t="str">
        <f>IF('Решаемость 7 кл. р.я.'!I56&gt;'Проблемные зоны 7 кл. р.я. '!I$65,"ДА","НЕТ")</f>
        <v>ДА</v>
      </c>
      <c r="J56" s="8" t="str">
        <f>IF('Решаемость 7 кл. р.я.'!J56&gt;'Проблемные зоны 7 кл. р.я. '!J$65,"ДА","НЕТ")</f>
        <v>ДА</v>
      </c>
      <c r="K56" s="8" t="str">
        <f>IF('Решаемость 7 кл. р.я.'!K56&gt;'Проблемные зоны 7 кл. р.я. '!K$65,"ДА","НЕТ")</f>
        <v>ДА</v>
      </c>
      <c r="L56" s="8" t="str">
        <f>IF('Решаемость 7 кл. р.я.'!L56&gt;'Проблемные зоны 7 кл. р.я. '!L$65,"ДА","НЕТ")</f>
        <v>ДА</v>
      </c>
      <c r="M56" s="8" t="str">
        <f>IF('Решаемость 7 кл. р.я.'!M56&gt;'Проблемные зоны 7 кл. р.я. '!M$65,"ДА","НЕТ")</f>
        <v>ДА</v>
      </c>
      <c r="N56" s="8" t="str">
        <f>IF('Решаемость 7 кл. р.я.'!N56&gt;'Проблемные зоны 7 кл. р.я. '!N$65,"ДА","НЕТ")</f>
        <v>ДА</v>
      </c>
      <c r="O56" s="8">
        <f>'Результаты 7 кл. р.я.'!O56/'Результаты 7 кл. р.я.'!$B56</f>
        <v>0.2608695652173913</v>
      </c>
      <c r="P56" s="8">
        <f>'Результаты 7 кл. р.я.'!P56/'Результаты 7 кл. р.я.'!$B56</f>
        <v>0.41304347826086957</v>
      </c>
      <c r="Q56" s="8">
        <f>'Результаты 7 кл. р.я.'!Q56/'Результаты 7 кл. р.я.'!$B56</f>
        <v>0.28260869565217389</v>
      </c>
      <c r="R56" s="8">
        <f>'Результаты 7 кл. р.я.'!R56/'Результаты 7 кл. р.я.'!$B56</f>
        <v>4.3478260869565216E-2</v>
      </c>
    </row>
    <row r="57" spans="1:18" ht="15.75">
      <c r="A57" s="1">
        <v>90</v>
      </c>
      <c r="B57" s="2">
        <v>44</v>
      </c>
      <c r="C57" s="8" t="str">
        <f>IF('Решаемость 7 кл. р.я.'!C57&gt;'Проблемные зоны 7 кл. р.я. '!C$65,"ДА","НЕТ")</f>
        <v>ДА</v>
      </c>
      <c r="D57" s="8" t="str">
        <f>IF('Решаемость 7 кл. р.я.'!D57&gt;'Проблемные зоны 7 кл. р.я. '!D$65,"ДА","НЕТ")</f>
        <v>ДА</v>
      </c>
      <c r="E57" s="8" t="str">
        <f>IF('Решаемость 7 кл. р.я.'!E57&gt;'Проблемные зоны 7 кл. р.я. '!E$65,"ДА","НЕТ")</f>
        <v>ДА</v>
      </c>
      <c r="F57" s="8" t="str">
        <f>IF('Решаемость 7 кл. р.я.'!F57&gt;'Проблемные зоны 7 кл. р.я. '!F$65,"ДА","НЕТ")</f>
        <v>ДА</v>
      </c>
      <c r="G57" s="8" t="str">
        <f>IF('Решаемость 7 кл. р.я.'!G57&gt;'Проблемные зоны 7 кл. р.я. '!G$65,"ДА","НЕТ")</f>
        <v>ДА</v>
      </c>
      <c r="H57" s="8" t="str">
        <f>IF('Решаемость 7 кл. р.я.'!H57&gt;'Проблемные зоны 7 кл. р.я. '!H$65,"ДА","НЕТ")</f>
        <v>ДА</v>
      </c>
      <c r="I57" s="8" t="str">
        <f>IF('Решаемость 7 кл. р.я.'!I57&gt;'Проблемные зоны 7 кл. р.я. '!I$65,"ДА","НЕТ")</f>
        <v>ДА</v>
      </c>
      <c r="J57" s="8" t="str">
        <f>IF('Решаемость 7 кл. р.я.'!J57&gt;'Проблемные зоны 7 кл. р.я. '!J$65,"ДА","НЕТ")</f>
        <v>НЕТ</v>
      </c>
      <c r="K57" s="8" t="str">
        <f>IF('Решаемость 7 кл. р.я.'!K57&gt;'Проблемные зоны 7 кл. р.я. '!K$65,"ДА","НЕТ")</f>
        <v>НЕТ</v>
      </c>
      <c r="L57" s="8" t="str">
        <f>IF('Решаемость 7 кл. р.я.'!L57&gt;'Проблемные зоны 7 кл. р.я. '!L$65,"ДА","НЕТ")</f>
        <v>НЕТ</v>
      </c>
      <c r="M57" s="8" t="str">
        <f>IF('Решаемость 7 кл. р.я.'!M57&gt;'Проблемные зоны 7 кл. р.я. '!M$65,"ДА","НЕТ")</f>
        <v>ДА</v>
      </c>
      <c r="N57" s="8" t="str">
        <f>IF('Решаемость 7 кл. р.я.'!N57&gt;'Проблемные зоны 7 кл. р.я. '!N$65,"ДА","НЕТ")</f>
        <v>ДА</v>
      </c>
      <c r="O57" s="8">
        <f>'Результаты 7 кл. р.я.'!O57/'Результаты 7 кл. р.я.'!$B57</f>
        <v>9.0909090909090912E-2</v>
      </c>
      <c r="P57" s="8">
        <f>'Результаты 7 кл. р.я.'!P57/'Результаты 7 кл. р.я.'!$B57</f>
        <v>0.68181818181818177</v>
      </c>
      <c r="Q57" s="8">
        <f>'Результаты 7 кл. р.я.'!Q57/'Результаты 7 кл. р.я.'!$B57</f>
        <v>0.18181818181818182</v>
      </c>
      <c r="R57" s="8">
        <f>'Результаты 7 кл. р.я.'!R57/'Результаты 7 кл. р.я.'!$B57</f>
        <v>4.5454545454545456E-2</v>
      </c>
    </row>
    <row r="58" spans="1:18" ht="15.75">
      <c r="A58" s="1">
        <v>95</v>
      </c>
      <c r="B58" s="2">
        <v>94</v>
      </c>
      <c r="C58" s="8" t="str">
        <f>IF('Решаемость 7 кл. р.я.'!C58&gt;'Проблемные зоны 7 кл. р.я. '!C$65,"ДА","НЕТ")</f>
        <v>ДА</v>
      </c>
      <c r="D58" s="8" t="str">
        <f>IF('Решаемость 7 кл. р.я.'!D58&gt;'Проблемные зоны 7 кл. р.я. '!D$65,"ДА","НЕТ")</f>
        <v>ДА</v>
      </c>
      <c r="E58" s="8" t="str">
        <f>IF('Решаемость 7 кл. р.я.'!E58&gt;'Проблемные зоны 7 кл. р.я. '!E$65,"ДА","НЕТ")</f>
        <v>ДА</v>
      </c>
      <c r="F58" s="8" t="str">
        <f>IF('Решаемость 7 кл. р.я.'!F58&gt;'Проблемные зоны 7 кл. р.я. '!F$65,"ДА","НЕТ")</f>
        <v>ДА</v>
      </c>
      <c r="G58" s="8" t="str">
        <f>IF('Решаемость 7 кл. р.я.'!G58&gt;'Проблемные зоны 7 кл. р.я. '!G$65,"ДА","НЕТ")</f>
        <v>ДА</v>
      </c>
      <c r="H58" s="8" t="str">
        <f>IF('Решаемость 7 кл. р.я.'!H58&gt;'Проблемные зоны 7 кл. р.я. '!H$65,"ДА","НЕТ")</f>
        <v>НЕТ</v>
      </c>
      <c r="I58" s="8" t="str">
        <f>IF('Решаемость 7 кл. р.я.'!I58&gt;'Проблемные зоны 7 кл. р.я. '!I$65,"ДА","НЕТ")</f>
        <v>ДА</v>
      </c>
      <c r="J58" s="8" t="str">
        <f>IF('Решаемость 7 кл. р.я.'!J58&gt;'Проблемные зоны 7 кл. р.я. '!J$65,"ДА","НЕТ")</f>
        <v>ДА</v>
      </c>
      <c r="K58" s="8" t="str">
        <f>IF('Решаемость 7 кл. р.я.'!K58&gt;'Проблемные зоны 7 кл. р.я. '!K$65,"ДА","НЕТ")</f>
        <v>ДА</v>
      </c>
      <c r="L58" s="8" t="str">
        <f>IF('Решаемость 7 кл. р.я.'!L58&gt;'Проблемные зоны 7 кл. р.я. '!L$65,"ДА","НЕТ")</f>
        <v>НЕТ</v>
      </c>
      <c r="M58" s="8" t="str">
        <f>IF('Решаемость 7 кл. р.я.'!M58&gt;'Проблемные зоны 7 кл. р.я. '!M$65,"ДА","НЕТ")</f>
        <v>ДА</v>
      </c>
      <c r="N58" s="8" t="str">
        <f>IF('Решаемость 7 кл. р.я.'!N58&gt;'Проблемные зоны 7 кл. р.я. '!N$65,"ДА","НЕТ")</f>
        <v>ДА</v>
      </c>
      <c r="O58" s="8">
        <f>'Результаты 7 кл. р.я.'!O58/'Результаты 7 кл. р.я.'!$B58</f>
        <v>0.11702127659574468</v>
      </c>
      <c r="P58" s="8">
        <f>'Результаты 7 кл. р.я.'!P58/'Результаты 7 кл. р.я.'!$B58</f>
        <v>0.6063829787234043</v>
      </c>
      <c r="Q58" s="8">
        <f>'Результаты 7 кл. р.я.'!Q58/'Результаты 7 кл. р.я.'!$B58</f>
        <v>0.26595744680851063</v>
      </c>
      <c r="R58" s="8">
        <f>'Результаты 7 кл. р.я.'!R58/'Результаты 7 кл. р.я.'!$B58</f>
        <v>1.0638297872340425E-2</v>
      </c>
    </row>
    <row r="59" spans="1:18" ht="15.75">
      <c r="A59" s="1">
        <v>100</v>
      </c>
      <c r="B59" s="2">
        <v>132</v>
      </c>
      <c r="C59" s="8" t="str">
        <f>IF('Решаемость 7 кл. р.я.'!C59&gt;'Проблемные зоны 7 кл. р.я. '!C$65,"ДА","НЕТ")</f>
        <v>ДА</v>
      </c>
      <c r="D59" s="8" t="str">
        <f>IF('Решаемость 7 кл. р.я.'!D59&gt;'Проблемные зоны 7 кл. р.я. '!D$65,"ДА","НЕТ")</f>
        <v>НЕТ</v>
      </c>
      <c r="E59" s="8" t="str">
        <f>IF('Решаемость 7 кл. р.я.'!E59&gt;'Проблемные зоны 7 кл. р.я. '!E$65,"ДА","НЕТ")</f>
        <v>НЕТ</v>
      </c>
      <c r="F59" s="8" t="str">
        <f>IF('Решаемость 7 кл. р.я.'!F59&gt;'Проблемные зоны 7 кл. р.я. '!F$65,"ДА","НЕТ")</f>
        <v>НЕТ</v>
      </c>
      <c r="G59" s="8" t="str">
        <f>IF('Решаемость 7 кл. р.я.'!G59&gt;'Проблемные зоны 7 кл. р.я. '!G$65,"ДА","НЕТ")</f>
        <v>ДА</v>
      </c>
      <c r="H59" s="8" t="str">
        <f>IF('Решаемость 7 кл. р.я.'!H59&gt;'Проблемные зоны 7 кл. р.я. '!H$65,"ДА","НЕТ")</f>
        <v>ДА</v>
      </c>
      <c r="I59" s="8" t="str">
        <f>IF('Решаемость 7 кл. р.я.'!I59&gt;'Проблемные зоны 7 кл. р.я. '!I$65,"ДА","НЕТ")</f>
        <v>ДА</v>
      </c>
      <c r="J59" s="8" t="str">
        <f>IF('Решаемость 7 кл. р.я.'!J59&gt;'Проблемные зоны 7 кл. р.я. '!J$65,"ДА","НЕТ")</f>
        <v>ДА</v>
      </c>
      <c r="K59" s="8" t="str">
        <f>IF('Решаемость 7 кл. р.я.'!K59&gt;'Проблемные зоны 7 кл. р.я. '!K$65,"ДА","НЕТ")</f>
        <v>ДА</v>
      </c>
      <c r="L59" s="8" t="str">
        <f>IF('Решаемость 7 кл. р.я.'!L59&gt;'Проблемные зоны 7 кл. р.я. '!L$65,"ДА","НЕТ")</f>
        <v>ДА</v>
      </c>
      <c r="M59" s="8" t="str">
        <f>IF('Решаемость 7 кл. р.я.'!M59&gt;'Проблемные зоны 7 кл. р.я. '!M$65,"ДА","НЕТ")</f>
        <v>ДА</v>
      </c>
      <c r="N59" s="8" t="str">
        <f>IF('Решаемость 7 кл. р.я.'!N59&gt;'Проблемные зоны 7 кл. р.я. '!N$65,"ДА","НЕТ")</f>
        <v>ДА</v>
      </c>
      <c r="O59" s="8">
        <f>'Результаты 7 кл. р.я.'!O59/'Результаты 7 кл. р.я.'!$B59</f>
        <v>0.15909090909090909</v>
      </c>
      <c r="P59" s="8">
        <f>'Результаты 7 кл. р.я.'!P59/'Результаты 7 кл. р.я.'!$B59</f>
        <v>0.6742424242424242</v>
      </c>
      <c r="Q59" s="8">
        <f>'Результаты 7 кл. р.я.'!Q59/'Результаты 7 кл. р.я.'!$B59</f>
        <v>0.14393939393939395</v>
      </c>
      <c r="R59" s="8">
        <f>'Результаты 7 кл. р.я.'!R59/'Результаты 7 кл. р.я.'!$B59</f>
        <v>2.2727272727272728E-2</v>
      </c>
    </row>
    <row r="60" spans="1:18" ht="15.75">
      <c r="A60" s="1">
        <v>138</v>
      </c>
      <c r="B60" s="2">
        <v>28</v>
      </c>
      <c r="C60" s="8" t="str">
        <f>IF('Решаемость 7 кл. р.я.'!C60&gt;'Проблемные зоны 7 кл. р.я. '!C$65,"ДА","НЕТ")</f>
        <v>НЕТ</v>
      </c>
      <c r="D60" s="8" t="str">
        <f>IF('Решаемость 7 кл. р.я.'!D60&gt;'Проблемные зоны 7 кл. р.я. '!D$65,"ДА","НЕТ")</f>
        <v>НЕТ</v>
      </c>
      <c r="E60" s="8" t="str">
        <f>IF('Решаемость 7 кл. р.я.'!E60&gt;'Проблемные зоны 7 кл. р.я. '!E$65,"ДА","НЕТ")</f>
        <v>ДА</v>
      </c>
      <c r="F60" s="8" t="str">
        <f>IF('Решаемость 7 кл. р.я.'!F60&gt;'Проблемные зоны 7 кл. р.я. '!F$65,"ДА","НЕТ")</f>
        <v>ДА</v>
      </c>
      <c r="G60" s="8" t="str">
        <f>IF('Решаемость 7 кл. р.я.'!G60&gt;'Проблемные зоны 7 кл. р.я. '!G$65,"ДА","НЕТ")</f>
        <v>ДА</v>
      </c>
      <c r="H60" s="8" t="str">
        <f>IF('Решаемость 7 кл. р.я.'!H60&gt;'Проблемные зоны 7 кл. р.я. '!H$65,"ДА","НЕТ")</f>
        <v>НЕТ</v>
      </c>
      <c r="I60" s="8" t="str">
        <f>IF('Решаемость 7 кл. р.я.'!I60&gt;'Проблемные зоны 7 кл. р.я. '!I$65,"ДА","НЕТ")</f>
        <v>НЕТ</v>
      </c>
      <c r="J60" s="8" t="str">
        <f>IF('Решаемость 7 кл. р.я.'!J60&gt;'Проблемные зоны 7 кл. р.я. '!J$65,"ДА","НЕТ")</f>
        <v>НЕТ</v>
      </c>
      <c r="K60" s="8" t="str">
        <f>IF('Решаемость 7 кл. р.я.'!K60&gt;'Проблемные зоны 7 кл. р.я. '!K$65,"ДА","НЕТ")</f>
        <v>ДА</v>
      </c>
      <c r="L60" s="8" t="str">
        <f>IF('Решаемость 7 кл. р.я.'!L60&gt;'Проблемные зоны 7 кл. р.я. '!L$65,"ДА","НЕТ")</f>
        <v>НЕТ</v>
      </c>
      <c r="M60" s="8" t="str">
        <f>IF('Решаемость 7 кл. р.я.'!M60&gt;'Проблемные зоны 7 кл. р.я. '!M$65,"ДА","НЕТ")</f>
        <v>ДА</v>
      </c>
      <c r="N60" s="8" t="str">
        <f>IF('Решаемость 7 кл. р.я.'!N60&gt;'Проблемные зоны 7 кл. р.я. '!N$65,"ДА","НЕТ")</f>
        <v>ДА</v>
      </c>
      <c r="O60" s="8">
        <f>'Результаты 7 кл. р.я.'!O60/'Результаты 7 кл. р.я.'!$B60</f>
        <v>0.4642857142857143</v>
      </c>
      <c r="P60" s="8">
        <f>'Результаты 7 кл. р.я.'!P60/'Результаты 7 кл. р.я.'!$B60</f>
        <v>0.4642857142857143</v>
      </c>
      <c r="Q60" s="8">
        <f>'Результаты 7 кл. р.я.'!Q60/'Результаты 7 кл. р.я.'!$B60</f>
        <v>7.1428571428571425E-2</v>
      </c>
      <c r="R60" s="8">
        <f>'Результаты 7 кл. р.я.'!R60/'Результаты 7 кл. р.я.'!$B60</f>
        <v>0</v>
      </c>
    </row>
    <row r="61" spans="1:18" ht="15.75">
      <c r="A61" s="1">
        <v>144</v>
      </c>
      <c r="B61" s="2">
        <v>38</v>
      </c>
      <c r="C61" s="8" t="str">
        <f>IF('Решаемость 7 кл. р.я.'!C61&gt;'Проблемные зоны 7 кл. р.я. '!C$65,"ДА","НЕТ")</f>
        <v>ДА</v>
      </c>
      <c r="D61" s="8" t="str">
        <f>IF('Решаемость 7 кл. р.я.'!D61&gt;'Проблемные зоны 7 кл. р.я. '!D$65,"ДА","НЕТ")</f>
        <v>ДА</v>
      </c>
      <c r="E61" s="8" t="str">
        <f>IF('Решаемость 7 кл. р.я.'!E61&gt;'Проблемные зоны 7 кл. р.я. '!E$65,"ДА","НЕТ")</f>
        <v>ДА</v>
      </c>
      <c r="F61" s="8" t="str">
        <f>IF('Решаемость 7 кл. р.я.'!F61&gt;'Проблемные зоны 7 кл. р.я. '!F$65,"ДА","НЕТ")</f>
        <v>ДА</v>
      </c>
      <c r="G61" s="8" t="str">
        <f>IF('Решаемость 7 кл. р.я.'!G61&gt;'Проблемные зоны 7 кл. р.я. '!G$65,"ДА","НЕТ")</f>
        <v>НЕТ</v>
      </c>
      <c r="H61" s="8" t="str">
        <f>IF('Решаемость 7 кл. р.я.'!H61&gt;'Проблемные зоны 7 кл. р.я. '!H$65,"ДА","НЕТ")</f>
        <v>ДА</v>
      </c>
      <c r="I61" s="8" t="str">
        <f>IF('Решаемость 7 кл. р.я.'!I61&gt;'Проблемные зоны 7 кл. р.я. '!I$65,"ДА","НЕТ")</f>
        <v>ДА</v>
      </c>
      <c r="J61" s="8" t="str">
        <f>IF('Решаемость 7 кл. р.я.'!J61&gt;'Проблемные зоны 7 кл. р.я. '!J$65,"ДА","НЕТ")</f>
        <v>ДА</v>
      </c>
      <c r="K61" s="8" t="str">
        <f>IF('Решаемость 7 кл. р.я.'!K61&gt;'Проблемные зоны 7 кл. р.я. '!K$65,"ДА","НЕТ")</f>
        <v>НЕТ</v>
      </c>
      <c r="L61" s="8" t="str">
        <f>IF('Решаемость 7 кл. р.я.'!L61&gt;'Проблемные зоны 7 кл. р.я. '!L$65,"ДА","НЕТ")</f>
        <v>ДА</v>
      </c>
      <c r="M61" s="8" t="str">
        <f>IF('Решаемость 7 кл. р.я.'!M61&gt;'Проблемные зоны 7 кл. р.я. '!M$65,"ДА","НЕТ")</f>
        <v>ДА</v>
      </c>
      <c r="N61" s="8" t="str">
        <f>IF('Решаемость 7 кл. р.я.'!N61&gt;'Проблемные зоны 7 кл. р.я. '!N$65,"ДА","НЕТ")</f>
        <v>НЕТ</v>
      </c>
      <c r="O61" s="8">
        <f>'Результаты 7 кл. р.я.'!O61/'Результаты 7 кл. р.я.'!$B61</f>
        <v>0.23684210526315788</v>
      </c>
      <c r="P61" s="8">
        <f>'Результаты 7 кл. р.я.'!P61/'Результаты 7 кл. р.я.'!$B61</f>
        <v>0.55263157894736847</v>
      </c>
      <c r="Q61" s="8">
        <f>'Результаты 7 кл. р.я.'!Q61/'Результаты 7 кл. р.я.'!$B61</f>
        <v>0.15789473684210525</v>
      </c>
      <c r="R61" s="8">
        <f>'Результаты 7 кл. р.я.'!R61/'Результаты 7 кл. р.я.'!$B61</f>
        <v>5.2631578947368418E-2</v>
      </c>
    </row>
    <row r="62" spans="1:18" ht="37.5">
      <c r="A62" s="3" t="s">
        <v>18</v>
      </c>
      <c r="B62" s="3">
        <f>'Результаты 7 кл. р.я.'!B62</f>
        <v>3377</v>
      </c>
      <c r="C62" s="14">
        <f>'Результаты 7 кл. р.я.'!C62/'Результаты 7 кл. р.я.'!$B62/2</f>
        <v>0.77272727272727271</v>
      </c>
      <c r="D62" s="14">
        <f>'Результаты 7 кл. р.я.'!D62/'Результаты 7 кл. р.я.'!$B62/3</f>
        <v>0.6680485638140361</v>
      </c>
      <c r="E62" s="14">
        <f>'Результаты 7 кл. р.я.'!E62/'Результаты 7 кл. р.я.'!$B62/2</f>
        <v>0.66627183891027542</v>
      </c>
      <c r="F62" s="14">
        <f>'Результаты 7 кл. р.я.'!F62/'Результаты 7 кл. р.я.'!$B62/2</f>
        <v>0.64169381107491852</v>
      </c>
      <c r="G62" s="14">
        <f>'Результаты 7 кл. р.я.'!G62/'Результаты 7 кл. р.я.'!$B62/2</f>
        <v>0.6402132069884513</v>
      </c>
      <c r="H62" s="14">
        <f>'Результаты 7 кл. р.я.'!H62/'Результаты 7 кл. р.я.'!$B62/2</f>
        <v>0.61400651465798051</v>
      </c>
      <c r="I62" s="14">
        <f>'Результаты 7 кл. р.я.'!I62/'Результаты 7 кл. р.я.'!$B62/2</f>
        <v>0.62422268285460469</v>
      </c>
      <c r="J62" s="25">
        <f>'Результаты 7 кл. р.я.'!J62/'Результаты 7 кл. р.я.'!$B62/3</f>
        <v>0.39897344783338268</v>
      </c>
      <c r="K62" s="14">
        <f>'Результаты 7 кл. р.я.'!K62/'Результаты 7 кл. р.я.'!$B62/2</f>
        <v>0.73201066034942253</v>
      </c>
      <c r="L62" s="14">
        <f>'Результаты 7 кл. р.я.'!L62/'Результаты 7 кл. р.я.'!$B62/2</f>
        <v>0.68714835652946404</v>
      </c>
      <c r="M62" s="14">
        <f>'Результаты 7 кл. р.я.'!M62/'Результаты 7 кл. р.я.'!$B62/2</f>
        <v>0.54367782055078473</v>
      </c>
      <c r="N62" s="25">
        <f>'Результаты 7 кл. р.я.'!N62/'Результаты 7 кл. р.я.'!$B62/2</f>
        <v>0.47882736156351791</v>
      </c>
      <c r="O62" s="20">
        <f>'Результаты 7 кл. р.я.'!O62/'Результаты 7 кл. р.я.'!$B62</f>
        <v>0.14539532129108676</v>
      </c>
      <c r="P62" s="21">
        <f>'Результаты 7 кл. р.я.'!P62/'Результаты 7 кл. р.я.'!$B62</f>
        <v>0.52946402132069881</v>
      </c>
      <c r="Q62" s="23">
        <f>'Результаты 7 кл. р.я.'!Q62/'Результаты 7 кл. р.я.'!$B62</f>
        <v>0.26621261474681668</v>
      </c>
      <c r="R62" s="22">
        <f>'Результаты 7 кл. р.я.'!R62/'Результаты 7 кл. р.я.'!$B62</f>
        <v>5.063665975718093E-2</v>
      </c>
    </row>
    <row r="63" spans="1:18" ht="18.75">
      <c r="A63" s="26" t="s">
        <v>19</v>
      </c>
      <c r="B63" s="27"/>
      <c r="C63" s="10">
        <f>STDEV('Решаемость 7 кл. р.я.'!C2:C61)</f>
        <v>8.147828031739747E-2</v>
      </c>
      <c r="D63" s="10">
        <f>STDEV('Решаемость 7 кл. р.я.'!D2:D61)</f>
        <v>0.16096848845719977</v>
      </c>
      <c r="E63" s="10">
        <f>STDEV('Решаемость 7 кл. р.я.'!E2:E61)</f>
        <v>0.14517346562816755</v>
      </c>
      <c r="F63" s="10">
        <f>STDEV('Решаемость 7 кл. р.я.'!F2:F61)</f>
        <v>0.15350873747614061</v>
      </c>
      <c r="G63" s="10">
        <f>STDEV('Решаемость 7 кл. р.я.'!G2:G61)</f>
        <v>0.11837034100613943</v>
      </c>
      <c r="H63" s="10">
        <f>STDEV('Решаемость 7 кл. р.я.'!H2:H61)</f>
        <v>0.10341384386045747</v>
      </c>
      <c r="I63" s="10">
        <f>STDEV('Решаемость 7 кл. р.я.'!I2:I61)</f>
        <v>9.0711100388887897E-2</v>
      </c>
      <c r="J63" s="10">
        <f>STDEV('Решаемость 7 кл. р.я.'!J2:J61)</f>
        <v>0.12508529035031807</v>
      </c>
      <c r="K63" s="10">
        <f>STDEV('Решаемость 7 кл. р.я.'!K2:K61)</f>
        <v>0.12022841565552811</v>
      </c>
      <c r="L63" s="10">
        <f>STDEV('Решаемость 7 кл. р.я.'!L2:L61)</f>
        <v>0.14570848526255101</v>
      </c>
      <c r="M63" s="10">
        <f>STDEV('Решаемость 7 кл. р.я.'!M2:M61)</f>
        <v>0.12026606277996109</v>
      </c>
      <c r="N63" s="10">
        <f>STDEV('Решаемость 7 кл. р.я.'!N2:N61)</f>
        <v>0.11445756657976791</v>
      </c>
      <c r="O63" s="9"/>
    </row>
    <row r="64" spans="1:18" ht="18.75">
      <c r="A64" s="28" t="s">
        <v>20</v>
      </c>
      <c r="B64" s="29"/>
      <c r="C64" s="11">
        <f>C62+C63</f>
        <v>0.85420555304467016</v>
      </c>
      <c r="D64" s="11">
        <f t="shared" ref="D64:N64" si="0">D62+D63</f>
        <v>0.8290170522712359</v>
      </c>
      <c r="E64" s="11">
        <f t="shared" si="0"/>
        <v>0.81144530453844299</v>
      </c>
      <c r="F64" s="11">
        <f t="shared" si="0"/>
        <v>0.7952025485510591</v>
      </c>
      <c r="G64" s="11">
        <f t="shared" si="0"/>
        <v>0.75858354799459071</v>
      </c>
      <c r="H64" s="11">
        <f t="shared" si="0"/>
        <v>0.71742035851843799</v>
      </c>
      <c r="I64" s="11">
        <f t="shared" si="0"/>
        <v>0.71493378324349255</v>
      </c>
      <c r="J64" s="11">
        <f t="shared" si="0"/>
        <v>0.52405873818370075</v>
      </c>
      <c r="K64" s="11">
        <f t="shared" si="0"/>
        <v>0.85223907600495064</v>
      </c>
      <c r="L64" s="11">
        <f t="shared" si="0"/>
        <v>0.83285684179201502</v>
      </c>
      <c r="M64" s="11">
        <f t="shared" si="0"/>
        <v>0.66394388333074583</v>
      </c>
      <c r="N64" s="11">
        <f t="shared" si="0"/>
        <v>0.59328492814328582</v>
      </c>
    </row>
    <row r="65" spans="1:14" ht="18.75">
      <c r="A65" s="30" t="s">
        <v>21</v>
      </c>
      <c r="B65" s="31"/>
      <c r="C65" s="11">
        <f>C62-C63</f>
        <v>0.69124899240987525</v>
      </c>
      <c r="D65" s="11">
        <f t="shared" ref="D65:N65" si="1">D62-D63</f>
        <v>0.5070800753568363</v>
      </c>
      <c r="E65" s="11">
        <f t="shared" si="1"/>
        <v>0.52109837328210784</v>
      </c>
      <c r="F65" s="11">
        <f t="shared" si="1"/>
        <v>0.48818507359877794</v>
      </c>
      <c r="G65" s="11">
        <f t="shared" si="1"/>
        <v>0.52184286598231189</v>
      </c>
      <c r="H65" s="11">
        <f t="shared" si="1"/>
        <v>0.51059267079752302</v>
      </c>
      <c r="I65" s="11">
        <f t="shared" si="1"/>
        <v>0.53351158246571684</v>
      </c>
      <c r="J65" s="11">
        <f t="shared" si="1"/>
        <v>0.27388815748306461</v>
      </c>
      <c r="K65" s="11">
        <f t="shared" si="1"/>
        <v>0.61178224469389442</v>
      </c>
      <c r="L65" s="11">
        <f t="shared" si="1"/>
        <v>0.54143987126691306</v>
      </c>
      <c r="M65" s="11">
        <f t="shared" si="1"/>
        <v>0.42341175777082363</v>
      </c>
      <c r="N65" s="11">
        <f t="shared" si="1"/>
        <v>0.36436979498374999</v>
      </c>
    </row>
  </sheetData>
  <dataConsolidate/>
  <mergeCells count="3">
    <mergeCell ref="A63:B63"/>
    <mergeCell ref="A64:B64"/>
    <mergeCell ref="A65:B65"/>
  </mergeCells>
  <conditionalFormatting sqref="C2:N62">
    <cfRule type="cellIs" dxfId="3" priority="1" operator="equal">
      <formula>"Нет"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65"/>
  <sheetViews>
    <sheetView topLeftCell="A28" workbookViewId="0">
      <selection sqref="A1:N61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4" width="12.85546875" customWidth="1"/>
  </cols>
  <sheetData>
    <row r="1" spans="1:18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</v>
      </c>
      <c r="P1" s="1" t="s">
        <v>4</v>
      </c>
      <c r="Q1" s="1" t="s">
        <v>5</v>
      </c>
      <c r="R1" s="1" t="s">
        <v>6</v>
      </c>
    </row>
    <row r="2" spans="1:18" ht="15.75">
      <c r="A2" s="1" t="s">
        <v>7</v>
      </c>
      <c r="B2" s="2">
        <v>52</v>
      </c>
      <c r="C2" s="8" t="str">
        <f>IF('Решаемость 7 кл. р.я.'!C2&lt;'Необъективность 7 кл. р.я.'!C$64,"ДА","НЕТ")</f>
        <v>ДА</v>
      </c>
      <c r="D2" s="8" t="str">
        <f>IF('Решаемость 7 кл. р.я.'!D2&lt;'Необъективность 7 кл. р.я.'!D$64,"ДА","НЕТ")</f>
        <v>ДА</v>
      </c>
      <c r="E2" s="8" t="str">
        <f>IF('Решаемость 7 кл. р.я.'!E2&lt;'Необъективность 7 кл. р.я.'!E$64,"ДА","НЕТ")</f>
        <v>ДА</v>
      </c>
      <c r="F2" s="8" t="str">
        <f>IF('Решаемость 7 кл. р.я.'!F2&lt;'Необъективность 7 кл. р.я.'!F$64,"ДА","НЕТ")</f>
        <v>ДА</v>
      </c>
      <c r="G2" s="8" t="str">
        <f>IF('Решаемость 7 кл. р.я.'!G2&lt;'Необъективность 7 кл. р.я.'!G$64,"ДА","НЕТ")</f>
        <v>НЕТ</v>
      </c>
      <c r="H2" s="8" t="str">
        <f>IF('Решаемость 7 кл. р.я.'!H2&lt;'Необъективность 7 кл. р.я.'!H$64,"ДА","НЕТ")</f>
        <v>ДА</v>
      </c>
      <c r="I2" s="8" t="str">
        <f>IF('Решаемость 7 кл. р.я.'!I2&lt;'Необъективность 7 кл. р.я.'!I$64,"ДА","НЕТ")</f>
        <v>ДА</v>
      </c>
      <c r="J2" s="8" t="str">
        <f>IF('Решаемость 7 кл. р.я.'!J2&lt;'Необъективность 7 кл. р.я.'!J$64,"ДА","НЕТ")</f>
        <v>НЕТ</v>
      </c>
      <c r="K2" s="8" t="str">
        <f>IF('Решаемость 7 кл. р.я.'!K2&lt;'Необъективность 7 кл. р.я.'!K$64,"ДА","НЕТ")</f>
        <v>ДА</v>
      </c>
      <c r="L2" s="8" t="str">
        <f>IF('Решаемость 7 кл. р.я.'!L2&lt;'Необъективность 7 кл. р.я.'!L$64,"ДА","НЕТ")</f>
        <v>ДА</v>
      </c>
      <c r="M2" s="8" t="str">
        <f>IF('Решаемость 7 кл. р.я.'!M2&lt;'Необъективность 7 кл. р.я.'!M$64,"ДА","НЕТ")</f>
        <v>ДА</v>
      </c>
      <c r="N2" s="8" t="str">
        <f>IF('Решаемость 7 кл. р.я.'!N2&lt;'Необъективность 7 кл. р.я.'!N$64,"ДА","НЕТ")</f>
        <v>ДА</v>
      </c>
      <c r="O2" s="8">
        <f>'Результаты 7 кл. р.я.'!O2/'Результаты 7 кл. р.я.'!$B2</f>
        <v>0.25</v>
      </c>
      <c r="P2" s="8">
        <f>'Результаты 7 кл. р.я.'!P2/'Результаты 7 кл. р.я.'!$B2</f>
        <v>0.32692307692307693</v>
      </c>
      <c r="Q2" s="8">
        <f>'Результаты 7 кл. р.я.'!Q2/'Результаты 7 кл. р.я.'!$B2</f>
        <v>0.28846153846153844</v>
      </c>
      <c r="R2" s="8">
        <f>'Результаты 7 кл. р.я.'!R2/'Результаты 7 кл. р.я.'!$B2</f>
        <v>0.13461538461538461</v>
      </c>
    </row>
    <row r="3" spans="1:18" ht="15.75">
      <c r="A3" s="1" t="s">
        <v>8</v>
      </c>
      <c r="B3" s="2">
        <v>74</v>
      </c>
      <c r="C3" s="8" t="str">
        <f>IF('Решаемость 7 кл. р.я.'!C3&lt;'Необъективность 7 кл. р.я.'!C$64,"ДА","НЕТ")</f>
        <v>ДА</v>
      </c>
      <c r="D3" s="8" t="str">
        <f>IF('Решаемость 7 кл. р.я.'!D3&lt;'Необъективность 7 кл. р.я.'!D$64,"ДА","НЕТ")</f>
        <v>ДА</v>
      </c>
      <c r="E3" s="8" t="str">
        <f>IF('Решаемость 7 кл. р.я.'!E3&lt;'Необъективность 7 кл. р.я.'!E$64,"ДА","НЕТ")</f>
        <v>ДА</v>
      </c>
      <c r="F3" s="8" t="str">
        <f>IF('Решаемость 7 кл. р.я.'!F3&lt;'Необъективность 7 кл. р.я.'!F$64,"ДА","НЕТ")</f>
        <v>ДА</v>
      </c>
      <c r="G3" s="8" t="str">
        <f>IF('Решаемость 7 кл. р.я.'!G3&lt;'Необъективность 7 кл. р.я.'!G$64,"ДА","НЕТ")</f>
        <v>ДА</v>
      </c>
      <c r="H3" s="8" t="str">
        <f>IF('Решаемость 7 кл. р.я.'!H3&lt;'Необъективность 7 кл. р.я.'!H$64,"ДА","НЕТ")</f>
        <v>ДА</v>
      </c>
      <c r="I3" s="8" t="str">
        <f>IF('Решаемость 7 кл. р.я.'!I3&lt;'Необъективность 7 кл. р.я.'!I$64,"ДА","НЕТ")</f>
        <v>ДА</v>
      </c>
      <c r="J3" s="8" t="str">
        <f>IF('Решаемость 7 кл. р.я.'!J3&lt;'Необъективность 7 кл. р.я.'!J$64,"ДА","НЕТ")</f>
        <v>ДА</v>
      </c>
      <c r="K3" s="8" t="str">
        <f>IF('Решаемость 7 кл. р.я.'!K3&lt;'Необъективность 7 кл. р.я.'!K$64,"ДА","НЕТ")</f>
        <v>ДА</v>
      </c>
      <c r="L3" s="8" t="str">
        <f>IF('Решаемость 7 кл. р.я.'!L3&lt;'Необъективность 7 кл. р.я.'!L$64,"ДА","НЕТ")</f>
        <v>ДА</v>
      </c>
      <c r="M3" s="8" t="str">
        <f>IF('Решаемость 7 кл. р.я.'!M3&lt;'Необъективность 7 кл. р.я.'!M$64,"ДА","НЕТ")</f>
        <v>ДА</v>
      </c>
      <c r="N3" s="8" t="str">
        <f>IF('Решаемость 7 кл. р.я.'!N3&lt;'Необъективность 7 кл. р.я.'!N$64,"ДА","НЕТ")</f>
        <v>ДА</v>
      </c>
      <c r="O3" s="8">
        <f>'Результаты 7 кл. р.я.'!O3/'Результаты 7 кл. р.я.'!$B3</f>
        <v>8.1081081081081086E-2</v>
      </c>
      <c r="P3" s="8">
        <f>'Результаты 7 кл. р.я.'!P3/'Результаты 7 кл. р.я.'!$B3</f>
        <v>0.67567567567567566</v>
      </c>
      <c r="Q3" s="8">
        <f>'Результаты 7 кл. р.я.'!Q3/'Результаты 7 кл. р.я.'!$B3</f>
        <v>0.16216216216216217</v>
      </c>
      <c r="R3" s="8">
        <f>'Результаты 7 кл. р.я.'!R3/'Результаты 7 кл. р.я.'!$B3</f>
        <v>8.1081081081081086E-2</v>
      </c>
    </row>
    <row r="4" spans="1:18" ht="15.75">
      <c r="A4" s="1" t="s">
        <v>36</v>
      </c>
      <c r="B4" s="2">
        <v>6</v>
      </c>
      <c r="C4" s="8" t="str">
        <f>IF('Решаемость 7 кл. р.я.'!C4&lt;'Необъективность 7 кл. р.я.'!C$64,"ДА","НЕТ")</f>
        <v>НЕТ</v>
      </c>
      <c r="D4" s="8" t="str">
        <f>IF('Решаемость 7 кл. р.я.'!D4&lt;'Необъективность 7 кл. р.я.'!D$64,"ДА","НЕТ")</f>
        <v>ДА</v>
      </c>
      <c r="E4" s="8" t="str">
        <f>IF('Решаемость 7 кл. р.я.'!E4&lt;'Необъективность 7 кл. р.я.'!E$64,"ДА","НЕТ")</f>
        <v>ДА</v>
      </c>
      <c r="F4" s="8" t="str">
        <f>IF('Решаемость 7 кл. р.я.'!F4&lt;'Необъективность 7 кл. р.я.'!F$64,"ДА","НЕТ")</f>
        <v>ДА</v>
      </c>
      <c r="G4" s="8" t="str">
        <f>IF('Решаемость 7 кл. р.я.'!G4&lt;'Необъективность 7 кл. р.я.'!G$64,"ДА","НЕТ")</f>
        <v>ДА</v>
      </c>
      <c r="H4" s="8" t="str">
        <f>IF('Решаемость 7 кл. р.я.'!H4&lt;'Необъективность 7 кл. р.я.'!H$64,"ДА","НЕТ")</f>
        <v>НЕТ</v>
      </c>
      <c r="I4" s="8" t="str">
        <f>IF('Решаемость 7 кл. р.я.'!I4&lt;'Необъективность 7 кл. р.я.'!I$64,"ДА","НЕТ")</f>
        <v>ДА</v>
      </c>
      <c r="J4" s="8" t="str">
        <f>IF('Решаемость 7 кл. р.я.'!J4&lt;'Необъективность 7 кл. р.я.'!J$64,"ДА","НЕТ")</f>
        <v>ДА</v>
      </c>
      <c r="K4" s="8" t="str">
        <f>IF('Решаемость 7 кл. р.я.'!K4&lt;'Необъективность 7 кл. р.я.'!K$64,"ДА","НЕТ")</f>
        <v>ДА</v>
      </c>
      <c r="L4" s="8" t="str">
        <f>IF('Решаемость 7 кл. р.я.'!L4&lt;'Необъективность 7 кл. р.я.'!L$64,"ДА","НЕТ")</f>
        <v>ДА</v>
      </c>
      <c r="M4" s="8" t="str">
        <f>IF('Решаемость 7 кл. р.я.'!M4&lt;'Необъективность 7 кл. р.я.'!M$64,"ДА","НЕТ")</f>
        <v>ДА</v>
      </c>
      <c r="N4" s="8" t="str">
        <f>IF('Решаемость 7 кл. р.я.'!N4&lt;'Необъективность 7 кл. р.я.'!N$64,"ДА","НЕТ")</f>
        <v>ДА</v>
      </c>
      <c r="O4" s="8">
        <f>'Результаты 7 кл. р.я.'!O4/'Результаты 7 кл. р.я.'!$B4</f>
        <v>0</v>
      </c>
      <c r="P4" s="8">
        <f>'Результаты 7 кл. р.я.'!P4/'Результаты 7 кл. р.я.'!$B4</f>
        <v>1</v>
      </c>
      <c r="Q4" s="8">
        <f>'Результаты 7 кл. р.я.'!Q4/'Результаты 7 кл. р.я.'!$B4</f>
        <v>0</v>
      </c>
      <c r="R4" s="8">
        <f>'Результаты 7 кл. р.я.'!R4/'Результаты 7 кл. р.я.'!$B4</f>
        <v>0</v>
      </c>
    </row>
    <row r="5" spans="1:18" ht="15.75">
      <c r="A5" s="2" t="s">
        <v>9</v>
      </c>
      <c r="B5" s="2">
        <v>57</v>
      </c>
      <c r="C5" s="8" t="str">
        <f>IF('Решаемость 7 кл. р.я.'!C5&lt;'Необъективность 7 кл. р.я.'!C$64,"ДА","НЕТ")</f>
        <v>ДА</v>
      </c>
      <c r="D5" s="8" t="str">
        <f>IF('Решаемость 7 кл. р.я.'!D5&lt;'Необъективность 7 кл. р.я.'!D$64,"ДА","НЕТ")</f>
        <v>НЕТ</v>
      </c>
      <c r="E5" s="8" t="str">
        <f>IF('Решаемость 7 кл. р.я.'!E5&lt;'Необъективность 7 кл. р.я.'!E$64,"ДА","НЕТ")</f>
        <v>ДА</v>
      </c>
      <c r="F5" s="8" t="str">
        <f>IF('Решаемость 7 кл. р.я.'!F5&lt;'Необъективность 7 кл. р.я.'!F$64,"ДА","НЕТ")</f>
        <v>НЕТ</v>
      </c>
      <c r="G5" s="8" t="str">
        <f>IF('Решаемость 7 кл. р.я.'!G5&lt;'Необъективность 7 кл. р.я.'!G$64,"ДА","НЕТ")</f>
        <v>ДА</v>
      </c>
      <c r="H5" s="8" t="str">
        <f>IF('Решаемость 7 кл. р.я.'!H5&lt;'Необъективность 7 кл. р.я.'!H$64,"ДА","НЕТ")</f>
        <v>ДА</v>
      </c>
      <c r="I5" s="8" t="str">
        <f>IF('Решаемость 7 кл. р.я.'!I5&lt;'Необъективность 7 кл. р.я.'!I$64,"ДА","НЕТ")</f>
        <v>НЕТ</v>
      </c>
      <c r="J5" s="8" t="str">
        <f>IF('Решаемость 7 кл. р.я.'!J5&lt;'Необъективность 7 кл. р.я.'!J$64,"ДА","НЕТ")</f>
        <v>ДА</v>
      </c>
      <c r="K5" s="8" t="str">
        <f>IF('Решаемость 7 кл. р.я.'!K5&lt;'Необъективность 7 кл. р.я.'!K$64,"ДА","НЕТ")</f>
        <v>НЕТ</v>
      </c>
      <c r="L5" s="8" t="str">
        <f>IF('Решаемость 7 кл. р.я.'!L5&lt;'Необъективность 7 кл. р.я.'!L$64,"ДА","НЕТ")</f>
        <v>НЕТ</v>
      </c>
      <c r="M5" s="8" t="str">
        <f>IF('Решаемость 7 кл. р.я.'!M5&lt;'Необъективность 7 кл. р.я.'!M$64,"ДА","НЕТ")</f>
        <v>НЕТ</v>
      </c>
      <c r="N5" s="8" t="str">
        <f>IF('Решаемость 7 кл. р.я.'!N5&lt;'Необъективность 7 кл. р.я.'!N$64,"ДА","НЕТ")</f>
        <v>НЕТ</v>
      </c>
      <c r="O5" s="8">
        <f>'Результаты 7 кл. р.я.'!O5/'Результаты 7 кл. р.я.'!$B5</f>
        <v>0</v>
      </c>
      <c r="P5" s="8">
        <f>'Результаты 7 кл. р.я.'!P5/'Результаты 7 кл. р.я.'!$B5</f>
        <v>0.2807017543859649</v>
      </c>
      <c r="Q5" s="8">
        <f>'Результаты 7 кл. р.я.'!Q5/'Результаты 7 кл. р.я.'!$B5</f>
        <v>0.21052631578947367</v>
      </c>
      <c r="R5" s="8">
        <f>'Результаты 7 кл. р.я.'!R5/'Результаты 7 кл. р.я.'!$B5</f>
        <v>1.7543859649122806E-2</v>
      </c>
    </row>
    <row r="6" spans="1:18" ht="31.5">
      <c r="A6" s="1" t="s">
        <v>10</v>
      </c>
      <c r="B6" s="2">
        <v>6</v>
      </c>
      <c r="C6" s="8" t="str">
        <f>IF('Решаемость 7 кл. р.я.'!C6&lt;'Необъективность 7 кл. р.я.'!C$64,"ДА","НЕТ")</f>
        <v>ДА</v>
      </c>
      <c r="D6" s="8" t="str">
        <f>IF('Решаемость 7 кл. р.я.'!D6&lt;'Необъективность 7 кл. р.я.'!D$64,"ДА","НЕТ")</f>
        <v>ДА</v>
      </c>
      <c r="E6" s="8" t="str">
        <f>IF('Решаемость 7 кл. р.я.'!E6&lt;'Необъективность 7 кл. р.я.'!E$64,"ДА","НЕТ")</f>
        <v>ДА</v>
      </c>
      <c r="F6" s="8" t="str">
        <f>IF('Решаемость 7 кл. р.я.'!F6&lt;'Необъективность 7 кл. р.я.'!F$64,"ДА","НЕТ")</f>
        <v>НЕТ</v>
      </c>
      <c r="G6" s="8" t="str">
        <f>IF('Решаемость 7 кл. р.я.'!G6&lt;'Необъективность 7 кл. р.я.'!G$64,"ДА","НЕТ")</f>
        <v>ДА</v>
      </c>
      <c r="H6" s="8" t="str">
        <f>IF('Решаемость 7 кл. р.я.'!H6&lt;'Необъективность 7 кл. р.я.'!H$64,"ДА","НЕТ")</f>
        <v>ДА</v>
      </c>
      <c r="I6" s="8" t="str">
        <f>IF('Решаемость 7 кл. р.я.'!I6&lt;'Необъективность 7 кл. р.я.'!I$64,"ДА","НЕТ")</f>
        <v>НЕТ</v>
      </c>
      <c r="J6" s="8" t="str">
        <f>IF('Решаемость 7 кл. р.я.'!J6&lt;'Необъективность 7 кл. р.я.'!J$64,"ДА","НЕТ")</f>
        <v>ДА</v>
      </c>
      <c r="K6" s="8" t="str">
        <f>IF('Решаемость 7 кл. р.я.'!K6&lt;'Необъективность 7 кл. р.я.'!K$64,"ДА","НЕТ")</f>
        <v>НЕТ</v>
      </c>
      <c r="L6" s="8" t="str">
        <f>IF('Решаемость 7 кл. р.я.'!L6&lt;'Необъективность 7 кл. р.я.'!L$64,"ДА","НЕТ")</f>
        <v>НЕТ</v>
      </c>
      <c r="M6" s="8" t="str">
        <f>IF('Решаемость 7 кл. р.я.'!M6&lt;'Необъективность 7 кл. р.я.'!M$64,"ДА","НЕТ")</f>
        <v>НЕТ</v>
      </c>
      <c r="N6" s="8" t="str">
        <f>IF('Решаемость 7 кл. р.я.'!N6&lt;'Необъективность 7 кл. р.я.'!N$64,"ДА","НЕТ")</f>
        <v>ДА</v>
      </c>
      <c r="O6" s="8">
        <f>'Результаты 7 кл. р.я.'!O6/'Результаты 7 кл. р.я.'!$B6</f>
        <v>0.16666666666666666</v>
      </c>
      <c r="P6" s="8">
        <f>'Результаты 7 кл. р.я.'!P6/'Результаты 7 кл. р.я.'!$B6</f>
        <v>0.33333333333333331</v>
      </c>
      <c r="Q6" s="8">
        <f>'Результаты 7 кл. р.я.'!Q6/'Результаты 7 кл. р.я.'!$B6</f>
        <v>0.33333333333333331</v>
      </c>
      <c r="R6" s="8">
        <f>'Результаты 7 кл. р.я.'!R6/'Результаты 7 кл. р.я.'!$B6</f>
        <v>0.16666666666666666</v>
      </c>
    </row>
    <row r="7" spans="1:18" ht="15.75">
      <c r="A7" s="1" t="s">
        <v>11</v>
      </c>
      <c r="B7" s="2">
        <v>6</v>
      </c>
      <c r="C7" s="8" t="str">
        <f>IF('Решаемость 7 кл. р.я.'!C7&lt;'Необъективность 7 кл. р.я.'!C$64,"ДА","НЕТ")</f>
        <v>НЕТ</v>
      </c>
      <c r="D7" s="8" t="str">
        <f>IF('Решаемость 7 кл. р.я.'!D7&lt;'Необъективность 7 кл. р.я.'!D$64,"ДА","НЕТ")</f>
        <v>НЕТ</v>
      </c>
      <c r="E7" s="8" t="str">
        <f>IF('Решаемость 7 кл. р.я.'!E7&lt;'Необъективность 7 кл. р.я.'!E$64,"ДА","НЕТ")</f>
        <v>НЕТ</v>
      </c>
      <c r="F7" s="8" t="str">
        <f>IF('Решаемость 7 кл. р.я.'!F7&lt;'Необъективность 7 кл. р.я.'!F$64,"ДА","НЕТ")</f>
        <v>НЕТ</v>
      </c>
      <c r="G7" s="8" t="str">
        <f>IF('Решаемость 7 кл. р.я.'!G7&lt;'Необъективность 7 кл. р.я.'!G$64,"ДА","НЕТ")</f>
        <v>НЕТ</v>
      </c>
      <c r="H7" s="8" t="str">
        <f>IF('Решаемость 7 кл. р.я.'!H7&lt;'Необъективность 7 кл. р.я.'!H$64,"ДА","НЕТ")</f>
        <v>НЕТ</v>
      </c>
      <c r="I7" s="8" t="str">
        <f>IF('Решаемость 7 кл. р.я.'!I7&lt;'Необъективность 7 кл. р.я.'!I$64,"ДА","НЕТ")</f>
        <v>ДА</v>
      </c>
      <c r="J7" s="8" t="str">
        <f>IF('Решаемость 7 кл. р.я.'!J7&lt;'Необъективность 7 кл. р.я.'!J$64,"ДА","НЕТ")</f>
        <v>ДА</v>
      </c>
      <c r="K7" s="8" t="str">
        <f>IF('Решаемость 7 кл. р.я.'!K7&lt;'Необъективность 7 кл. р.я.'!K$64,"ДА","НЕТ")</f>
        <v>ДА</v>
      </c>
      <c r="L7" s="8" t="str">
        <f>IF('Решаемость 7 кл. р.я.'!L7&lt;'Необъективность 7 кл. р.я.'!L$64,"ДА","НЕТ")</f>
        <v>НЕТ</v>
      </c>
      <c r="M7" s="8" t="str">
        <f>IF('Решаемость 7 кл. р.я.'!M7&lt;'Необъективность 7 кл. р.я.'!M$64,"ДА","НЕТ")</f>
        <v>ДА</v>
      </c>
      <c r="N7" s="8" t="str">
        <f>IF('Решаемость 7 кл. р.я.'!N7&lt;'Необъективность 7 кл. р.я.'!N$64,"ДА","НЕТ")</f>
        <v>НЕТ</v>
      </c>
      <c r="O7" s="8">
        <f>'Результаты 7 кл. р.я.'!O7/'Результаты 7 кл. р.я.'!$B7</f>
        <v>0</v>
      </c>
      <c r="P7" s="8">
        <f>'Результаты 7 кл. р.я.'!P7/'Результаты 7 кл. р.я.'!$B7</f>
        <v>0.5</v>
      </c>
      <c r="Q7" s="8">
        <f>'Результаты 7 кл. р.я.'!Q7/'Результаты 7 кл. р.я.'!$B7</f>
        <v>0.5</v>
      </c>
      <c r="R7" s="8">
        <f>'Результаты 7 кл. р.я.'!R7/'Результаты 7 кл. р.я.'!$B7</f>
        <v>0</v>
      </c>
    </row>
    <row r="8" spans="1:18" ht="15.75">
      <c r="A8" s="1" t="s">
        <v>12</v>
      </c>
      <c r="B8" s="1">
        <v>127</v>
      </c>
      <c r="C8" s="8" t="str">
        <f>IF('Решаемость 7 кл. р.я.'!C8&lt;'Необъективность 7 кл. р.я.'!C$64,"ДА","НЕТ")</f>
        <v>НЕТ</v>
      </c>
      <c r="D8" s="8" t="str">
        <f>IF('Решаемость 7 кл. р.я.'!D8&lt;'Необъективность 7 кл. р.я.'!D$64,"ДА","НЕТ")</f>
        <v>ДА</v>
      </c>
      <c r="E8" s="8" t="str">
        <f>IF('Решаемость 7 кл. р.я.'!E8&lt;'Необъективность 7 кл. р.я.'!E$64,"ДА","НЕТ")</f>
        <v>ДА</v>
      </c>
      <c r="F8" s="8" t="str">
        <f>IF('Решаемость 7 кл. р.я.'!F8&lt;'Необъективность 7 кл. р.я.'!F$64,"ДА","НЕТ")</f>
        <v>ДА</v>
      </c>
      <c r="G8" s="8" t="str">
        <f>IF('Решаемость 7 кл. р.я.'!G8&lt;'Необъективность 7 кл. р.я.'!G$64,"ДА","НЕТ")</f>
        <v>ДА</v>
      </c>
      <c r="H8" s="8" t="str">
        <f>IF('Решаемость 7 кл. р.я.'!H8&lt;'Необъективность 7 кл. р.я.'!H$64,"ДА","НЕТ")</f>
        <v>ДА</v>
      </c>
      <c r="I8" s="8" t="str">
        <f>IF('Решаемость 7 кл. р.я.'!I8&lt;'Необъективность 7 кл. р.я.'!I$64,"ДА","НЕТ")</f>
        <v>ДА</v>
      </c>
      <c r="J8" s="8" t="str">
        <f>IF('Решаемость 7 кл. р.я.'!J8&lt;'Необъективность 7 кл. р.я.'!J$64,"ДА","НЕТ")</f>
        <v>ДА</v>
      </c>
      <c r="K8" s="8" t="str">
        <f>IF('Решаемость 7 кл. р.я.'!K8&lt;'Необъективность 7 кл. р.я.'!K$64,"ДА","НЕТ")</f>
        <v>ДА</v>
      </c>
      <c r="L8" s="8" t="str">
        <f>IF('Решаемость 7 кл. р.я.'!L8&lt;'Необъективность 7 кл. р.я.'!L$64,"ДА","НЕТ")</f>
        <v>ДА</v>
      </c>
      <c r="M8" s="8" t="str">
        <f>IF('Решаемость 7 кл. р.я.'!M8&lt;'Необъективность 7 кл. р.я.'!M$64,"ДА","НЕТ")</f>
        <v>НЕТ</v>
      </c>
      <c r="N8" s="8" t="str">
        <f>IF('Решаемость 7 кл. р.я.'!N8&lt;'Необъективность 7 кл. р.я.'!N$64,"ДА","НЕТ")</f>
        <v>ДА</v>
      </c>
      <c r="O8" s="8">
        <f>'Результаты 7 кл. р.я.'!O8/'Результаты 7 кл. р.я.'!$B8</f>
        <v>5.5118110236220472E-2</v>
      </c>
      <c r="P8" s="8">
        <f>'Результаты 7 кл. р.я.'!P8/'Результаты 7 кл. р.я.'!$B8</f>
        <v>0.45669291338582679</v>
      </c>
      <c r="Q8" s="8">
        <f>'Результаты 7 кл. р.я.'!Q8/'Результаты 7 кл. р.я.'!$B8</f>
        <v>0.44094488188976377</v>
      </c>
      <c r="R8" s="8">
        <f>'Результаты 7 кл. р.я.'!R8/'Результаты 7 кл. р.я.'!$B8</f>
        <v>4.7244094488188976E-2</v>
      </c>
    </row>
    <row r="9" spans="1:18" ht="15.75">
      <c r="A9" s="1" t="s">
        <v>13</v>
      </c>
      <c r="B9" s="2">
        <v>73</v>
      </c>
      <c r="C9" s="8" t="str">
        <f>IF('Решаемость 7 кл. р.я.'!C9&lt;'Необъективность 7 кл. р.я.'!C$64,"ДА","НЕТ")</f>
        <v>НЕТ</v>
      </c>
      <c r="D9" s="8" t="str">
        <f>IF('Решаемость 7 кл. р.я.'!D9&lt;'Необъективность 7 кл. р.я.'!D$64,"ДА","НЕТ")</f>
        <v>ДА</v>
      </c>
      <c r="E9" s="8" t="str">
        <f>IF('Решаемость 7 кл. р.я.'!E9&lt;'Необъективность 7 кл. р.я.'!E$64,"ДА","НЕТ")</f>
        <v>НЕТ</v>
      </c>
      <c r="F9" s="8" t="str">
        <f>IF('Решаемость 7 кл. р.я.'!F9&lt;'Необъективность 7 кл. р.я.'!F$64,"ДА","НЕТ")</f>
        <v>ДА</v>
      </c>
      <c r="G9" s="8" t="str">
        <f>IF('Решаемость 7 кл. р.я.'!G9&lt;'Необъективность 7 кл. р.я.'!G$64,"ДА","НЕТ")</f>
        <v>НЕТ</v>
      </c>
      <c r="H9" s="8" t="str">
        <f>IF('Решаемость 7 кл. р.я.'!H9&lt;'Необъективность 7 кл. р.я.'!H$64,"ДА","НЕТ")</f>
        <v>ДА</v>
      </c>
      <c r="I9" s="8" t="str">
        <f>IF('Решаемость 7 кл. р.я.'!I9&lt;'Необъективность 7 кл. р.я.'!I$64,"ДА","НЕТ")</f>
        <v>ДА</v>
      </c>
      <c r="J9" s="8" t="str">
        <f>IF('Решаемость 7 кл. р.я.'!J9&lt;'Необъективность 7 кл. р.я.'!J$64,"ДА","НЕТ")</f>
        <v>ДА</v>
      </c>
      <c r="K9" s="8" t="str">
        <f>IF('Решаемость 7 кл. р.я.'!K9&lt;'Необъективность 7 кл. р.я.'!K$64,"ДА","НЕТ")</f>
        <v>ДА</v>
      </c>
      <c r="L9" s="8" t="str">
        <f>IF('Решаемость 7 кл. р.я.'!L9&lt;'Необъективность 7 кл. р.я.'!L$64,"ДА","НЕТ")</f>
        <v>ДА</v>
      </c>
      <c r="M9" s="8" t="str">
        <f>IF('Решаемость 7 кл. р.я.'!M9&lt;'Необъективность 7 кл. р.я.'!M$64,"ДА","НЕТ")</f>
        <v>ДА</v>
      </c>
      <c r="N9" s="8" t="str">
        <f>IF('Решаемость 7 кл. р.я.'!N9&lt;'Необъективность 7 кл. р.я.'!N$64,"ДА","НЕТ")</f>
        <v>ДА</v>
      </c>
      <c r="O9" s="8">
        <f>'Результаты 7 кл. р.я.'!O9/'Результаты 7 кл. р.я.'!$B9</f>
        <v>2.7397260273972601E-2</v>
      </c>
      <c r="P9" s="8">
        <f>'Результаты 7 кл. р.я.'!P9/'Результаты 7 кл. р.я.'!$B9</f>
        <v>0.46575342465753422</v>
      </c>
      <c r="Q9" s="8">
        <f>'Результаты 7 кл. р.я.'!Q9/'Результаты 7 кл. р.я.'!$B9</f>
        <v>0.46575342465753422</v>
      </c>
      <c r="R9" s="8">
        <f>'Результаты 7 кл. р.я.'!R9/'Результаты 7 кл. р.я.'!$B9</f>
        <v>4.1095890410958902E-2</v>
      </c>
    </row>
    <row r="10" spans="1:18" ht="15.75">
      <c r="A10" s="1" t="s">
        <v>14</v>
      </c>
      <c r="B10" s="2">
        <v>36</v>
      </c>
      <c r="C10" s="8" t="str">
        <f>IF('Решаемость 7 кл. р.я.'!C10&lt;'Необъективность 7 кл. р.я.'!C$64,"ДА","НЕТ")</f>
        <v>ДА</v>
      </c>
      <c r="D10" s="8" t="str">
        <f>IF('Решаемость 7 кл. р.я.'!D10&lt;'Необъективность 7 кл. р.я.'!D$64,"ДА","НЕТ")</f>
        <v>ДА</v>
      </c>
      <c r="E10" s="8" t="str">
        <f>IF('Решаемость 7 кл. р.я.'!E10&lt;'Необъективность 7 кл. р.я.'!E$64,"ДА","НЕТ")</f>
        <v>ДА</v>
      </c>
      <c r="F10" s="8" t="str">
        <f>IF('Решаемость 7 кл. р.я.'!F10&lt;'Необъективность 7 кл. р.я.'!F$64,"ДА","НЕТ")</f>
        <v>ДА</v>
      </c>
      <c r="G10" s="8" t="str">
        <f>IF('Решаемость 7 кл. р.я.'!G10&lt;'Необъективность 7 кл. р.я.'!G$64,"ДА","НЕТ")</f>
        <v>ДА</v>
      </c>
      <c r="H10" s="8" t="str">
        <f>IF('Решаемость 7 кл. р.я.'!H10&lt;'Необъективность 7 кл. р.я.'!H$64,"ДА","НЕТ")</f>
        <v>ДА</v>
      </c>
      <c r="I10" s="8" t="str">
        <f>IF('Решаемость 7 кл. р.я.'!I10&lt;'Необъективность 7 кл. р.я.'!I$64,"ДА","НЕТ")</f>
        <v>ДА</v>
      </c>
      <c r="J10" s="8" t="str">
        <f>IF('Решаемость 7 кл. р.я.'!J10&lt;'Необъективность 7 кл. р.я.'!J$64,"ДА","НЕТ")</f>
        <v>ДА</v>
      </c>
      <c r="K10" s="8" t="str">
        <f>IF('Решаемость 7 кл. р.я.'!K10&lt;'Необъективность 7 кл. р.я.'!K$64,"ДА","НЕТ")</f>
        <v>ДА</v>
      </c>
      <c r="L10" s="8" t="str">
        <f>IF('Решаемость 7 кл. р.я.'!L10&lt;'Необъективность 7 кл. р.я.'!L$64,"ДА","НЕТ")</f>
        <v>ДА</v>
      </c>
      <c r="M10" s="8" t="str">
        <f>IF('Решаемость 7 кл. р.я.'!M10&lt;'Необъективность 7 кл. р.я.'!M$64,"ДА","НЕТ")</f>
        <v>ДА</v>
      </c>
      <c r="N10" s="8" t="str">
        <f>IF('Решаемость 7 кл. р.я.'!N10&lt;'Необъективность 7 кл. р.я.'!N$64,"ДА","НЕТ")</f>
        <v>ДА</v>
      </c>
      <c r="O10" s="8">
        <f>'Результаты 7 кл. р.я.'!O10/'Результаты 7 кл. р.я.'!$B10</f>
        <v>0.25</v>
      </c>
      <c r="P10" s="8">
        <f>'Результаты 7 кл. р.я.'!P10/'Результаты 7 кл. р.я.'!$B10</f>
        <v>0.55555555555555558</v>
      </c>
      <c r="Q10" s="8">
        <f>'Результаты 7 кл. р.я.'!Q10/'Результаты 7 кл. р.я.'!$B10</f>
        <v>0.19444444444444445</v>
      </c>
      <c r="R10" s="8">
        <f>'Результаты 7 кл. р.я.'!R10/'Результаты 7 кл. р.я.'!$B10</f>
        <v>0</v>
      </c>
    </row>
    <row r="11" spans="1:18" ht="15.75">
      <c r="A11" s="1" t="s">
        <v>15</v>
      </c>
      <c r="B11" s="2">
        <v>57</v>
      </c>
      <c r="C11" s="8" t="str">
        <f>IF('Решаемость 7 кл. р.я.'!C11&lt;'Необъективность 7 кл. р.я.'!C$64,"ДА","НЕТ")</f>
        <v>ДА</v>
      </c>
      <c r="D11" s="8" t="str">
        <f>IF('Решаемость 7 кл. р.я.'!D11&lt;'Необъективность 7 кл. р.я.'!D$64,"ДА","НЕТ")</f>
        <v>ДА</v>
      </c>
      <c r="E11" s="8" t="str">
        <f>IF('Решаемость 7 кл. р.я.'!E11&lt;'Необъективность 7 кл. р.я.'!E$64,"ДА","НЕТ")</f>
        <v>ДА</v>
      </c>
      <c r="F11" s="8" t="str">
        <f>IF('Решаемость 7 кл. р.я.'!F11&lt;'Необъективность 7 кл. р.я.'!F$64,"ДА","НЕТ")</f>
        <v>ДА</v>
      </c>
      <c r="G11" s="8" t="str">
        <f>IF('Решаемость 7 кл. р.я.'!G11&lt;'Необъективность 7 кл. р.я.'!G$64,"ДА","НЕТ")</f>
        <v>НЕТ</v>
      </c>
      <c r="H11" s="8" t="str">
        <f>IF('Решаемость 7 кл. р.я.'!H11&lt;'Необъективность 7 кл. р.я.'!H$64,"ДА","НЕТ")</f>
        <v>ДА</v>
      </c>
      <c r="I11" s="8" t="str">
        <f>IF('Решаемость 7 кл. р.я.'!I11&lt;'Необъективность 7 кл. р.я.'!I$64,"ДА","НЕТ")</f>
        <v>ДА</v>
      </c>
      <c r="J11" s="8" t="str">
        <f>IF('Решаемость 7 кл. р.я.'!J11&lt;'Необъективность 7 кл. р.я.'!J$64,"ДА","НЕТ")</f>
        <v>ДА</v>
      </c>
      <c r="K11" s="8" t="str">
        <f>IF('Решаемость 7 кл. р.я.'!K11&lt;'Необъективность 7 кл. р.я.'!K$64,"ДА","НЕТ")</f>
        <v>ДА</v>
      </c>
      <c r="L11" s="8" t="str">
        <f>IF('Решаемость 7 кл. р.я.'!L11&lt;'Необъективность 7 кл. р.я.'!L$64,"ДА","НЕТ")</f>
        <v>НЕТ</v>
      </c>
      <c r="M11" s="8" t="str">
        <f>IF('Решаемость 7 кл. р.я.'!M11&lt;'Необъективность 7 кл. р.я.'!M$64,"ДА","НЕТ")</f>
        <v>НЕТ</v>
      </c>
      <c r="N11" s="8" t="str">
        <f>IF('Решаемость 7 кл. р.я.'!N11&lt;'Необъективность 7 кл. р.я.'!N$64,"ДА","НЕТ")</f>
        <v>НЕТ</v>
      </c>
      <c r="O11" s="8">
        <f>'Результаты 7 кл. р.я.'!O11/'Результаты 7 кл. р.я.'!$B11</f>
        <v>3.5087719298245612E-2</v>
      </c>
      <c r="P11" s="8">
        <f>'Результаты 7 кл. р.я.'!P11/'Результаты 7 кл. р.я.'!$B11</f>
        <v>0.56140350877192979</v>
      </c>
      <c r="Q11" s="8">
        <f>'Результаты 7 кл. р.я.'!Q11/'Результаты 7 кл. р.я.'!$B11</f>
        <v>0.31578947368421051</v>
      </c>
      <c r="R11" s="8">
        <f>'Результаты 7 кл. р.я.'!R11/'Результаты 7 кл. р.я.'!$B11</f>
        <v>8.771929824561403E-2</v>
      </c>
    </row>
    <row r="12" spans="1:18" ht="15.75">
      <c r="A12" s="1" t="s">
        <v>16</v>
      </c>
      <c r="B12" s="2">
        <v>83</v>
      </c>
      <c r="C12" s="8" t="str">
        <f>IF('Решаемость 7 кл. р.я.'!C12&lt;'Необъективность 7 кл. р.я.'!C$64,"ДА","НЕТ")</f>
        <v>ДА</v>
      </c>
      <c r="D12" s="8" t="str">
        <f>IF('Решаемость 7 кл. р.я.'!D12&lt;'Необъективность 7 кл. р.я.'!D$64,"ДА","НЕТ")</f>
        <v>НЕТ</v>
      </c>
      <c r="E12" s="8" t="str">
        <f>IF('Решаемость 7 кл. р.я.'!E12&lt;'Необъективность 7 кл. р.я.'!E$64,"ДА","НЕТ")</f>
        <v>НЕТ</v>
      </c>
      <c r="F12" s="8" t="str">
        <f>IF('Решаемость 7 кл. р.я.'!F12&lt;'Необъективность 7 кл. р.я.'!F$64,"ДА","НЕТ")</f>
        <v>НЕТ</v>
      </c>
      <c r="G12" s="8" t="str">
        <f>IF('Решаемость 7 кл. р.я.'!G12&lt;'Необъективность 7 кл. р.я.'!G$64,"ДА","НЕТ")</f>
        <v>НЕТ</v>
      </c>
      <c r="H12" s="8" t="str">
        <f>IF('Решаемость 7 кл. р.я.'!H12&lt;'Необъективность 7 кл. р.я.'!H$64,"ДА","НЕТ")</f>
        <v>ДА</v>
      </c>
      <c r="I12" s="8" t="str">
        <f>IF('Решаемость 7 кл. р.я.'!I12&lt;'Необъективность 7 кл. р.я.'!I$64,"ДА","НЕТ")</f>
        <v>НЕТ</v>
      </c>
      <c r="J12" s="8" t="str">
        <f>IF('Решаемость 7 кл. р.я.'!J12&lt;'Необъективность 7 кл. р.я.'!J$64,"ДА","НЕТ")</f>
        <v>НЕТ</v>
      </c>
      <c r="K12" s="8" t="str">
        <f>IF('Решаемость 7 кл. р.я.'!K12&lt;'Необъективность 7 кл. р.я.'!K$64,"ДА","НЕТ")</f>
        <v>ДА</v>
      </c>
      <c r="L12" s="8" t="str">
        <f>IF('Решаемость 7 кл. р.я.'!L12&lt;'Необъективность 7 кл. р.я.'!L$64,"ДА","НЕТ")</f>
        <v>ДА</v>
      </c>
      <c r="M12" s="8" t="str">
        <f>IF('Решаемость 7 кл. р.я.'!M12&lt;'Необъективность 7 кл. р.я.'!M$64,"ДА","НЕТ")</f>
        <v>НЕТ</v>
      </c>
      <c r="N12" s="8" t="str">
        <f>IF('Решаемость 7 кл. р.я.'!N12&lt;'Необъективность 7 кл. р.я.'!N$64,"ДА","НЕТ")</f>
        <v>ДА</v>
      </c>
      <c r="O12" s="8">
        <f>'Результаты 7 кл. р.я.'!O12/'Результаты 7 кл. р.я.'!$B12</f>
        <v>0</v>
      </c>
      <c r="P12" s="8">
        <f>'Результаты 7 кл. р.я.'!P12/'Результаты 7 кл. р.я.'!$B12</f>
        <v>0.24096385542168675</v>
      </c>
      <c r="Q12" s="8">
        <f>'Результаты 7 кл. р.я.'!Q12/'Результаты 7 кл. р.я.'!$B12</f>
        <v>0.44578313253012047</v>
      </c>
      <c r="R12" s="8">
        <f>'Результаты 7 кл. р.я.'!R12/'Результаты 7 кл. р.я.'!$B12</f>
        <v>0.31325301204819278</v>
      </c>
    </row>
    <row r="13" spans="1:18" ht="31.5">
      <c r="A13" s="1" t="s">
        <v>37</v>
      </c>
      <c r="B13" s="2">
        <v>87</v>
      </c>
      <c r="C13" s="8" t="str">
        <f>IF('Решаемость 7 кл. р.я.'!C13&lt;'Необъективность 7 кл. р.я.'!C$64,"ДА","НЕТ")</f>
        <v>ДА</v>
      </c>
      <c r="D13" s="8" t="str">
        <f>IF('Решаемость 7 кл. р.я.'!D13&lt;'Необъективность 7 кл. р.я.'!D$64,"ДА","НЕТ")</f>
        <v>ДА</v>
      </c>
      <c r="E13" s="8" t="str">
        <f>IF('Решаемость 7 кл. р.я.'!E13&lt;'Необъективность 7 кл. р.я.'!E$64,"ДА","НЕТ")</f>
        <v>ДА</v>
      </c>
      <c r="F13" s="8" t="str">
        <f>IF('Решаемость 7 кл. р.я.'!F13&lt;'Необъективность 7 кл. р.я.'!F$64,"ДА","НЕТ")</f>
        <v>ДА</v>
      </c>
      <c r="G13" s="8" t="str">
        <f>IF('Решаемость 7 кл. р.я.'!G13&lt;'Необъективность 7 кл. р.я.'!G$64,"ДА","НЕТ")</f>
        <v>ДА</v>
      </c>
      <c r="H13" s="8" t="str">
        <f>IF('Решаемость 7 кл. р.я.'!H13&lt;'Необъективность 7 кл. р.я.'!H$64,"ДА","НЕТ")</f>
        <v>НЕТ</v>
      </c>
      <c r="I13" s="8" t="str">
        <f>IF('Решаемость 7 кл. р.я.'!I13&lt;'Необъективность 7 кл. р.я.'!I$64,"ДА","НЕТ")</f>
        <v>НЕТ</v>
      </c>
      <c r="J13" s="8" t="str">
        <f>IF('Решаемость 7 кл. р.я.'!J13&lt;'Необъективность 7 кл. р.я.'!J$64,"ДА","НЕТ")</f>
        <v>ДА</v>
      </c>
      <c r="K13" s="8" t="str">
        <f>IF('Решаемость 7 кл. р.я.'!K13&lt;'Необъективность 7 кл. р.я.'!K$64,"ДА","НЕТ")</f>
        <v>НЕТ</v>
      </c>
      <c r="L13" s="8" t="str">
        <f>IF('Решаемость 7 кл. р.я.'!L13&lt;'Необъективность 7 кл. р.я.'!L$64,"ДА","НЕТ")</f>
        <v>ДА</v>
      </c>
      <c r="M13" s="8" t="str">
        <f>IF('Решаемость 7 кл. р.я.'!M13&lt;'Необъективность 7 кл. р.я.'!M$64,"ДА","НЕТ")</f>
        <v>НЕТ</v>
      </c>
      <c r="N13" s="8" t="str">
        <f>IF('Решаемость 7 кл. р.я.'!N13&lt;'Необъективность 7 кл. р.я.'!N$64,"ДА","НЕТ")</f>
        <v>НЕТ</v>
      </c>
      <c r="O13" s="8">
        <f>'Результаты 7 кл. р.я.'!O13/'Результаты 7 кл. р.я.'!$B13</f>
        <v>0</v>
      </c>
      <c r="P13" s="8">
        <f>'Результаты 7 кл. р.я.'!P13/'Результаты 7 кл. р.я.'!$B13</f>
        <v>0.32183908045977011</v>
      </c>
      <c r="Q13" s="8">
        <f>'Результаты 7 кл. р.я.'!Q13/'Результаты 7 кл. р.я.'!$B13</f>
        <v>0.51724137931034486</v>
      </c>
      <c r="R13" s="8">
        <f>'Результаты 7 кл. р.я.'!R13/'Результаты 7 кл. р.я.'!$B13</f>
        <v>0.16091954022988506</v>
      </c>
    </row>
    <row r="14" spans="1:18" ht="15.75">
      <c r="A14" s="1">
        <v>3</v>
      </c>
      <c r="B14" s="2">
        <v>25</v>
      </c>
      <c r="C14" s="8" t="str">
        <f>IF('Решаемость 7 кл. р.я.'!C14&lt;'Необъективность 7 кл. р.я.'!C$64,"ДА","НЕТ")</f>
        <v>НЕТ</v>
      </c>
      <c r="D14" s="8" t="str">
        <f>IF('Решаемость 7 кл. р.я.'!D14&lt;'Необъективность 7 кл. р.я.'!D$64,"ДА","НЕТ")</f>
        <v>ДА</v>
      </c>
      <c r="E14" s="8" t="str">
        <f>IF('Решаемость 7 кл. р.я.'!E14&lt;'Необъективность 7 кл. р.я.'!E$64,"ДА","НЕТ")</f>
        <v>ДА</v>
      </c>
      <c r="F14" s="8" t="str">
        <f>IF('Решаемость 7 кл. р.я.'!F14&lt;'Необъективность 7 кл. р.я.'!F$64,"ДА","НЕТ")</f>
        <v>ДА</v>
      </c>
      <c r="G14" s="8" t="str">
        <f>IF('Решаемость 7 кл. р.я.'!G14&lt;'Необъективность 7 кл. р.я.'!G$64,"ДА","НЕТ")</f>
        <v>ДА</v>
      </c>
      <c r="H14" s="8" t="str">
        <f>IF('Решаемость 7 кл. р.я.'!H14&lt;'Необъективность 7 кл. р.я.'!H$64,"ДА","НЕТ")</f>
        <v>ДА</v>
      </c>
      <c r="I14" s="8" t="str">
        <f>IF('Решаемость 7 кл. р.я.'!I14&lt;'Необъективность 7 кл. р.я.'!I$64,"ДА","НЕТ")</f>
        <v>ДА</v>
      </c>
      <c r="J14" s="8" t="str">
        <f>IF('Решаемость 7 кл. р.я.'!J14&lt;'Необъективность 7 кл. р.я.'!J$64,"ДА","НЕТ")</f>
        <v>ДА</v>
      </c>
      <c r="K14" s="8" t="str">
        <f>IF('Решаемость 7 кл. р.я.'!K14&lt;'Необъективность 7 кл. р.я.'!K$64,"ДА","НЕТ")</f>
        <v>ДА</v>
      </c>
      <c r="L14" s="8" t="str">
        <f>IF('Решаемость 7 кл. р.я.'!L14&lt;'Необъективность 7 кл. р.я.'!L$64,"ДА","НЕТ")</f>
        <v>ДА</v>
      </c>
      <c r="M14" s="8" t="str">
        <f>IF('Решаемость 7 кл. р.я.'!M14&lt;'Необъективность 7 кл. р.я.'!M$64,"ДА","НЕТ")</f>
        <v>ДА</v>
      </c>
      <c r="N14" s="8" t="str">
        <f>IF('Решаемость 7 кл. р.я.'!N14&lt;'Необъективность 7 кл. р.я.'!N$64,"ДА","НЕТ")</f>
        <v>НЕТ</v>
      </c>
      <c r="O14" s="8">
        <f>'Результаты 7 кл. р.я.'!O14/'Результаты 7 кл. р.я.'!$B14</f>
        <v>0.24</v>
      </c>
      <c r="P14" s="8">
        <f>'Результаты 7 кл. р.я.'!P14/'Результаты 7 кл. р.я.'!$B14</f>
        <v>0.6</v>
      </c>
      <c r="Q14" s="8">
        <f>'Результаты 7 кл. р.я.'!Q14/'Результаты 7 кл. р.я.'!$B14</f>
        <v>0.16</v>
      </c>
      <c r="R14" s="8">
        <f>'Результаты 7 кл. р.я.'!R14/'Результаты 7 кл. р.я.'!$B14</f>
        <v>0</v>
      </c>
    </row>
    <row r="15" spans="1:18" ht="15.75">
      <c r="A15" s="1">
        <v>5</v>
      </c>
      <c r="B15" s="2">
        <v>64</v>
      </c>
      <c r="C15" s="8" t="str">
        <f>IF('Решаемость 7 кл. р.я.'!C15&lt;'Необъективность 7 кл. р.я.'!C$64,"ДА","НЕТ")</f>
        <v>ДА</v>
      </c>
      <c r="D15" s="8" t="str">
        <f>IF('Решаемость 7 кл. р.я.'!D15&lt;'Необъективность 7 кл. р.я.'!D$64,"ДА","НЕТ")</f>
        <v>НЕТ</v>
      </c>
      <c r="E15" s="8" t="str">
        <f>IF('Решаемость 7 кл. р.я.'!E15&lt;'Необъективность 7 кл. р.я.'!E$64,"ДА","НЕТ")</f>
        <v>НЕТ</v>
      </c>
      <c r="F15" s="8" t="str">
        <f>IF('Решаемость 7 кл. р.я.'!F15&lt;'Необъективность 7 кл. р.я.'!F$64,"ДА","НЕТ")</f>
        <v>НЕТ</v>
      </c>
      <c r="G15" s="8" t="str">
        <f>IF('Решаемость 7 кл. р.я.'!G15&lt;'Необъективность 7 кл. р.я.'!G$64,"ДА","НЕТ")</f>
        <v>ДА</v>
      </c>
      <c r="H15" s="8" t="str">
        <f>IF('Решаемость 7 кл. р.я.'!H15&lt;'Необъективность 7 кл. р.я.'!H$64,"ДА","НЕТ")</f>
        <v>ДА</v>
      </c>
      <c r="I15" s="8" t="str">
        <f>IF('Решаемость 7 кл. р.я.'!I15&lt;'Необъективность 7 кл. р.я.'!I$64,"ДА","НЕТ")</f>
        <v>ДА</v>
      </c>
      <c r="J15" s="8" t="str">
        <f>IF('Решаемость 7 кл. р.я.'!J15&lt;'Необъективность 7 кл. р.я.'!J$64,"ДА","НЕТ")</f>
        <v>НЕТ</v>
      </c>
      <c r="K15" s="8" t="str">
        <f>IF('Решаемость 7 кл. р.я.'!K15&lt;'Необъективность 7 кл. р.я.'!K$64,"ДА","НЕТ")</f>
        <v>ДА</v>
      </c>
      <c r="L15" s="8" t="str">
        <f>IF('Решаемость 7 кл. р.я.'!L15&lt;'Необъективность 7 кл. р.я.'!L$64,"ДА","НЕТ")</f>
        <v>ДА</v>
      </c>
      <c r="M15" s="8" t="str">
        <f>IF('Решаемость 7 кл. р.я.'!M15&lt;'Необъективность 7 кл. р.я.'!M$64,"ДА","НЕТ")</f>
        <v>ДА</v>
      </c>
      <c r="N15" s="8" t="str">
        <f>IF('Решаемость 7 кл. р.я.'!N15&lt;'Необъективность 7 кл. р.я.'!N$64,"ДА","НЕТ")</f>
        <v>НЕТ</v>
      </c>
      <c r="O15" s="8">
        <f>'Результаты 7 кл. р.я.'!O15/'Результаты 7 кл. р.я.'!$B15</f>
        <v>6.25E-2</v>
      </c>
      <c r="P15" s="8">
        <f>'Результаты 7 кл. р.я.'!P15/'Результаты 7 кл. р.я.'!$B15</f>
        <v>0.390625</v>
      </c>
      <c r="Q15" s="8">
        <f>'Результаты 7 кл. р.я.'!Q15/'Результаты 7 кл. р.я.'!$B15</f>
        <v>0.46875</v>
      </c>
      <c r="R15" s="8">
        <f>'Результаты 7 кл. р.я.'!R15/'Результаты 7 кл. р.я.'!$B15</f>
        <v>7.8125E-2</v>
      </c>
    </row>
    <row r="16" spans="1:18" ht="15.75">
      <c r="A16" s="1">
        <v>6</v>
      </c>
      <c r="B16" s="2">
        <v>46</v>
      </c>
      <c r="C16" s="8" t="str">
        <f>IF('Решаемость 7 кл. р.я.'!C16&lt;'Необъективность 7 кл. р.я.'!C$64,"ДА","НЕТ")</f>
        <v>ДА</v>
      </c>
      <c r="D16" s="8" t="str">
        <f>IF('Решаемость 7 кл. р.я.'!D16&lt;'Необъективность 7 кл. р.я.'!D$64,"ДА","НЕТ")</f>
        <v>ДА</v>
      </c>
      <c r="E16" s="8" t="str">
        <f>IF('Решаемость 7 кл. р.я.'!E16&lt;'Необъективность 7 кл. р.я.'!E$64,"ДА","НЕТ")</f>
        <v>ДА</v>
      </c>
      <c r="F16" s="8" t="str">
        <f>IF('Решаемость 7 кл. р.я.'!F16&lt;'Необъективность 7 кл. р.я.'!F$64,"ДА","НЕТ")</f>
        <v>ДА</v>
      </c>
      <c r="G16" s="8" t="str">
        <f>IF('Решаемость 7 кл. р.я.'!G16&lt;'Необъективность 7 кл. р.я.'!G$64,"ДА","НЕТ")</f>
        <v>ДА</v>
      </c>
      <c r="H16" s="8" t="str">
        <f>IF('Решаемость 7 кл. р.я.'!H16&lt;'Необъективность 7 кл. р.я.'!H$64,"ДА","НЕТ")</f>
        <v>ДА</v>
      </c>
      <c r="I16" s="8" t="str">
        <f>IF('Решаемость 7 кл. р.я.'!I16&lt;'Необъективность 7 кл. р.я.'!I$64,"ДА","НЕТ")</f>
        <v>ДА</v>
      </c>
      <c r="J16" s="8" t="str">
        <f>IF('Решаемость 7 кл. р.я.'!J16&lt;'Необъективность 7 кл. р.я.'!J$64,"ДА","НЕТ")</f>
        <v>ДА</v>
      </c>
      <c r="K16" s="8" t="str">
        <f>IF('Решаемость 7 кл. р.я.'!K16&lt;'Необъективность 7 кл. р.я.'!K$64,"ДА","НЕТ")</f>
        <v>ДА</v>
      </c>
      <c r="L16" s="8" t="str">
        <f>IF('Решаемость 7 кл. р.я.'!L16&lt;'Необъективность 7 кл. р.я.'!L$64,"ДА","НЕТ")</f>
        <v>ДА</v>
      </c>
      <c r="M16" s="8" t="str">
        <f>IF('Решаемость 7 кл. р.я.'!M16&lt;'Необъективность 7 кл. р.я.'!M$64,"ДА","НЕТ")</f>
        <v>ДА</v>
      </c>
      <c r="N16" s="8" t="str">
        <f>IF('Решаемость 7 кл. р.я.'!N16&lt;'Необъективность 7 кл. р.я.'!N$64,"ДА","НЕТ")</f>
        <v>ДА</v>
      </c>
      <c r="O16" s="8">
        <f>'Результаты 7 кл. р.я.'!O16/'Результаты 7 кл. р.я.'!$B16</f>
        <v>0.19565217391304349</v>
      </c>
      <c r="P16" s="8">
        <f>'Результаты 7 кл. р.я.'!P16/'Результаты 7 кл. р.я.'!$B16</f>
        <v>0.56521739130434778</v>
      </c>
      <c r="Q16" s="8">
        <f>'Результаты 7 кл. р.я.'!Q16/'Результаты 7 кл. р.я.'!$B16</f>
        <v>0.2391304347826087</v>
      </c>
      <c r="R16" s="8">
        <f>'Результаты 7 кл. р.я.'!R16/'Результаты 7 кл. р.я.'!$B16</f>
        <v>0</v>
      </c>
    </row>
    <row r="17" spans="1:18" ht="15.75">
      <c r="A17" s="1">
        <v>7</v>
      </c>
      <c r="B17" s="2">
        <v>60</v>
      </c>
      <c r="C17" s="8" t="str">
        <f>IF('Решаемость 7 кл. р.я.'!C17&lt;'Необъективность 7 кл. р.я.'!C$64,"ДА","НЕТ")</f>
        <v>ДА</v>
      </c>
      <c r="D17" s="8" t="str">
        <f>IF('Решаемость 7 кл. р.я.'!D17&lt;'Необъективность 7 кл. р.я.'!D$64,"ДА","НЕТ")</f>
        <v>ДА</v>
      </c>
      <c r="E17" s="8" t="str">
        <f>IF('Решаемость 7 кл. р.я.'!E17&lt;'Необъективность 7 кл. р.я.'!E$64,"ДА","НЕТ")</f>
        <v>ДА</v>
      </c>
      <c r="F17" s="8" t="str">
        <f>IF('Решаемость 7 кл. р.я.'!F17&lt;'Необъективность 7 кл. р.я.'!F$64,"ДА","НЕТ")</f>
        <v>ДА</v>
      </c>
      <c r="G17" s="8" t="str">
        <f>IF('Решаемость 7 кл. р.я.'!G17&lt;'Необъективность 7 кл. р.я.'!G$64,"ДА","НЕТ")</f>
        <v>ДА</v>
      </c>
      <c r="H17" s="8" t="str">
        <f>IF('Решаемость 7 кл. р.я.'!H17&lt;'Необъективность 7 кл. р.я.'!H$64,"ДА","НЕТ")</f>
        <v>ДА</v>
      </c>
      <c r="I17" s="8" t="str">
        <f>IF('Решаемость 7 кл. р.я.'!I17&lt;'Необъективность 7 кл. р.я.'!I$64,"ДА","НЕТ")</f>
        <v>ДА</v>
      </c>
      <c r="J17" s="8" t="str">
        <f>IF('Решаемость 7 кл. р.я.'!J17&lt;'Необъективность 7 кл. р.я.'!J$64,"ДА","НЕТ")</f>
        <v>ДА</v>
      </c>
      <c r="K17" s="8" t="str">
        <f>IF('Решаемость 7 кл. р.я.'!K17&lt;'Необъективность 7 кл. р.я.'!K$64,"ДА","НЕТ")</f>
        <v>ДА</v>
      </c>
      <c r="L17" s="8" t="str">
        <f>IF('Решаемость 7 кл. р.я.'!L17&lt;'Необъективность 7 кл. р.я.'!L$64,"ДА","НЕТ")</f>
        <v>ДА</v>
      </c>
      <c r="M17" s="8" t="str">
        <f>IF('Решаемость 7 кл. р.я.'!M17&lt;'Необъективность 7 кл. р.я.'!M$64,"ДА","НЕТ")</f>
        <v>ДА</v>
      </c>
      <c r="N17" s="8" t="str">
        <f>IF('Решаемость 7 кл. р.я.'!N17&lt;'Необъективность 7 кл. р.я.'!N$64,"ДА","НЕТ")</f>
        <v>ДА</v>
      </c>
      <c r="O17" s="8">
        <f>'Результаты 7 кл. р.я.'!O17/'Результаты 7 кл. р.я.'!$B17</f>
        <v>0.3</v>
      </c>
      <c r="P17" s="8">
        <f>'Результаты 7 кл. р.я.'!P17/'Результаты 7 кл. р.я.'!$B17</f>
        <v>0.6166666666666667</v>
      </c>
      <c r="Q17" s="8">
        <f>'Результаты 7 кл. р.я.'!Q17/'Результаты 7 кл. р.я.'!$B17</f>
        <v>8.3333333333333329E-2</v>
      </c>
      <c r="R17" s="8">
        <f>'Результаты 7 кл. р.я.'!R17/'Результаты 7 кл. р.я.'!$B17</f>
        <v>0</v>
      </c>
    </row>
    <row r="18" spans="1:18" ht="15.75">
      <c r="A18" s="1">
        <v>8</v>
      </c>
      <c r="B18" s="2">
        <v>42</v>
      </c>
      <c r="C18" s="8" t="str">
        <f>IF('Решаемость 7 кл. р.я.'!C18&lt;'Необъективность 7 кл. р.я.'!C$64,"ДА","НЕТ")</f>
        <v>ДА</v>
      </c>
      <c r="D18" s="8" t="str">
        <f>IF('Решаемость 7 кл. р.я.'!D18&lt;'Необъективность 7 кл. р.я.'!D$64,"ДА","НЕТ")</f>
        <v>ДА</v>
      </c>
      <c r="E18" s="8" t="str">
        <f>IF('Решаемость 7 кл. р.я.'!E18&lt;'Необъективность 7 кл. р.я.'!E$64,"ДА","НЕТ")</f>
        <v>ДА</v>
      </c>
      <c r="F18" s="8" t="str">
        <f>IF('Решаемость 7 кл. р.я.'!F18&lt;'Необъективность 7 кл. р.я.'!F$64,"ДА","НЕТ")</f>
        <v>ДА</v>
      </c>
      <c r="G18" s="8" t="str">
        <f>IF('Решаемость 7 кл. р.я.'!G18&lt;'Необъективность 7 кл. р.я.'!G$64,"ДА","НЕТ")</f>
        <v>ДА</v>
      </c>
      <c r="H18" s="8" t="str">
        <f>IF('Решаемость 7 кл. р.я.'!H18&lt;'Необъективность 7 кл. р.я.'!H$64,"ДА","НЕТ")</f>
        <v>ДА</v>
      </c>
      <c r="I18" s="8" t="str">
        <f>IF('Решаемость 7 кл. р.я.'!I18&lt;'Необъективность 7 кл. р.я.'!I$64,"ДА","НЕТ")</f>
        <v>ДА</v>
      </c>
      <c r="J18" s="8" t="str">
        <f>IF('Решаемость 7 кл. р.я.'!J18&lt;'Необъективность 7 кл. р.я.'!J$64,"ДА","НЕТ")</f>
        <v>ДА</v>
      </c>
      <c r="K18" s="8" t="str">
        <f>IF('Решаемость 7 кл. р.я.'!K18&lt;'Необъективность 7 кл. р.я.'!K$64,"ДА","НЕТ")</f>
        <v>ДА</v>
      </c>
      <c r="L18" s="8" t="str">
        <f>IF('Решаемость 7 кл. р.я.'!L18&lt;'Необъективность 7 кл. р.я.'!L$64,"ДА","НЕТ")</f>
        <v>ДА</v>
      </c>
      <c r="M18" s="8" t="str">
        <f>IF('Решаемость 7 кл. р.я.'!M18&lt;'Необъективность 7 кл. р.я.'!M$64,"ДА","НЕТ")</f>
        <v>ДА</v>
      </c>
      <c r="N18" s="8" t="str">
        <f>IF('Решаемость 7 кл. р.я.'!N18&lt;'Необъективность 7 кл. р.я.'!N$64,"ДА","НЕТ")</f>
        <v>ДА</v>
      </c>
      <c r="O18" s="8">
        <f>'Результаты 7 кл. р.я.'!O18/'Результаты 7 кл. р.я.'!$B18</f>
        <v>0.45238095238095238</v>
      </c>
      <c r="P18" s="8">
        <f>'Результаты 7 кл. р.я.'!P18/'Результаты 7 кл. р.я.'!$B18</f>
        <v>0.5</v>
      </c>
      <c r="Q18" s="8">
        <f>'Результаты 7 кл. р.я.'!Q18/'Результаты 7 кл. р.я.'!$B18</f>
        <v>4.7619047619047616E-2</v>
      </c>
      <c r="R18" s="8">
        <f>'Результаты 7 кл. р.я.'!R18/'Результаты 7 кл. р.я.'!$B18</f>
        <v>0</v>
      </c>
    </row>
    <row r="19" spans="1:18" ht="15.75">
      <c r="A19" s="1">
        <v>9</v>
      </c>
      <c r="B19" s="2">
        <v>51</v>
      </c>
      <c r="C19" s="8" t="str">
        <f>IF('Решаемость 7 кл. р.я.'!C19&lt;'Необъективность 7 кл. р.я.'!C$64,"ДА","НЕТ")</f>
        <v>ДА</v>
      </c>
      <c r="D19" s="8" t="str">
        <f>IF('Решаемость 7 кл. р.я.'!D19&lt;'Необъективность 7 кл. р.я.'!D$64,"ДА","НЕТ")</f>
        <v>ДА</v>
      </c>
      <c r="E19" s="8" t="str">
        <f>IF('Решаемость 7 кл. р.я.'!E19&lt;'Необъективность 7 кл. р.я.'!E$64,"ДА","НЕТ")</f>
        <v>ДА</v>
      </c>
      <c r="F19" s="8" t="str">
        <f>IF('Решаемость 7 кл. р.я.'!F19&lt;'Необъективность 7 кл. р.я.'!F$64,"ДА","НЕТ")</f>
        <v>ДА</v>
      </c>
      <c r="G19" s="8" t="str">
        <f>IF('Решаемость 7 кл. р.я.'!G19&lt;'Необъективность 7 кл. р.я.'!G$64,"ДА","НЕТ")</f>
        <v>НЕТ</v>
      </c>
      <c r="H19" s="8" t="str">
        <f>IF('Решаемость 7 кл. р.я.'!H19&lt;'Необъективность 7 кл. р.я.'!H$64,"ДА","НЕТ")</f>
        <v>ДА</v>
      </c>
      <c r="I19" s="8" t="str">
        <f>IF('Решаемость 7 кл. р.я.'!I19&lt;'Необъективность 7 кл. р.я.'!I$64,"ДА","НЕТ")</f>
        <v>ДА</v>
      </c>
      <c r="J19" s="8" t="str">
        <f>IF('Решаемость 7 кл. р.я.'!J19&lt;'Необъективность 7 кл. р.я.'!J$64,"ДА","НЕТ")</f>
        <v>ДА</v>
      </c>
      <c r="K19" s="8" t="str">
        <f>IF('Решаемость 7 кл. р.я.'!K19&lt;'Необъективность 7 кл. р.я.'!K$64,"ДА","НЕТ")</f>
        <v>НЕТ</v>
      </c>
      <c r="L19" s="8" t="str">
        <f>IF('Решаемость 7 кл. р.я.'!L19&lt;'Необъективность 7 кл. р.я.'!L$64,"ДА","НЕТ")</f>
        <v>ДА</v>
      </c>
      <c r="M19" s="8" t="str">
        <f>IF('Решаемость 7 кл. р.я.'!M19&lt;'Необъективность 7 кл. р.я.'!M$64,"ДА","НЕТ")</f>
        <v>ДА</v>
      </c>
      <c r="N19" s="8" t="str">
        <f>IF('Решаемость 7 кл. р.я.'!N19&lt;'Необъективность 7 кл. р.я.'!N$64,"ДА","НЕТ")</f>
        <v>ДА</v>
      </c>
      <c r="O19" s="8">
        <f>'Результаты 7 кл. р.я.'!O19/'Результаты 7 кл. р.я.'!$B19</f>
        <v>5.8823529411764705E-2</v>
      </c>
      <c r="P19" s="8">
        <f>'Результаты 7 кл. р.я.'!P19/'Результаты 7 кл. р.я.'!$B19</f>
        <v>0.5490196078431373</v>
      </c>
      <c r="Q19" s="8">
        <f>'Результаты 7 кл. р.я.'!Q19/'Результаты 7 кл. р.я.'!$B19</f>
        <v>0.35294117647058826</v>
      </c>
      <c r="R19" s="8">
        <f>'Результаты 7 кл. р.я.'!R19/'Результаты 7 кл. р.я.'!$B19</f>
        <v>3.9215686274509803E-2</v>
      </c>
    </row>
    <row r="20" spans="1:18" ht="15.75">
      <c r="A20" s="1">
        <v>10</v>
      </c>
      <c r="B20" s="2">
        <v>74</v>
      </c>
      <c r="C20" s="8" t="str">
        <f>IF('Решаемость 7 кл. р.я.'!C20&lt;'Необъективность 7 кл. р.я.'!C$64,"ДА","НЕТ")</f>
        <v>ДА</v>
      </c>
      <c r="D20" s="8" t="str">
        <f>IF('Решаемость 7 кл. р.я.'!D20&lt;'Необъективность 7 кл. р.я.'!D$64,"ДА","НЕТ")</f>
        <v>ДА</v>
      </c>
      <c r="E20" s="8" t="str">
        <f>IF('Решаемость 7 кл. р.я.'!E20&lt;'Необъективность 7 кл. р.я.'!E$64,"ДА","НЕТ")</f>
        <v>ДА</v>
      </c>
      <c r="F20" s="8" t="str">
        <f>IF('Решаемость 7 кл. р.я.'!F20&lt;'Необъективность 7 кл. р.я.'!F$64,"ДА","НЕТ")</f>
        <v>ДА</v>
      </c>
      <c r="G20" s="8" t="str">
        <f>IF('Решаемость 7 кл. р.я.'!G20&lt;'Необъективность 7 кл. р.я.'!G$64,"ДА","НЕТ")</f>
        <v>ДА</v>
      </c>
      <c r="H20" s="8" t="str">
        <f>IF('Решаемость 7 кл. р.я.'!H20&lt;'Необъективность 7 кл. р.я.'!H$64,"ДА","НЕТ")</f>
        <v>ДА</v>
      </c>
      <c r="I20" s="8" t="str">
        <f>IF('Решаемость 7 кл. р.я.'!I20&lt;'Необъективность 7 кл. р.я.'!I$64,"ДА","НЕТ")</f>
        <v>ДА</v>
      </c>
      <c r="J20" s="8" t="str">
        <f>IF('Решаемость 7 кл. р.я.'!J20&lt;'Необъективность 7 кл. р.я.'!J$64,"ДА","НЕТ")</f>
        <v>ДА</v>
      </c>
      <c r="K20" s="8" t="str">
        <f>IF('Решаемость 7 кл. р.я.'!K20&lt;'Необъективность 7 кл. р.я.'!K$64,"ДА","НЕТ")</f>
        <v>ДА</v>
      </c>
      <c r="L20" s="8" t="str">
        <f>IF('Решаемость 7 кл. р.я.'!L20&lt;'Необъективность 7 кл. р.я.'!L$64,"ДА","НЕТ")</f>
        <v>НЕТ</v>
      </c>
      <c r="M20" s="8" t="str">
        <f>IF('Решаемость 7 кл. р.я.'!M20&lt;'Необъективность 7 кл. р.я.'!M$64,"ДА","НЕТ")</f>
        <v>ДА</v>
      </c>
      <c r="N20" s="8" t="str">
        <f>IF('Решаемость 7 кл. р.я.'!N20&lt;'Необъективность 7 кл. р.я.'!N$64,"ДА","НЕТ")</f>
        <v>ДА</v>
      </c>
      <c r="O20" s="8">
        <f>'Результаты 7 кл. р.я.'!O20/'Результаты 7 кл. р.я.'!$B20</f>
        <v>6.7567567567567571E-2</v>
      </c>
      <c r="P20" s="8">
        <f>'Результаты 7 кл. р.я.'!P20/'Результаты 7 кл. р.я.'!$B20</f>
        <v>0.47297297297297297</v>
      </c>
      <c r="Q20" s="8">
        <f>'Результаты 7 кл. р.я.'!Q20/'Результаты 7 кл. р.я.'!$B20</f>
        <v>0.44594594594594594</v>
      </c>
      <c r="R20" s="8">
        <f>'Результаты 7 кл. р.я.'!R20/'Результаты 7 кл. р.я.'!$B20</f>
        <v>1.3513513513513514E-2</v>
      </c>
    </row>
    <row r="21" spans="1:18" ht="15.75">
      <c r="A21" s="1">
        <v>12</v>
      </c>
      <c r="B21" s="2">
        <v>45</v>
      </c>
      <c r="C21" s="8" t="str">
        <f>IF('Решаемость 7 кл. р.я.'!C21&lt;'Необъективность 7 кл. р.я.'!C$64,"ДА","НЕТ")</f>
        <v>ДА</v>
      </c>
      <c r="D21" s="8" t="str">
        <f>IF('Решаемость 7 кл. р.я.'!D21&lt;'Необъективность 7 кл. р.я.'!D$64,"ДА","НЕТ")</f>
        <v>ДА</v>
      </c>
      <c r="E21" s="8" t="str">
        <f>IF('Решаемость 7 кл. р.я.'!E21&lt;'Необъективность 7 кл. р.я.'!E$64,"ДА","НЕТ")</f>
        <v>ДА</v>
      </c>
      <c r="F21" s="8" t="str">
        <f>IF('Решаемость 7 кл. р.я.'!F21&lt;'Необъективность 7 кл. р.я.'!F$64,"ДА","НЕТ")</f>
        <v>ДА</v>
      </c>
      <c r="G21" s="8" t="str">
        <f>IF('Решаемость 7 кл. р.я.'!G21&lt;'Необъективность 7 кл. р.я.'!G$64,"ДА","НЕТ")</f>
        <v>ДА</v>
      </c>
      <c r="H21" s="8" t="str">
        <f>IF('Решаемость 7 кл. р.я.'!H21&lt;'Необъективность 7 кл. р.я.'!H$64,"ДА","НЕТ")</f>
        <v>НЕТ</v>
      </c>
      <c r="I21" s="8" t="str">
        <f>IF('Решаемость 7 кл. р.я.'!I21&lt;'Необъективность 7 кл. р.я.'!I$64,"ДА","НЕТ")</f>
        <v>НЕТ</v>
      </c>
      <c r="J21" s="8" t="str">
        <f>IF('Решаемость 7 кл. р.я.'!J21&lt;'Необъективность 7 кл. р.я.'!J$64,"ДА","НЕТ")</f>
        <v>ДА</v>
      </c>
      <c r="K21" s="8" t="str">
        <f>IF('Решаемость 7 кл. р.я.'!K21&lt;'Необъективность 7 кл. р.я.'!K$64,"ДА","НЕТ")</f>
        <v>ДА</v>
      </c>
      <c r="L21" s="8" t="str">
        <f>IF('Решаемость 7 кл. р.я.'!L21&lt;'Необъективность 7 кл. р.я.'!L$64,"ДА","НЕТ")</f>
        <v>ДА</v>
      </c>
      <c r="M21" s="8" t="str">
        <f>IF('Решаемость 7 кл. р.я.'!M21&lt;'Необъективность 7 кл. р.я.'!M$64,"ДА","НЕТ")</f>
        <v>ДА</v>
      </c>
      <c r="N21" s="8" t="str">
        <f>IF('Решаемость 7 кл. р.я.'!N21&lt;'Необъективность 7 кл. р.я.'!N$64,"ДА","НЕТ")</f>
        <v>ДА</v>
      </c>
      <c r="O21" s="8">
        <f>'Результаты 7 кл. р.я.'!O21/'Результаты 7 кл. р.я.'!$B21</f>
        <v>0.15555555555555556</v>
      </c>
      <c r="P21" s="8">
        <f>'Результаты 7 кл. р.я.'!P21/'Результаты 7 кл. р.я.'!$B21</f>
        <v>0.62222222222222223</v>
      </c>
      <c r="Q21" s="8">
        <f>'Результаты 7 кл. р.я.'!Q21/'Результаты 7 кл. р.я.'!$B21</f>
        <v>0.2</v>
      </c>
      <c r="R21" s="8">
        <f>'Результаты 7 кл. р.я.'!R21/'Результаты 7 кл. р.я.'!$B21</f>
        <v>2.2222222222222223E-2</v>
      </c>
    </row>
    <row r="22" spans="1:18" ht="15.75">
      <c r="A22" s="1">
        <v>13</v>
      </c>
      <c r="B22" s="2">
        <v>64</v>
      </c>
      <c r="C22" s="8" t="str">
        <f>IF('Решаемость 7 кл. р.я.'!C22&lt;'Необъективность 7 кл. р.я.'!C$64,"ДА","НЕТ")</f>
        <v>ДА</v>
      </c>
      <c r="D22" s="8" t="str">
        <f>IF('Решаемость 7 кл. р.я.'!D22&lt;'Необъективность 7 кл. р.я.'!D$64,"ДА","НЕТ")</f>
        <v>ДА</v>
      </c>
      <c r="E22" s="8" t="str">
        <f>IF('Решаемость 7 кл. р.я.'!E22&lt;'Необъективность 7 кл. р.я.'!E$64,"ДА","НЕТ")</f>
        <v>ДА</v>
      </c>
      <c r="F22" s="8" t="str">
        <f>IF('Решаемость 7 кл. р.я.'!F22&lt;'Необъективность 7 кл. р.я.'!F$64,"ДА","НЕТ")</f>
        <v>ДА</v>
      </c>
      <c r="G22" s="8" t="str">
        <f>IF('Решаемость 7 кл. р.я.'!G22&lt;'Необъективность 7 кл. р.я.'!G$64,"ДА","НЕТ")</f>
        <v>ДА</v>
      </c>
      <c r="H22" s="8" t="str">
        <f>IF('Решаемость 7 кл. р.я.'!H22&lt;'Необъективность 7 кл. р.я.'!H$64,"ДА","НЕТ")</f>
        <v>ДА</v>
      </c>
      <c r="I22" s="8" t="str">
        <f>IF('Решаемость 7 кл. р.я.'!I22&lt;'Необъективность 7 кл. р.я.'!I$64,"ДА","НЕТ")</f>
        <v>ДА</v>
      </c>
      <c r="J22" s="8" t="str">
        <f>IF('Решаемость 7 кл. р.я.'!J22&lt;'Необъективность 7 кл. р.я.'!J$64,"ДА","НЕТ")</f>
        <v>ДА</v>
      </c>
      <c r="K22" s="8" t="str">
        <f>IF('Решаемость 7 кл. р.я.'!K22&lt;'Необъективность 7 кл. р.я.'!K$64,"ДА","НЕТ")</f>
        <v>ДА</v>
      </c>
      <c r="L22" s="8" t="str">
        <f>IF('Решаемость 7 кл. р.я.'!L22&lt;'Необъективность 7 кл. р.я.'!L$64,"ДА","НЕТ")</f>
        <v>ДА</v>
      </c>
      <c r="M22" s="8" t="str">
        <f>IF('Решаемость 7 кл. р.я.'!M22&lt;'Необъективность 7 кл. р.я.'!M$64,"ДА","НЕТ")</f>
        <v>ДА</v>
      </c>
      <c r="N22" s="8" t="str">
        <f>IF('Решаемость 7 кл. р.я.'!N22&lt;'Необъективность 7 кл. р.я.'!N$64,"ДА","НЕТ")</f>
        <v>ДА</v>
      </c>
      <c r="O22" s="8">
        <f>'Результаты 7 кл. р.я.'!O22/'Результаты 7 кл. р.я.'!$B22</f>
        <v>0.140625</v>
      </c>
      <c r="P22" s="8">
        <f>'Результаты 7 кл. р.я.'!P22/'Результаты 7 кл. р.я.'!$B22</f>
        <v>0.640625</v>
      </c>
      <c r="Q22" s="8">
        <f>'Результаты 7 кл. р.я.'!Q22/'Результаты 7 кл. р.я.'!$B22</f>
        <v>0.21875</v>
      </c>
      <c r="R22" s="8">
        <f>'Результаты 7 кл. р.я.'!R22/'Результаты 7 кл. р.я.'!$B22</f>
        <v>0</v>
      </c>
    </row>
    <row r="23" spans="1:18" ht="15.75">
      <c r="A23" s="1">
        <v>20</v>
      </c>
      <c r="B23" s="2">
        <v>90</v>
      </c>
      <c r="C23" s="8" t="str">
        <f>IF('Решаемость 7 кл. р.я.'!C23&lt;'Необъективность 7 кл. р.я.'!C$64,"ДА","НЕТ")</f>
        <v>ДА</v>
      </c>
      <c r="D23" s="8" t="str">
        <f>IF('Решаемость 7 кл. р.я.'!D23&lt;'Необъективность 7 кл. р.я.'!D$64,"ДА","НЕТ")</f>
        <v>ДА</v>
      </c>
      <c r="E23" s="8" t="str">
        <f>IF('Решаемость 7 кл. р.я.'!E23&lt;'Необъективность 7 кл. р.я.'!E$64,"ДА","НЕТ")</f>
        <v>ДА</v>
      </c>
      <c r="F23" s="8" t="str">
        <f>IF('Решаемость 7 кл. р.я.'!F23&lt;'Необъективность 7 кл. р.я.'!F$64,"ДА","НЕТ")</f>
        <v>ДА</v>
      </c>
      <c r="G23" s="8" t="str">
        <f>IF('Решаемость 7 кл. р.я.'!G23&lt;'Необъективность 7 кл. р.я.'!G$64,"ДА","НЕТ")</f>
        <v>ДА</v>
      </c>
      <c r="H23" s="8" t="str">
        <f>IF('Решаемость 7 кл. р.я.'!H23&lt;'Необъективность 7 кл. р.я.'!H$64,"ДА","НЕТ")</f>
        <v>ДА</v>
      </c>
      <c r="I23" s="8" t="str">
        <f>IF('Решаемость 7 кл. р.я.'!I23&lt;'Необъективность 7 кл. р.я.'!I$64,"ДА","НЕТ")</f>
        <v>ДА</v>
      </c>
      <c r="J23" s="8" t="str">
        <f>IF('Решаемость 7 кл. р.я.'!J23&lt;'Необъективность 7 кл. р.я.'!J$64,"ДА","НЕТ")</f>
        <v>ДА</v>
      </c>
      <c r="K23" s="8" t="str">
        <f>IF('Решаемость 7 кл. р.я.'!K23&lt;'Необъективность 7 кл. р.я.'!K$64,"ДА","НЕТ")</f>
        <v>ДА</v>
      </c>
      <c r="L23" s="8" t="str">
        <f>IF('Решаемость 7 кл. р.я.'!L23&lt;'Необъективность 7 кл. р.я.'!L$64,"ДА","НЕТ")</f>
        <v>ДА</v>
      </c>
      <c r="M23" s="8" t="str">
        <f>IF('Решаемость 7 кл. р.я.'!M23&lt;'Необъективность 7 кл. р.я.'!M$64,"ДА","НЕТ")</f>
        <v>ДА</v>
      </c>
      <c r="N23" s="8" t="str">
        <f>IF('Решаемость 7 кл. р.я.'!N23&lt;'Необъективность 7 кл. р.я.'!N$64,"ДА","НЕТ")</f>
        <v>ДА</v>
      </c>
      <c r="O23" s="8">
        <f>'Результаты 7 кл. р.я.'!O23/'Результаты 7 кл. р.я.'!$B23</f>
        <v>0.22222222222222221</v>
      </c>
      <c r="P23" s="8">
        <f>'Результаты 7 кл. р.я.'!P23/'Результаты 7 кл. р.я.'!$B23</f>
        <v>0.6</v>
      </c>
      <c r="Q23" s="8">
        <f>'Результаты 7 кл. р.я.'!Q23/'Результаты 7 кл. р.я.'!$B23</f>
        <v>0.15555555555555556</v>
      </c>
      <c r="R23" s="8">
        <f>'Результаты 7 кл. р.я.'!R23/'Результаты 7 кл. р.я.'!$B23</f>
        <v>2.2222222222222223E-2</v>
      </c>
    </row>
    <row r="24" spans="1:18" ht="15.75">
      <c r="A24" s="1">
        <v>21</v>
      </c>
      <c r="B24" s="2">
        <v>28</v>
      </c>
      <c r="C24" s="8" t="str">
        <f>IF('Решаемость 7 кл. р.я.'!C24&lt;'Необъективность 7 кл. р.я.'!C$64,"ДА","НЕТ")</f>
        <v>НЕТ</v>
      </c>
      <c r="D24" s="8" t="str">
        <f>IF('Решаемость 7 кл. р.я.'!D24&lt;'Необъективность 7 кл. р.я.'!D$64,"ДА","НЕТ")</f>
        <v>ДА</v>
      </c>
      <c r="E24" s="8" t="str">
        <f>IF('Решаемость 7 кл. р.я.'!E24&lt;'Необъективность 7 кл. р.я.'!E$64,"ДА","НЕТ")</f>
        <v>ДА</v>
      </c>
      <c r="F24" s="8" t="str">
        <f>IF('Решаемость 7 кл. р.я.'!F24&lt;'Необъективность 7 кл. р.я.'!F$64,"ДА","НЕТ")</f>
        <v>ДА</v>
      </c>
      <c r="G24" s="8" t="str">
        <f>IF('Решаемость 7 кл. р.я.'!G24&lt;'Необъективность 7 кл. р.я.'!G$64,"ДА","НЕТ")</f>
        <v>ДА</v>
      </c>
      <c r="H24" s="8" t="str">
        <f>IF('Решаемость 7 кл. р.я.'!H24&lt;'Необъективность 7 кл. р.я.'!H$64,"ДА","НЕТ")</f>
        <v>ДА</v>
      </c>
      <c r="I24" s="8" t="str">
        <f>IF('Решаемость 7 кл. р.я.'!I24&lt;'Необъективность 7 кл. р.я.'!I$64,"ДА","НЕТ")</f>
        <v>ДА</v>
      </c>
      <c r="J24" s="8" t="str">
        <f>IF('Решаемость 7 кл. р.я.'!J24&lt;'Необъективность 7 кл. р.я.'!J$64,"ДА","НЕТ")</f>
        <v>ДА</v>
      </c>
      <c r="K24" s="8" t="str">
        <f>IF('Решаемость 7 кл. р.я.'!K24&lt;'Необъективность 7 кл. р.я.'!K$64,"ДА","НЕТ")</f>
        <v>ДА</v>
      </c>
      <c r="L24" s="8" t="str">
        <f>IF('Решаемость 7 кл. р.я.'!L24&lt;'Необъективность 7 кл. р.я.'!L$64,"ДА","НЕТ")</f>
        <v>ДА</v>
      </c>
      <c r="M24" s="8" t="str">
        <f>IF('Решаемость 7 кл. р.я.'!M24&lt;'Необъективность 7 кл. р.я.'!M$64,"ДА","НЕТ")</f>
        <v>ДА</v>
      </c>
      <c r="N24" s="8" t="str">
        <f>IF('Решаемость 7 кл. р.я.'!N24&lt;'Необъективность 7 кл. р.я.'!N$64,"ДА","НЕТ")</f>
        <v>ДА</v>
      </c>
      <c r="O24" s="8">
        <f>'Результаты 7 кл. р.я.'!O24/'Результаты 7 кл. р.я.'!$B24</f>
        <v>7.1428571428571425E-2</v>
      </c>
      <c r="P24" s="8">
        <f>'Результаты 7 кл. р.я.'!P24/'Результаты 7 кл. р.я.'!$B24</f>
        <v>0.7142857142857143</v>
      </c>
      <c r="Q24" s="8">
        <f>'Результаты 7 кл. р.я.'!Q24/'Результаты 7 кл. р.я.'!$B24</f>
        <v>0.14285714285714285</v>
      </c>
      <c r="R24" s="8">
        <f>'Результаты 7 кл. р.я.'!R24/'Результаты 7 кл. р.я.'!$B24</f>
        <v>7.1428571428571425E-2</v>
      </c>
    </row>
    <row r="25" spans="1:18" ht="15.75">
      <c r="A25" s="1">
        <v>23</v>
      </c>
      <c r="B25" s="2">
        <v>23</v>
      </c>
      <c r="C25" s="8" t="str">
        <f>IF('Решаемость 7 кл. р.я.'!C25&lt;'Необъективность 7 кл. р.я.'!C$64,"ДА","НЕТ")</f>
        <v>НЕТ</v>
      </c>
      <c r="D25" s="8" t="str">
        <f>IF('Решаемость 7 кл. р.я.'!D25&lt;'Необъективность 7 кл. р.я.'!D$64,"ДА","НЕТ")</f>
        <v>ДА</v>
      </c>
      <c r="E25" s="8" t="str">
        <f>IF('Решаемость 7 кл. р.я.'!E25&lt;'Необъективность 7 кл. р.я.'!E$64,"ДА","НЕТ")</f>
        <v>ДА</v>
      </c>
      <c r="F25" s="8" t="str">
        <f>IF('Решаемость 7 кл. р.я.'!F25&lt;'Необъективность 7 кл. р.я.'!F$64,"ДА","НЕТ")</f>
        <v>ДА</v>
      </c>
      <c r="G25" s="8" t="str">
        <f>IF('Решаемость 7 кл. р.я.'!G25&lt;'Необъективность 7 кл. р.я.'!G$64,"ДА","НЕТ")</f>
        <v>ДА</v>
      </c>
      <c r="H25" s="8" t="str">
        <f>IF('Решаемость 7 кл. р.я.'!H25&lt;'Необъективность 7 кл. р.я.'!H$64,"ДА","НЕТ")</f>
        <v>НЕТ</v>
      </c>
      <c r="I25" s="8" t="str">
        <f>IF('Решаемость 7 кл. р.я.'!I25&lt;'Необъективность 7 кл. р.я.'!I$64,"ДА","НЕТ")</f>
        <v>НЕТ</v>
      </c>
      <c r="J25" s="8" t="str">
        <f>IF('Решаемость 7 кл. р.я.'!J25&lt;'Необъективность 7 кл. р.я.'!J$64,"ДА","НЕТ")</f>
        <v>ДА</v>
      </c>
      <c r="K25" s="8" t="str">
        <f>IF('Решаемость 7 кл. р.я.'!K25&lt;'Необъективность 7 кл. р.я.'!K$64,"ДА","НЕТ")</f>
        <v>ДА</v>
      </c>
      <c r="L25" s="8" t="str">
        <f>IF('Решаемость 7 кл. р.я.'!L25&lt;'Необъективность 7 кл. р.я.'!L$64,"ДА","НЕТ")</f>
        <v>ДА</v>
      </c>
      <c r="M25" s="8" t="str">
        <f>IF('Решаемость 7 кл. р.я.'!M25&lt;'Необъективность 7 кл. р.я.'!M$64,"ДА","НЕТ")</f>
        <v>ДА</v>
      </c>
      <c r="N25" s="8" t="str">
        <f>IF('Решаемость 7 кл. р.я.'!N25&lt;'Необъективность 7 кл. р.я.'!N$64,"ДА","НЕТ")</f>
        <v>ДА</v>
      </c>
      <c r="O25" s="8">
        <f>'Результаты 7 кл. р.я.'!O25/'Результаты 7 кл. р.я.'!$B25</f>
        <v>0.13043478260869565</v>
      </c>
      <c r="P25" s="8">
        <f>'Результаты 7 кл. р.я.'!P25/'Результаты 7 кл. р.я.'!$B25</f>
        <v>0.69565217391304346</v>
      </c>
      <c r="Q25" s="8">
        <f>'Результаты 7 кл. р.я.'!Q25/'Результаты 7 кл. р.я.'!$B25</f>
        <v>0.13043478260869565</v>
      </c>
      <c r="R25" s="8">
        <f>'Результаты 7 кл. р.я.'!R25/'Результаты 7 кл. р.я.'!$B25</f>
        <v>4.3478260869565216E-2</v>
      </c>
    </row>
    <row r="26" spans="1:18" ht="15.75">
      <c r="A26" s="1">
        <v>24</v>
      </c>
      <c r="B26" s="2">
        <v>50</v>
      </c>
      <c r="C26" s="8" t="str">
        <f>IF('Решаемость 7 кл. р.я.'!C26&lt;'Необъективность 7 кл. р.я.'!C$64,"ДА","НЕТ")</f>
        <v>ДА</v>
      </c>
      <c r="D26" s="8" t="str">
        <f>IF('Решаемость 7 кл. р.я.'!D26&lt;'Необъективность 7 кл. р.я.'!D$64,"ДА","НЕТ")</f>
        <v>ДА</v>
      </c>
      <c r="E26" s="8" t="str">
        <f>IF('Решаемость 7 кл. р.я.'!E26&lt;'Необъективность 7 кл. р.я.'!E$64,"ДА","НЕТ")</f>
        <v>ДА</v>
      </c>
      <c r="F26" s="8" t="str">
        <f>IF('Решаемость 7 кл. р.я.'!F26&lt;'Необъективность 7 кл. р.я.'!F$64,"ДА","НЕТ")</f>
        <v>ДА</v>
      </c>
      <c r="G26" s="8" t="str">
        <f>IF('Решаемость 7 кл. р.я.'!G26&lt;'Необъективность 7 кл. р.я.'!G$64,"ДА","НЕТ")</f>
        <v>ДА</v>
      </c>
      <c r="H26" s="8" t="str">
        <f>IF('Решаемость 7 кл. р.я.'!H26&lt;'Необъективность 7 кл. р.я.'!H$64,"ДА","НЕТ")</f>
        <v>ДА</v>
      </c>
      <c r="I26" s="8" t="str">
        <f>IF('Решаемость 7 кл. р.я.'!I26&lt;'Необъективность 7 кл. р.я.'!I$64,"ДА","НЕТ")</f>
        <v>ДА</v>
      </c>
      <c r="J26" s="8" t="str">
        <f>IF('Решаемость 7 кл. р.я.'!J26&lt;'Необъективность 7 кл. р.я.'!J$64,"ДА","НЕТ")</f>
        <v>ДА</v>
      </c>
      <c r="K26" s="8" t="str">
        <f>IF('Решаемость 7 кл. р.я.'!K26&lt;'Необъективность 7 кл. р.я.'!K$64,"ДА","НЕТ")</f>
        <v>ДА</v>
      </c>
      <c r="L26" s="8" t="str">
        <f>IF('Решаемость 7 кл. р.я.'!L26&lt;'Необъективность 7 кл. р.я.'!L$64,"ДА","НЕТ")</f>
        <v>ДА</v>
      </c>
      <c r="M26" s="8" t="str">
        <f>IF('Решаемость 7 кл. р.я.'!M26&lt;'Необъективность 7 кл. р.я.'!M$64,"ДА","НЕТ")</f>
        <v>ДА</v>
      </c>
      <c r="N26" s="8" t="str">
        <f>IF('Решаемость 7 кл. р.я.'!N26&lt;'Необъективность 7 кл. р.я.'!N$64,"ДА","НЕТ")</f>
        <v>ДА</v>
      </c>
      <c r="O26" s="8">
        <f>'Результаты 7 кл. р.я.'!O26/'Результаты 7 кл. р.я.'!$B26</f>
        <v>0.34</v>
      </c>
      <c r="P26" s="8">
        <f>'Результаты 7 кл. р.я.'!P26/'Результаты 7 кл. р.я.'!$B26</f>
        <v>0.44</v>
      </c>
      <c r="Q26" s="8">
        <f>'Результаты 7 кл. р.я.'!Q26/'Результаты 7 кл. р.я.'!$B26</f>
        <v>0.22</v>
      </c>
      <c r="R26" s="8">
        <f>'Результаты 7 кл. р.я.'!R26/'Результаты 7 кл. р.я.'!$B26</f>
        <v>0</v>
      </c>
    </row>
    <row r="27" spans="1:18" ht="15.75">
      <c r="A27" s="1">
        <v>25</v>
      </c>
      <c r="B27" s="2">
        <v>42</v>
      </c>
      <c r="C27" s="8" t="str">
        <f>IF('Решаемость 7 кл. р.я.'!C27&lt;'Необъективность 7 кл. р.я.'!C$64,"ДА","НЕТ")</f>
        <v>ДА</v>
      </c>
      <c r="D27" s="8" t="str">
        <f>IF('Решаемость 7 кл. р.я.'!D27&lt;'Необъективность 7 кл. р.я.'!D$64,"ДА","НЕТ")</f>
        <v>ДА</v>
      </c>
      <c r="E27" s="8" t="str">
        <f>IF('Решаемость 7 кл. р.я.'!E27&lt;'Необъективность 7 кл. р.я.'!E$64,"ДА","НЕТ")</f>
        <v>ДА</v>
      </c>
      <c r="F27" s="8" t="str">
        <f>IF('Решаемость 7 кл. р.я.'!F27&lt;'Необъективность 7 кл. р.я.'!F$64,"ДА","НЕТ")</f>
        <v>ДА</v>
      </c>
      <c r="G27" s="8" t="str">
        <f>IF('Решаемость 7 кл. р.я.'!G27&lt;'Необъективность 7 кл. р.я.'!G$64,"ДА","НЕТ")</f>
        <v>ДА</v>
      </c>
      <c r="H27" s="8" t="str">
        <f>IF('Решаемость 7 кл. р.я.'!H27&lt;'Необъективность 7 кл. р.я.'!H$64,"ДА","НЕТ")</f>
        <v>ДА</v>
      </c>
      <c r="I27" s="8" t="str">
        <f>IF('Решаемость 7 кл. р.я.'!I27&lt;'Необъективность 7 кл. р.я.'!I$64,"ДА","НЕТ")</f>
        <v>ДА</v>
      </c>
      <c r="J27" s="8" t="str">
        <f>IF('Решаемость 7 кл. р.я.'!J27&lt;'Необъективность 7 кл. р.я.'!J$64,"ДА","НЕТ")</f>
        <v>ДА</v>
      </c>
      <c r="K27" s="8" t="str">
        <f>IF('Решаемость 7 кл. р.я.'!K27&lt;'Необъективность 7 кл. р.я.'!K$64,"ДА","НЕТ")</f>
        <v>ДА</v>
      </c>
      <c r="L27" s="8" t="str">
        <f>IF('Решаемость 7 кл. р.я.'!L27&lt;'Необъективность 7 кл. р.я.'!L$64,"ДА","НЕТ")</f>
        <v>НЕТ</v>
      </c>
      <c r="M27" s="8" t="str">
        <f>IF('Решаемость 7 кл. р.я.'!M27&lt;'Необъективность 7 кл. р.я.'!M$64,"ДА","НЕТ")</f>
        <v>ДА</v>
      </c>
      <c r="N27" s="8" t="str">
        <f>IF('Решаемость 7 кл. р.я.'!N27&lt;'Необъективность 7 кл. р.я.'!N$64,"ДА","НЕТ")</f>
        <v>ДА</v>
      </c>
      <c r="O27" s="8">
        <f>'Результаты 7 кл. р.я.'!O27/'Результаты 7 кл. р.я.'!$B27</f>
        <v>9.5238095238095233E-2</v>
      </c>
      <c r="P27" s="8">
        <f>'Результаты 7 кл. р.я.'!P27/'Результаты 7 кл. р.я.'!$B27</f>
        <v>0.54761904761904767</v>
      </c>
      <c r="Q27" s="8">
        <f>'Результаты 7 кл. р.я.'!Q27/'Результаты 7 кл. р.я.'!$B27</f>
        <v>0.33333333333333331</v>
      </c>
      <c r="R27" s="8">
        <f>'Результаты 7 кл. р.я.'!R27/'Результаты 7 кл. р.я.'!$B27</f>
        <v>2.3809523809523808E-2</v>
      </c>
    </row>
    <row r="28" spans="1:18" ht="15.75">
      <c r="A28" s="1">
        <v>30</v>
      </c>
      <c r="B28" s="2">
        <v>59</v>
      </c>
      <c r="C28" s="8" t="str">
        <f>IF('Решаемость 7 кл. р.я.'!C28&lt;'Необъективность 7 кл. р.я.'!C$64,"ДА","НЕТ")</f>
        <v>ДА</v>
      </c>
      <c r="D28" s="8" t="str">
        <f>IF('Решаемость 7 кл. р.я.'!D28&lt;'Необъективность 7 кл. р.я.'!D$64,"ДА","НЕТ")</f>
        <v>ДА</v>
      </c>
      <c r="E28" s="8" t="str">
        <f>IF('Решаемость 7 кл. р.я.'!E28&lt;'Необъективность 7 кл. р.я.'!E$64,"ДА","НЕТ")</f>
        <v>ДА</v>
      </c>
      <c r="F28" s="8" t="str">
        <f>IF('Решаемость 7 кл. р.я.'!F28&lt;'Необъективность 7 кл. р.я.'!F$64,"ДА","НЕТ")</f>
        <v>ДА</v>
      </c>
      <c r="G28" s="8" t="str">
        <f>IF('Решаемость 7 кл. р.я.'!G28&lt;'Необъективность 7 кл. р.я.'!G$64,"ДА","НЕТ")</f>
        <v>ДА</v>
      </c>
      <c r="H28" s="8" t="str">
        <f>IF('Решаемость 7 кл. р.я.'!H28&lt;'Необъективность 7 кл. р.я.'!H$64,"ДА","НЕТ")</f>
        <v>ДА</v>
      </c>
      <c r="I28" s="8" t="str">
        <f>IF('Решаемость 7 кл. р.я.'!I28&lt;'Необъективность 7 кл. р.я.'!I$64,"ДА","НЕТ")</f>
        <v>ДА</v>
      </c>
      <c r="J28" s="8" t="str">
        <f>IF('Решаемость 7 кл. р.я.'!J28&lt;'Необъективность 7 кл. р.я.'!J$64,"ДА","НЕТ")</f>
        <v>ДА</v>
      </c>
      <c r="K28" s="8" t="str">
        <f>IF('Решаемость 7 кл. р.я.'!K28&lt;'Необъективность 7 кл. р.я.'!K$64,"ДА","НЕТ")</f>
        <v>ДА</v>
      </c>
      <c r="L28" s="8" t="str">
        <f>IF('Решаемость 7 кл. р.я.'!L28&lt;'Необъективность 7 кл. р.я.'!L$64,"ДА","НЕТ")</f>
        <v>ДА</v>
      </c>
      <c r="M28" s="8" t="str">
        <f>IF('Решаемость 7 кл. р.я.'!M28&lt;'Необъективность 7 кл. р.я.'!M$64,"ДА","НЕТ")</f>
        <v>ДА</v>
      </c>
      <c r="N28" s="8" t="str">
        <f>IF('Решаемость 7 кл. р.я.'!N28&lt;'Необъективность 7 кл. р.я.'!N$64,"ДА","НЕТ")</f>
        <v>ДА</v>
      </c>
      <c r="O28" s="8">
        <f>'Результаты 7 кл. р.я.'!O28/'Результаты 7 кл. р.я.'!$B28</f>
        <v>0.1864406779661017</v>
      </c>
      <c r="P28" s="8">
        <f>'Результаты 7 кл. р.я.'!P28/'Результаты 7 кл. р.я.'!$B28</f>
        <v>0.69491525423728817</v>
      </c>
      <c r="Q28" s="8">
        <f>'Результаты 7 кл. р.я.'!Q28/'Результаты 7 кл. р.я.'!$B28</f>
        <v>0.11864406779661017</v>
      </c>
      <c r="R28" s="8">
        <f>'Результаты 7 кл. р.я.'!R28/'Результаты 7 кл. р.я.'!$B28</f>
        <v>1.6949152542372881E-2</v>
      </c>
    </row>
    <row r="29" spans="1:18" ht="15.75">
      <c r="A29" s="1">
        <v>32</v>
      </c>
      <c r="B29" s="2">
        <v>53</v>
      </c>
      <c r="C29" s="8" t="str">
        <f>IF('Решаемость 7 кл. р.я.'!C29&lt;'Необъективность 7 кл. р.я.'!C$64,"ДА","НЕТ")</f>
        <v>НЕТ</v>
      </c>
      <c r="D29" s="8" t="str">
        <f>IF('Решаемость 7 кл. р.я.'!D29&lt;'Необъективность 7 кл. р.я.'!D$64,"ДА","НЕТ")</f>
        <v>НЕТ</v>
      </c>
      <c r="E29" s="8" t="str">
        <f>IF('Решаемость 7 кл. р.я.'!E29&lt;'Необъективность 7 кл. р.я.'!E$64,"ДА","НЕТ")</f>
        <v>НЕТ</v>
      </c>
      <c r="F29" s="8" t="str">
        <f>IF('Решаемость 7 кл. р.я.'!F29&lt;'Необъективность 7 кл. р.я.'!F$64,"ДА","НЕТ")</f>
        <v>НЕТ</v>
      </c>
      <c r="G29" s="8" t="str">
        <f>IF('Решаемость 7 кл. р.я.'!G29&lt;'Необъективность 7 кл. р.я.'!G$64,"ДА","НЕТ")</f>
        <v>НЕТ</v>
      </c>
      <c r="H29" s="8" t="str">
        <f>IF('Решаемость 7 кл. р.я.'!H29&lt;'Необъективность 7 кл. р.я.'!H$64,"ДА","НЕТ")</f>
        <v>ДА</v>
      </c>
      <c r="I29" s="8" t="str">
        <f>IF('Решаемость 7 кл. р.я.'!I29&lt;'Необъективность 7 кл. р.я.'!I$64,"ДА","НЕТ")</f>
        <v>ДА</v>
      </c>
      <c r="J29" s="8" t="str">
        <f>IF('Решаемость 7 кл. р.я.'!J29&lt;'Необъективность 7 кл. р.я.'!J$64,"ДА","НЕТ")</f>
        <v>ДА</v>
      </c>
      <c r="K29" s="8" t="str">
        <f>IF('Решаемость 7 кл. р.я.'!K29&lt;'Необъективность 7 кл. р.я.'!K$64,"ДА","НЕТ")</f>
        <v>ДА</v>
      </c>
      <c r="L29" s="8" t="str">
        <f>IF('Решаемость 7 кл. р.я.'!L29&lt;'Необъективность 7 кл. р.я.'!L$64,"ДА","НЕТ")</f>
        <v>НЕТ</v>
      </c>
      <c r="M29" s="8" t="str">
        <f>IF('Решаемость 7 кл. р.я.'!M29&lt;'Необъективность 7 кл. р.я.'!M$64,"ДА","НЕТ")</f>
        <v>НЕТ</v>
      </c>
      <c r="N29" s="8" t="str">
        <f>IF('Решаемость 7 кл. р.я.'!N29&lt;'Необъективность 7 кл. р.я.'!N$64,"ДА","НЕТ")</f>
        <v>НЕТ</v>
      </c>
      <c r="O29" s="8">
        <f>'Результаты 7 кл. р.я.'!O29/'Результаты 7 кл. р.я.'!$B29</f>
        <v>0</v>
      </c>
      <c r="P29" s="8">
        <f>'Результаты 7 кл. р.я.'!P29/'Результаты 7 кл. р.я.'!$B29</f>
        <v>0.39622641509433965</v>
      </c>
      <c r="Q29" s="8">
        <f>'Результаты 7 кл. р.я.'!Q29/'Результаты 7 кл. р.я.'!$B29</f>
        <v>0.52830188679245282</v>
      </c>
      <c r="R29" s="8">
        <f>'Результаты 7 кл. р.я.'!R29/'Результаты 7 кл. р.я.'!$B29</f>
        <v>7.5471698113207544E-2</v>
      </c>
    </row>
    <row r="30" spans="1:18" ht="15.75">
      <c r="A30" s="1">
        <v>33</v>
      </c>
      <c r="B30" s="2">
        <v>42</v>
      </c>
      <c r="C30" s="8" t="str">
        <f>IF('Решаемость 7 кл. р.я.'!C30&lt;'Необъективность 7 кл. р.я.'!C$64,"ДА","НЕТ")</f>
        <v>ДА</v>
      </c>
      <c r="D30" s="8" t="str">
        <f>IF('Решаемость 7 кл. р.я.'!D30&lt;'Необъективность 7 кл. р.я.'!D$64,"ДА","НЕТ")</f>
        <v>ДА</v>
      </c>
      <c r="E30" s="8" t="str">
        <f>IF('Решаемость 7 кл. р.я.'!E30&lt;'Необъективность 7 кл. р.я.'!E$64,"ДА","НЕТ")</f>
        <v>ДА</v>
      </c>
      <c r="F30" s="8" t="str">
        <f>IF('Решаемость 7 кл. р.я.'!F30&lt;'Необъективность 7 кл. р.я.'!F$64,"ДА","НЕТ")</f>
        <v>ДА</v>
      </c>
      <c r="G30" s="8" t="str">
        <f>IF('Решаемость 7 кл. р.я.'!G30&lt;'Необъективность 7 кл. р.я.'!G$64,"ДА","НЕТ")</f>
        <v>ДА</v>
      </c>
      <c r="H30" s="8" t="str">
        <f>IF('Решаемость 7 кл. р.я.'!H30&lt;'Необъективность 7 кл. р.я.'!H$64,"ДА","НЕТ")</f>
        <v>ДА</v>
      </c>
      <c r="I30" s="8" t="str">
        <f>IF('Решаемость 7 кл. р.я.'!I30&lt;'Необъективность 7 кл. р.я.'!I$64,"ДА","НЕТ")</f>
        <v>ДА</v>
      </c>
      <c r="J30" s="8" t="str">
        <f>IF('Решаемость 7 кл. р.я.'!J30&lt;'Необъективность 7 кл. р.я.'!J$64,"ДА","НЕТ")</f>
        <v>ДА</v>
      </c>
      <c r="K30" s="8" t="str">
        <f>IF('Решаемость 7 кл. р.я.'!K30&lt;'Необъективность 7 кл. р.я.'!K$64,"ДА","НЕТ")</f>
        <v>ДА</v>
      </c>
      <c r="L30" s="8" t="str">
        <f>IF('Решаемость 7 кл. р.я.'!L30&lt;'Необъективность 7 кл. р.я.'!L$64,"ДА","НЕТ")</f>
        <v>ДА</v>
      </c>
      <c r="M30" s="8" t="str">
        <f>IF('Решаемость 7 кл. р.я.'!M30&lt;'Необъективность 7 кл. р.я.'!M$64,"ДА","НЕТ")</f>
        <v>ДА</v>
      </c>
      <c r="N30" s="8" t="str">
        <f>IF('Решаемость 7 кл. р.я.'!N30&lt;'Необъективность 7 кл. р.я.'!N$64,"ДА","НЕТ")</f>
        <v>ДА</v>
      </c>
      <c r="O30" s="8">
        <f>'Результаты 7 кл. р.я.'!O30/'Результаты 7 кл. р.я.'!$B30</f>
        <v>0.23809523809523808</v>
      </c>
      <c r="P30" s="8">
        <f>'Результаты 7 кл. р.я.'!P30/'Результаты 7 кл. р.я.'!$B30</f>
        <v>0.54761904761904767</v>
      </c>
      <c r="Q30" s="8">
        <f>'Результаты 7 кл. р.я.'!Q30/'Результаты 7 кл. р.я.'!$B30</f>
        <v>0.21428571428571427</v>
      </c>
      <c r="R30" s="8">
        <f>'Результаты 7 кл. р.я.'!R30/'Результаты 7 кл. р.я.'!$B30</f>
        <v>0</v>
      </c>
    </row>
    <row r="31" spans="1:18" ht="15.75">
      <c r="A31" s="1">
        <v>35</v>
      </c>
      <c r="B31" s="2">
        <v>43</v>
      </c>
      <c r="C31" s="8" t="str">
        <f>IF('Решаемость 7 кл. р.я.'!C31&lt;'Необъективность 7 кл. р.я.'!C$64,"ДА","НЕТ")</f>
        <v>НЕТ</v>
      </c>
      <c r="D31" s="8" t="str">
        <f>IF('Решаемость 7 кл. р.я.'!D31&lt;'Необъективность 7 кл. р.я.'!D$64,"ДА","НЕТ")</f>
        <v>ДА</v>
      </c>
      <c r="E31" s="8" t="str">
        <f>IF('Решаемость 7 кл. р.я.'!E31&lt;'Необъективность 7 кл. р.я.'!E$64,"ДА","НЕТ")</f>
        <v>ДА</v>
      </c>
      <c r="F31" s="8" t="str">
        <f>IF('Решаемость 7 кл. р.я.'!F31&lt;'Необъективность 7 кл. р.я.'!F$64,"ДА","НЕТ")</f>
        <v>ДА</v>
      </c>
      <c r="G31" s="8" t="str">
        <f>IF('Решаемость 7 кл. р.я.'!G31&lt;'Необъективность 7 кл. р.я.'!G$64,"ДА","НЕТ")</f>
        <v>ДА</v>
      </c>
      <c r="H31" s="8" t="str">
        <f>IF('Решаемость 7 кл. р.я.'!H31&lt;'Необъективность 7 кл. р.я.'!H$64,"ДА","НЕТ")</f>
        <v>ДА</v>
      </c>
      <c r="I31" s="8" t="str">
        <f>IF('Решаемость 7 кл. р.я.'!I31&lt;'Необъективность 7 кл. р.я.'!I$64,"ДА","НЕТ")</f>
        <v>ДА</v>
      </c>
      <c r="J31" s="8" t="str">
        <f>IF('Решаемость 7 кл. р.я.'!J31&lt;'Необъективность 7 кл. р.я.'!J$64,"ДА","НЕТ")</f>
        <v>ДА</v>
      </c>
      <c r="K31" s="8" t="str">
        <f>IF('Решаемость 7 кл. р.я.'!K31&lt;'Необъективность 7 кл. р.я.'!K$64,"ДА","НЕТ")</f>
        <v>ДА</v>
      </c>
      <c r="L31" s="8" t="str">
        <f>IF('Решаемость 7 кл. р.я.'!L31&lt;'Необъективность 7 кл. р.я.'!L$64,"ДА","НЕТ")</f>
        <v>ДА</v>
      </c>
      <c r="M31" s="8" t="str">
        <f>IF('Решаемость 7 кл. р.я.'!M31&lt;'Необъективность 7 кл. р.я.'!M$64,"ДА","НЕТ")</f>
        <v>ДА</v>
      </c>
      <c r="N31" s="8" t="str">
        <f>IF('Решаемость 7 кл. р.я.'!N31&lt;'Необъективность 7 кл. р.я.'!N$64,"ДА","НЕТ")</f>
        <v>ДА</v>
      </c>
      <c r="O31" s="8">
        <f>'Результаты 7 кл. р.я.'!O31/'Результаты 7 кл. р.я.'!$B31</f>
        <v>0.18604651162790697</v>
      </c>
      <c r="P31" s="8">
        <f>'Результаты 7 кл. р.я.'!P31/'Результаты 7 кл. р.я.'!$B31</f>
        <v>0.67441860465116277</v>
      </c>
      <c r="Q31" s="8">
        <f>'Результаты 7 кл. р.я.'!Q31/'Результаты 7 кл. р.я.'!$B31</f>
        <v>0.13953488372093023</v>
      </c>
      <c r="R31" s="8">
        <f>'Результаты 7 кл. р.я.'!R31/'Результаты 7 кл. р.я.'!$B31</f>
        <v>0</v>
      </c>
    </row>
    <row r="32" spans="1:18" ht="15.75">
      <c r="A32" s="1">
        <v>36</v>
      </c>
      <c r="B32" s="2">
        <v>69</v>
      </c>
      <c r="C32" s="8" t="str">
        <f>IF('Решаемость 7 кл. р.я.'!C32&lt;'Необъективность 7 кл. р.я.'!C$64,"ДА","НЕТ")</f>
        <v>ДА</v>
      </c>
      <c r="D32" s="8" t="str">
        <f>IF('Решаемость 7 кл. р.я.'!D32&lt;'Необъективность 7 кл. р.я.'!D$64,"ДА","НЕТ")</f>
        <v>ДА</v>
      </c>
      <c r="E32" s="8" t="str">
        <f>IF('Решаемость 7 кл. р.я.'!E32&lt;'Необъективность 7 кл. р.я.'!E$64,"ДА","НЕТ")</f>
        <v>ДА</v>
      </c>
      <c r="F32" s="8" t="str">
        <f>IF('Решаемость 7 кл. р.я.'!F32&lt;'Необъективность 7 кл. р.я.'!F$64,"ДА","НЕТ")</f>
        <v>ДА</v>
      </c>
      <c r="G32" s="8" t="str">
        <f>IF('Решаемость 7 кл. р.я.'!G32&lt;'Необъективность 7 кл. р.я.'!G$64,"ДА","НЕТ")</f>
        <v>ДА</v>
      </c>
      <c r="H32" s="8" t="str">
        <f>IF('Решаемость 7 кл. р.я.'!H32&lt;'Необъективность 7 кл. р.я.'!H$64,"ДА","НЕТ")</f>
        <v>НЕТ</v>
      </c>
      <c r="I32" s="8" t="str">
        <f>IF('Решаемость 7 кл. р.я.'!I32&lt;'Необъективность 7 кл. р.я.'!I$64,"ДА","НЕТ")</f>
        <v>ДА</v>
      </c>
      <c r="J32" s="8" t="str">
        <f>IF('Решаемость 7 кл. р.я.'!J32&lt;'Необъективность 7 кл. р.я.'!J$64,"ДА","НЕТ")</f>
        <v>НЕТ</v>
      </c>
      <c r="K32" s="8" t="str">
        <f>IF('Решаемость 7 кл. р.я.'!K32&lt;'Необъективность 7 кл. р.я.'!K$64,"ДА","НЕТ")</f>
        <v>ДА</v>
      </c>
      <c r="L32" s="8" t="str">
        <f>IF('Решаемость 7 кл. р.я.'!L32&lt;'Необъективность 7 кл. р.я.'!L$64,"ДА","НЕТ")</f>
        <v>ДА</v>
      </c>
      <c r="M32" s="8" t="str">
        <f>IF('Решаемость 7 кл. р.я.'!M32&lt;'Необъективность 7 кл. р.я.'!M$64,"ДА","НЕТ")</f>
        <v>ДА</v>
      </c>
      <c r="N32" s="8" t="str">
        <f>IF('Решаемость 7 кл. р.я.'!N32&lt;'Необъективность 7 кл. р.я.'!N$64,"ДА","НЕТ")</f>
        <v>НЕТ</v>
      </c>
      <c r="O32" s="8">
        <f>'Результаты 7 кл. р.я.'!O32/'Результаты 7 кл. р.я.'!$B32</f>
        <v>8.6956521739130432E-2</v>
      </c>
      <c r="P32" s="8">
        <f>'Результаты 7 кл. р.я.'!P32/'Результаты 7 кл. р.я.'!$B32</f>
        <v>0.34782608695652173</v>
      </c>
      <c r="Q32" s="8">
        <f>'Результаты 7 кл. р.я.'!Q32/'Результаты 7 кл. р.я.'!$B32</f>
        <v>0.46376811594202899</v>
      </c>
      <c r="R32" s="8">
        <f>'Результаты 7 кл. р.я.'!R32/'Результаты 7 кл. р.я.'!$B32</f>
        <v>0.10144927536231885</v>
      </c>
    </row>
    <row r="33" spans="1:18" ht="15.75">
      <c r="A33" s="1">
        <v>38</v>
      </c>
      <c r="B33" s="2">
        <v>35</v>
      </c>
      <c r="C33" s="8" t="str">
        <f>IF('Решаемость 7 кл. р.я.'!C33&lt;'Необъективность 7 кл. р.я.'!C$64,"ДА","НЕТ")</f>
        <v>ДА</v>
      </c>
      <c r="D33" s="8" t="str">
        <f>IF('Решаемость 7 кл. р.я.'!D33&lt;'Необъективность 7 кл. р.я.'!D$64,"ДА","НЕТ")</f>
        <v>ДА</v>
      </c>
      <c r="E33" s="8" t="str">
        <f>IF('Решаемость 7 кл. р.я.'!E33&lt;'Необъективность 7 кл. р.я.'!E$64,"ДА","НЕТ")</f>
        <v>ДА</v>
      </c>
      <c r="F33" s="8" t="str">
        <f>IF('Решаемость 7 кл. р.я.'!F33&lt;'Необъективность 7 кл. р.я.'!F$64,"ДА","НЕТ")</f>
        <v>ДА</v>
      </c>
      <c r="G33" s="8" t="str">
        <f>IF('Решаемость 7 кл. р.я.'!G33&lt;'Необъективность 7 кл. р.я.'!G$64,"ДА","НЕТ")</f>
        <v>ДА</v>
      </c>
      <c r="H33" s="8" t="str">
        <f>IF('Решаемость 7 кл. р.я.'!H33&lt;'Необъективность 7 кл. р.я.'!H$64,"ДА","НЕТ")</f>
        <v>ДА</v>
      </c>
      <c r="I33" s="8" t="str">
        <f>IF('Решаемость 7 кл. р.я.'!I33&lt;'Необъективность 7 кл. р.я.'!I$64,"ДА","НЕТ")</f>
        <v>ДА</v>
      </c>
      <c r="J33" s="8" t="str">
        <f>IF('Решаемость 7 кл. р.я.'!J33&lt;'Необъективность 7 кл. р.я.'!J$64,"ДА","НЕТ")</f>
        <v>ДА</v>
      </c>
      <c r="K33" s="8" t="str">
        <f>IF('Решаемость 7 кл. р.я.'!K33&lt;'Необъективность 7 кл. р.я.'!K$64,"ДА","НЕТ")</f>
        <v>ДА</v>
      </c>
      <c r="L33" s="8" t="str">
        <f>IF('Решаемость 7 кл. р.я.'!L33&lt;'Необъективность 7 кл. р.я.'!L$64,"ДА","НЕТ")</f>
        <v>ДА</v>
      </c>
      <c r="M33" s="8" t="str">
        <f>IF('Решаемость 7 кл. р.я.'!M33&lt;'Необъективность 7 кл. р.я.'!M$64,"ДА","НЕТ")</f>
        <v>ДА</v>
      </c>
      <c r="N33" s="8" t="str">
        <f>IF('Решаемость 7 кл. р.я.'!N33&lt;'Необъективность 7 кл. р.я.'!N$64,"ДА","НЕТ")</f>
        <v>ДА</v>
      </c>
      <c r="O33" s="8">
        <f>'Результаты 7 кл. р.я.'!O33/'Результаты 7 кл. р.я.'!$B33</f>
        <v>0.11428571428571428</v>
      </c>
      <c r="P33" s="8">
        <f>'Результаты 7 кл. р.я.'!P33/'Результаты 7 кл. р.я.'!$B33</f>
        <v>0.8</v>
      </c>
      <c r="Q33" s="8">
        <f>'Результаты 7 кл. р.я.'!Q33/'Результаты 7 кл. р.я.'!$B33</f>
        <v>8.5714285714285715E-2</v>
      </c>
      <c r="R33" s="8">
        <f>'Результаты 7 кл. р.я.'!R33/'Результаты 7 кл. р.я.'!$B33</f>
        <v>0</v>
      </c>
    </row>
    <row r="34" spans="1:18" ht="15.75">
      <c r="A34" s="1">
        <v>40</v>
      </c>
      <c r="B34" s="2">
        <v>81</v>
      </c>
      <c r="C34" s="8" t="str">
        <f>IF('Решаемость 7 кл. р.я.'!C34&lt;'Необъективность 7 кл. р.я.'!C$64,"ДА","НЕТ")</f>
        <v>ДА</v>
      </c>
      <c r="D34" s="8" t="str">
        <f>IF('Решаемость 7 кл. р.я.'!D34&lt;'Необъективность 7 кл. р.я.'!D$64,"ДА","НЕТ")</f>
        <v>ДА</v>
      </c>
      <c r="E34" s="8" t="str">
        <f>IF('Решаемость 7 кл. р.я.'!E34&lt;'Необъективность 7 кл. р.я.'!E$64,"ДА","НЕТ")</f>
        <v>ДА</v>
      </c>
      <c r="F34" s="8" t="str">
        <f>IF('Решаемость 7 кл. р.я.'!F34&lt;'Необъективность 7 кл. р.я.'!F$64,"ДА","НЕТ")</f>
        <v>ДА</v>
      </c>
      <c r="G34" s="8" t="str">
        <f>IF('Решаемость 7 кл. р.я.'!G34&lt;'Необъективность 7 кл. р.я.'!G$64,"ДА","НЕТ")</f>
        <v>ДА</v>
      </c>
      <c r="H34" s="8" t="str">
        <f>IF('Решаемость 7 кл. р.я.'!H34&lt;'Необъективность 7 кл. р.я.'!H$64,"ДА","НЕТ")</f>
        <v>ДА</v>
      </c>
      <c r="I34" s="8" t="str">
        <f>IF('Решаемость 7 кл. р.я.'!I34&lt;'Необъективность 7 кл. р.я.'!I$64,"ДА","НЕТ")</f>
        <v>ДА</v>
      </c>
      <c r="J34" s="8" t="str">
        <f>IF('Решаемость 7 кл. р.я.'!J34&lt;'Необъективность 7 кл. р.я.'!J$64,"ДА","НЕТ")</f>
        <v>ДА</v>
      </c>
      <c r="K34" s="8" t="str">
        <f>IF('Решаемость 7 кл. р.я.'!K34&lt;'Необъективность 7 кл. р.я.'!K$64,"ДА","НЕТ")</f>
        <v>ДА</v>
      </c>
      <c r="L34" s="8" t="str">
        <f>IF('Решаемость 7 кл. р.я.'!L34&lt;'Необъективность 7 кл. р.я.'!L$64,"ДА","НЕТ")</f>
        <v>ДА</v>
      </c>
      <c r="M34" s="8" t="str">
        <f>IF('Решаемость 7 кл. р.я.'!M34&lt;'Необъективность 7 кл. р.я.'!M$64,"ДА","НЕТ")</f>
        <v>ДА</v>
      </c>
      <c r="N34" s="8" t="str">
        <f>IF('Решаемость 7 кл. р.я.'!N34&lt;'Необъективность 7 кл. р.я.'!N$64,"ДА","НЕТ")</f>
        <v>ДА</v>
      </c>
      <c r="O34" s="8">
        <f>'Результаты 7 кл. р.я.'!O34/'Результаты 7 кл. р.я.'!$B34</f>
        <v>0.20987654320987653</v>
      </c>
      <c r="P34" s="8">
        <f>'Результаты 7 кл. р.я.'!P34/'Результаты 7 кл. р.я.'!$B34</f>
        <v>0.49382716049382713</v>
      </c>
      <c r="Q34" s="8">
        <f>'Результаты 7 кл. р.я.'!Q34/'Результаты 7 кл. р.я.'!$B34</f>
        <v>0.2839506172839506</v>
      </c>
      <c r="R34" s="8">
        <f>'Результаты 7 кл. р.я.'!R34/'Результаты 7 кл. р.я.'!$B34</f>
        <v>1.2345679012345678E-2</v>
      </c>
    </row>
    <row r="35" spans="1:18" ht="15.75">
      <c r="A35" s="1">
        <v>41</v>
      </c>
      <c r="B35" s="2">
        <v>65</v>
      </c>
      <c r="C35" s="8" t="str">
        <f>IF('Решаемость 7 кл. р.я.'!C35&lt;'Необъективность 7 кл. р.я.'!C$64,"ДА","НЕТ")</f>
        <v>ДА</v>
      </c>
      <c r="D35" s="8" t="str">
        <f>IF('Решаемость 7 кл. р.я.'!D35&lt;'Необъективность 7 кл. р.я.'!D$64,"ДА","НЕТ")</f>
        <v>ДА</v>
      </c>
      <c r="E35" s="8" t="str">
        <f>IF('Решаемость 7 кл. р.я.'!E35&lt;'Необъективность 7 кл. р.я.'!E$64,"ДА","НЕТ")</f>
        <v>ДА</v>
      </c>
      <c r="F35" s="8" t="str">
        <f>IF('Решаемость 7 кл. р.я.'!F35&lt;'Необъективность 7 кл. р.я.'!F$64,"ДА","НЕТ")</f>
        <v>ДА</v>
      </c>
      <c r="G35" s="8" t="str">
        <f>IF('Решаемость 7 кл. р.я.'!G35&lt;'Необъективность 7 кл. р.я.'!G$64,"ДА","НЕТ")</f>
        <v>ДА</v>
      </c>
      <c r="H35" s="8" t="str">
        <f>IF('Решаемость 7 кл. р.я.'!H35&lt;'Необъективность 7 кл. р.я.'!H$64,"ДА","НЕТ")</f>
        <v>ДА</v>
      </c>
      <c r="I35" s="8" t="str">
        <f>IF('Решаемость 7 кл. р.я.'!I35&lt;'Необъективность 7 кл. р.я.'!I$64,"ДА","НЕТ")</f>
        <v>ДА</v>
      </c>
      <c r="J35" s="8" t="str">
        <f>IF('Решаемость 7 кл. р.я.'!J35&lt;'Необъективность 7 кл. р.я.'!J$64,"ДА","НЕТ")</f>
        <v>ДА</v>
      </c>
      <c r="K35" s="8" t="str">
        <f>IF('Решаемость 7 кл. р.я.'!K35&lt;'Необъективность 7 кл. р.я.'!K$64,"ДА","НЕТ")</f>
        <v>ДА</v>
      </c>
      <c r="L35" s="8" t="str">
        <f>IF('Решаемость 7 кл. р.я.'!L35&lt;'Необъективность 7 кл. р.я.'!L$64,"ДА","НЕТ")</f>
        <v>ДА</v>
      </c>
      <c r="M35" s="8" t="str">
        <f>IF('Решаемость 7 кл. р.я.'!M35&lt;'Необъективность 7 кл. р.я.'!M$64,"ДА","НЕТ")</f>
        <v>ДА</v>
      </c>
      <c r="N35" s="8" t="str">
        <f>IF('Решаемость 7 кл. р.я.'!N35&lt;'Необъективность 7 кл. р.я.'!N$64,"ДА","НЕТ")</f>
        <v>ДА</v>
      </c>
      <c r="O35" s="8">
        <f>'Результаты 7 кл. р.я.'!O35/'Результаты 7 кл. р.я.'!$B35</f>
        <v>0.16923076923076924</v>
      </c>
      <c r="P35" s="8">
        <f>'Результаты 7 кл. р.я.'!P35/'Результаты 7 кл. р.я.'!$B35</f>
        <v>0.52307692307692311</v>
      </c>
      <c r="Q35" s="8">
        <f>'Результаты 7 кл. р.я.'!Q35/'Результаты 7 кл. р.я.'!$B35</f>
        <v>0.29230769230769232</v>
      </c>
      <c r="R35" s="8">
        <f>'Результаты 7 кл. р.я.'!R35/'Результаты 7 кл. р.я.'!$B35</f>
        <v>1.5384615384615385E-2</v>
      </c>
    </row>
    <row r="36" spans="1:18" ht="15.75">
      <c r="A36" s="1">
        <v>44</v>
      </c>
      <c r="B36" s="2">
        <v>65</v>
      </c>
      <c r="C36" s="8" t="str">
        <f>IF('Решаемость 7 кл. р.я.'!C36&lt;'Необъективность 7 кл. р.я.'!C$64,"ДА","НЕТ")</f>
        <v>ДА</v>
      </c>
      <c r="D36" s="8" t="str">
        <f>IF('Решаемость 7 кл. р.я.'!D36&lt;'Необъективность 7 кл. р.я.'!D$64,"ДА","НЕТ")</f>
        <v>ДА</v>
      </c>
      <c r="E36" s="8" t="str">
        <f>IF('Решаемость 7 кл. р.я.'!E36&lt;'Необъективность 7 кл. р.я.'!E$64,"ДА","НЕТ")</f>
        <v>ДА</v>
      </c>
      <c r="F36" s="8" t="str">
        <f>IF('Решаемость 7 кл. р.я.'!F36&lt;'Необъективность 7 кл. р.я.'!F$64,"ДА","НЕТ")</f>
        <v>ДА</v>
      </c>
      <c r="G36" s="8" t="str">
        <f>IF('Решаемость 7 кл. р.я.'!G36&lt;'Необъективность 7 кл. р.я.'!G$64,"ДА","НЕТ")</f>
        <v>ДА</v>
      </c>
      <c r="H36" s="8" t="str">
        <f>IF('Решаемость 7 кл. р.я.'!H36&lt;'Необъективность 7 кл. р.я.'!H$64,"ДА","НЕТ")</f>
        <v>ДА</v>
      </c>
      <c r="I36" s="8" t="str">
        <f>IF('Решаемость 7 кл. р.я.'!I36&lt;'Необъективность 7 кл. р.я.'!I$64,"ДА","НЕТ")</f>
        <v>ДА</v>
      </c>
      <c r="J36" s="8" t="str">
        <f>IF('Решаемость 7 кл. р.я.'!J36&lt;'Необъективность 7 кл. р.я.'!J$64,"ДА","НЕТ")</f>
        <v>ДА</v>
      </c>
      <c r="K36" s="8" t="str">
        <f>IF('Решаемость 7 кл. р.я.'!K36&lt;'Необъективность 7 кл. р.я.'!K$64,"ДА","НЕТ")</f>
        <v>ДА</v>
      </c>
      <c r="L36" s="8" t="str">
        <f>IF('Решаемость 7 кл. р.я.'!L36&lt;'Необъективность 7 кл. р.я.'!L$64,"ДА","НЕТ")</f>
        <v>ДА</v>
      </c>
      <c r="M36" s="8" t="str">
        <f>IF('Решаемость 7 кл. р.я.'!M36&lt;'Необъективность 7 кл. р.я.'!M$64,"ДА","НЕТ")</f>
        <v>ДА</v>
      </c>
      <c r="N36" s="8" t="str">
        <f>IF('Решаемость 7 кл. р.я.'!N36&lt;'Необъективность 7 кл. р.я.'!N$64,"ДА","НЕТ")</f>
        <v>ДА</v>
      </c>
      <c r="O36" s="8">
        <f>'Результаты 7 кл. р.я.'!O36/'Результаты 7 кл. р.я.'!$B36</f>
        <v>0.15384615384615385</v>
      </c>
      <c r="P36" s="8">
        <f>'Результаты 7 кл. р.я.'!P36/'Результаты 7 кл. р.я.'!$B36</f>
        <v>0.66153846153846152</v>
      </c>
      <c r="Q36" s="8">
        <f>'Результаты 7 кл. р.я.'!Q36/'Результаты 7 кл. р.я.'!$B36</f>
        <v>0.18461538461538463</v>
      </c>
      <c r="R36" s="8">
        <f>'Результаты 7 кл. р.я.'!R36/'Результаты 7 кл. р.я.'!$B36</f>
        <v>0</v>
      </c>
    </row>
    <row r="37" spans="1:18" ht="15.75">
      <c r="A37" s="1">
        <v>45</v>
      </c>
      <c r="B37" s="2">
        <v>75</v>
      </c>
      <c r="C37" s="8" t="str">
        <f>IF('Решаемость 7 кл. р.я.'!C37&lt;'Необъективность 7 кл. р.я.'!C$64,"ДА","НЕТ")</f>
        <v>ДА</v>
      </c>
      <c r="D37" s="8" t="str">
        <f>IF('Решаемость 7 кл. р.я.'!D37&lt;'Необъективность 7 кл. р.я.'!D$64,"ДА","НЕТ")</f>
        <v>ДА</v>
      </c>
      <c r="E37" s="8" t="str">
        <f>IF('Решаемость 7 кл. р.я.'!E37&lt;'Необъективность 7 кл. р.я.'!E$64,"ДА","НЕТ")</f>
        <v>ДА</v>
      </c>
      <c r="F37" s="8" t="str">
        <f>IF('Решаемость 7 кл. р.я.'!F37&lt;'Необъективность 7 кл. р.я.'!F$64,"ДА","НЕТ")</f>
        <v>ДА</v>
      </c>
      <c r="G37" s="8" t="str">
        <f>IF('Решаемость 7 кл. р.я.'!G37&lt;'Необъективность 7 кл. р.я.'!G$64,"ДА","НЕТ")</f>
        <v>ДА</v>
      </c>
      <c r="H37" s="8" t="str">
        <f>IF('Решаемость 7 кл. р.я.'!H37&lt;'Необъективность 7 кл. р.я.'!H$64,"ДА","НЕТ")</f>
        <v>ДА</v>
      </c>
      <c r="I37" s="8" t="str">
        <f>IF('Решаемость 7 кл. р.я.'!I37&lt;'Необъективность 7 кл. р.я.'!I$64,"ДА","НЕТ")</f>
        <v>ДА</v>
      </c>
      <c r="J37" s="8" t="str">
        <f>IF('Решаемость 7 кл. р.я.'!J37&lt;'Необъективность 7 кл. р.я.'!J$64,"ДА","НЕТ")</f>
        <v>ДА</v>
      </c>
      <c r="K37" s="8" t="str">
        <f>IF('Решаемость 7 кл. р.я.'!K37&lt;'Необъективность 7 кл. р.я.'!K$64,"ДА","НЕТ")</f>
        <v>ДА</v>
      </c>
      <c r="L37" s="8" t="str">
        <f>IF('Решаемость 7 кл. р.я.'!L37&lt;'Необъективность 7 кл. р.я.'!L$64,"ДА","НЕТ")</f>
        <v>ДА</v>
      </c>
      <c r="M37" s="8" t="str">
        <f>IF('Решаемость 7 кл. р.я.'!M37&lt;'Необъективность 7 кл. р.я.'!M$64,"ДА","НЕТ")</f>
        <v>ДА</v>
      </c>
      <c r="N37" s="8" t="str">
        <f>IF('Решаемость 7 кл. р.я.'!N37&lt;'Необъективность 7 кл. р.я.'!N$64,"ДА","НЕТ")</f>
        <v>ДА</v>
      </c>
      <c r="O37" s="8">
        <f>'Результаты 7 кл. р.я.'!O37/'Результаты 7 кл. р.я.'!$B37</f>
        <v>0.17333333333333334</v>
      </c>
      <c r="P37" s="8">
        <f>'Результаты 7 кл. р.я.'!P37/'Результаты 7 кл. р.я.'!$B37</f>
        <v>0.46666666666666667</v>
      </c>
      <c r="Q37" s="8">
        <f>'Результаты 7 кл. р.я.'!Q37/'Результаты 7 кл. р.я.'!$B37</f>
        <v>0.30666666666666664</v>
      </c>
      <c r="R37" s="8">
        <f>'Результаты 7 кл. р.я.'!R37/'Результаты 7 кл. р.я.'!$B37</f>
        <v>9.3333333333333338E-2</v>
      </c>
    </row>
    <row r="38" spans="1:18" ht="15.75">
      <c r="A38" s="1">
        <v>48</v>
      </c>
      <c r="B38" s="2">
        <v>9</v>
      </c>
      <c r="C38" s="8" t="str">
        <f>IF('Решаемость 7 кл. р.я.'!C38&lt;'Необъективность 7 кл. р.я.'!C$64,"ДА","НЕТ")</f>
        <v>НЕТ</v>
      </c>
      <c r="D38" s="8" t="str">
        <f>IF('Решаемость 7 кл. р.я.'!D38&lt;'Необъективность 7 кл. р.я.'!D$64,"ДА","НЕТ")</f>
        <v>ДА</v>
      </c>
      <c r="E38" s="8" t="str">
        <f>IF('Решаемость 7 кл. р.я.'!E38&lt;'Необъективность 7 кл. р.я.'!E$64,"ДА","НЕТ")</f>
        <v>ДА</v>
      </c>
      <c r="F38" s="8" t="str">
        <f>IF('Решаемость 7 кл. р.я.'!F38&lt;'Необъективность 7 кл. р.я.'!F$64,"ДА","НЕТ")</f>
        <v>ДА</v>
      </c>
      <c r="G38" s="8" t="str">
        <f>IF('Решаемость 7 кл. р.я.'!G38&lt;'Необъективность 7 кл. р.я.'!G$64,"ДА","НЕТ")</f>
        <v>ДА</v>
      </c>
      <c r="H38" s="8" t="str">
        <f>IF('Решаемость 7 кл. р.я.'!H38&lt;'Необъективность 7 кл. р.я.'!H$64,"ДА","НЕТ")</f>
        <v>НЕТ</v>
      </c>
      <c r="I38" s="8" t="str">
        <f>IF('Решаемость 7 кл. р.я.'!I38&lt;'Необъективность 7 кл. р.я.'!I$64,"ДА","НЕТ")</f>
        <v>ДА</v>
      </c>
      <c r="J38" s="8" t="str">
        <f>IF('Решаемость 7 кл. р.я.'!J38&lt;'Необъективность 7 кл. р.я.'!J$64,"ДА","НЕТ")</f>
        <v>ДА</v>
      </c>
      <c r="K38" s="8" t="str">
        <f>IF('Решаемость 7 кл. р.я.'!K38&lt;'Необъективность 7 кл. р.я.'!K$64,"ДА","НЕТ")</f>
        <v>ДА</v>
      </c>
      <c r="L38" s="8" t="str">
        <f>IF('Решаемость 7 кл. р.я.'!L38&lt;'Необъективность 7 кл. р.я.'!L$64,"ДА","НЕТ")</f>
        <v>НЕТ</v>
      </c>
      <c r="M38" s="8" t="str">
        <f>IF('Решаемость 7 кл. р.я.'!M38&lt;'Необъективность 7 кл. р.я.'!M$64,"ДА","НЕТ")</f>
        <v>ДА</v>
      </c>
      <c r="N38" s="8" t="str">
        <f>IF('Решаемость 7 кл. р.я.'!N38&lt;'Необъективность 7 кл. р.я.'!N$64,"ДА","НЕТ")</f>
        <v>ДА</v>
      </c>
      <c r="O38" s="8">
        <f>'Результаты 7 кл. р.я.'!O38/'Результаты 7 кл. р.я.'!$B38</f>
        <v>0.1111111111111111</v>
      </c>
      <c r="P38" s="8">
        <f>'Результаты 7 кл. р.я.'!P38/'Результаты 7 кл. р.я.'!$B38</f>
        <v>0.66666666666666663</v>
      </c>
      <c r="Q38" s="8">
        <f>'Результаты 7 кл. р.я.'!Q38/'Результаты 7 кл. р.я.'!$B38</f>
        <v>0.22222222222222221</v>
      </c>
      <c r="R38" s="8">
        <f>'Результаты 7 кл. р.я.'!R38/'Результаты 7 кл. р.я.'!$B38</f>
        <v>0</v>
      </c>
    </row>
    <row r="39" spans="1:18" ht="15.75">
      <c r="A39" s="1">
        <v>49</v>
      </c>
      <c r="B39" s="2">
        <v>64</v>
      </c>
      <c r="C39" s="8" t="str">
        <f>IF('Решаемость 7 кл. р.я.'!C39&lt;'Необъективность 7 кл. р.я.'!C$64,"ДА","НЕТ")</f>
        <v>ДА</v>
      </c>
      <c r="D39" s="8" t="str">
        <f>IF('Решаемость 7 кл. р.я.'!D39&lt;'Необъективность 7 кл. р.я.'!D$64,"ДА","НЕТ")</f>
        <v>НЕТ</v>
      </c>
      <c r="E39" s="8" t="str">
        <f>IF('Решаемость 7 кл. р.я.'!E39&lt;'Необъективность 7 кл. р.я.'!E$64,"ДА","НЕТ")</f>
        <v>НЕТ</v>
      </c>
      <c r="F39" s="8" t="str">
        <f>IF('Решаемость 7 кл. р.я.'!F39&lt;'Необъективность 7 кл. р.я.'!F$64,"ДА","НЕТ")</f>
        <v>НЕТ</v>
      </c>
      <c r="G39" s="8" t="str">
        <f>IF('Решаемость 7 кл. р.я.'!G39&lt;'Необъективность 7 кл. р.я.'!G$64,"ДА","НЕТ")</f>
        <v>ДА</v>
      </c>
      <c r="H39" s="8" t="str">
        <f>IF('Решаемость 7 кл. р.я.'!H39&lt;'Необъективность 7 кл. р.я.'!H$64,"ДА","НЕТ")</f>
        <v>ДА</v>
      </c>
      <c r="I39" s="8" t="str">
        <f>IF('Решаемость 7 кл. р.я.'!I39&lt;'Необъективность 7 кл. р.я.'!I$64,"ДА","НЕТ")</f>
        <v>ДА</v>
      </c>
      <c r="J39" s="8" t="str">
        <f>IF('Решаемость 7 кл. р.я.'!J39&lt;'Необъективность 7 кл. р.я.'!J$64,"ДА","НЕТ")</f>
        <v>ДА</v>
      </c>
      <c r="K39" s="8" t="str">
        <f>IF('Решаемость 7 кл. р.я.'!K39&lt;'Необъективность 7 кл. р.я.'!K$64,"ДА","НЕТ")</f>
        <v>ДА</v>
      </c>
      <c r="L39" s="8" t="str">
        <f>IF('Решаемость 7 кл. р.я.'!L39&lt;'Необъективность 7 кл. р.я.'!L$64,"ДА","НЕТ")</f>
        <v>ДА</v>
      </c>
      <c r="M39" s="8" t="str">
        <f>IF('Решаемость 7 кл. р.я.'!M39&lt;'Необъективность 7 кл. р.я.'!M$64,"ДА","НЕТ")</f>
        <v>ДА</v>
      </c>
      <c r="N39" s="8" t="str">
        <f>IF('Решаемость 7 кл. р.я.'!N39&lt;'Необъективность 7 кл. р.я.'!N$64,"ДА","НЕТ")</f>
        <v>ДА</v>
      </c>
      <c r="O39" s="8">
        <f>'Результаты 7 кл. р.я.'!O39/'Результаты 7 кл. р.я.'!$B39</f>
        <v>0.125</v>
      </c>
      <c r="P39" s="8">
        <f>'Результаты 7 кл. р.я.'!P39/'Результаты 7 кл. р.я.'!$B39</f>
        <v>0.46875</v>
      </c>
      <c r="Q39" s="8">
        <f>'Результаты 7 кл. р.я.'!Q39/'Результаты 7 кл. р.я.'!$B39</f>
        <v>0.328125</v>
      </c>
      <c r="R39" s="8">
        <f>'Результаты 7 кл. р.я.'!R39/'Результаты 7 кл. р.я.'!$B39</f>
        <v>7.8125E-2</v>
      </c>
    </row>
    <row r="40" spans="1:18" ht="15.75">
      <c r="A40" s="1">
        <v>50</v>
      </c>
      <c r="B40" s="2">
        <v>89</v>
      </c>
      <c r="C40" s="8" t="str">
        <f>IF('Решаемость 7 кл. р.я.'!C40&lt;'Необъективность 7 кл. р.я.'!C$64,"ДА","НЕТ")</f>
        <v>ДА</v>
      </c>
      <c r="D40" s="8" t="str">
        <f>IF('Решаемость 7 кл. р.я.'!D40&lt;'Необъективность 7 кл. р.я.'!D$64,"ДА","НЕТ")</f>
        <v>ДА</v>
      </c>
      <c r="E40" s="8" t="str">
        <f>IF('Решаемость 7 кл. р.я.'!E40&lt;'Необъективность 7 кл. р.я.'!E$64,"ДА","НЕТ")</f>
        <v>ДА</v>
      </c>
      <c r="F40" s="8" t="str">
        <f>IF('Решаемость 7 кл. р.я.'!F40&lt;'Необъективность 7 кл. р.я.'!F$64,"ДА","НЕТ")</f>
        <v>ДА</v>
      </c>
      <c r="G40" s="8" t="str">
        <f>IF('Решаемость 7 кл. р.я.'!G40&lt;'Необъективность 7 кл. р.я.'!G$64,"ДА","НЕТ")</f>
        <v>ДА</v>
      </c>
      <c r="H40" s="8" t="str">
        <f>IF('Решаемость 7 кл. р.я.'!H40&lt;'Необъективность 7 кл. р.я.'!H$64,"ДА","НЕТ")</f>
        <v>ДА</v>
      </c>
      <c r="I40" s="8" t="str">
        <f>IF('Решаемость 7 кл. р.я.'!I40&lt;'Необъективность 7 кл. р.я.'!I$64,"ДА","НЕТ")</f>
        <v>НЕТ</v>
      </c>
      <c r="J40" s="8" t="str">
        <f>IF('Решаемость 7 кл. р.я.'!J40&lt;'Необъективность 7 кл. р.я.'!J$64,"ДА","НЕТ")</f>
        <v>ДА</v>
      </c>
      <c r="K40" s="8" t="str">
        <f>IF('Решаемость 7 кл. р.я.'!K40&lt;'Необъективность 7 кл. р.я.'!K$64,"ДА","НЕТ")</f>
        <v>ДА</v>
      </c>
      <c r="L40" s="8" t="str">
        <f>IF('Решаемость 7 кл. р.я.'!L40&lt;'Необъективность 7 кл. р.я.'!L$64,"ДА","НЕТ")</f>
        <v>ДА</v>
      </c>
      <c r="M40" s="8" t="str">
        <f>IF('Решаемость 7 кл. р.я.'!M40&lt;'Необъективность 7 кл. р.я.'!M$64,"ДА","НЕТ")</f>
        <v>НЕТ</v>
      </c>
      <c r="N40" s="8" t="str">
        <f>IF('Решаемость 7 кл. р.я.'!N40&lt;'Необъективность 7 кл. р.я.'!N$64,"ДА","НЕТ")</f>
        <v>НЕТ</v>
      </c>
      <c r="O40" s="8">
        <f>'Результаты 7 кл. р.я.'!O40/'Результаты 7 кл. р.я.'!$B40</f>
        <v>0.10112359550561797</v>
      </c>
      <c r="P40" s="8">
        <f>'Результаты 7 кл. р.я.'!P40/'Результаты 7 кл. р.я.'!$B40</f>
        <v>0.4606741573033708</v>
      </c>
      <c r="Q40" s="8">
        <f>'Результаты 7 кл. р.я.'!Q40/'Результаты 7 кл. р.я.'!$B40</f>
        <v>0.33707865168539325</v>
      </c>
      <c r="R40" s="8">
        <f>'Результаты 7 кл. р.я.'!R40/'Результаты 7 кл. р.я.'!$B40</f>
        <v>0.10112359550561797</v>
      </c>
    </row>
    <row r="41" spans="1:18" ht="15.75">
      <c r="A41" s="1">
        <v>55</v>
      </c>
      <c r="B41" s="2">
        <v>86</v>
      </c>
      <c r="C41" s="8" t="str">
        <f>IF('Решаемость 7 кл. р.я.'!C41&lt;'Необъективность 7 кл. р.я.'!C$64,"ДА","НЕТ")</f>
        <v>ДА</v>
      </c>
      <c r="D41" s="8" t="str">
        <f>IF('Решаемость 7 кл. р.я.'!D41&lt;'Необъективность 7 кл. р.я.'!D$64,"ДА","НЕТ")</f>
        <v>ДА</v>
      </c>
      <c r="E41" s="8" t="str">
        <f>IF('Решаемость 7 кл. р.я.'!E41&lt;'Необъективность 7 кл. р.я.'!E$64,"ДА","НЕТ")</f>
        <v>ДА</v>
      </c>
      <c r="F41" s="8" t="str">
        <f>IF('Решаемость 7 кл. р.я.'!F41&lt;'Необъективность 7 кл. р.я.'!F$64,"ДА","НЕТ")</f>
        <v>ДА</v>
      </c>
      <c r="G41" s="8" t="str">
        <f>IF('Решаемость 7 кл. р.я.'!G41&lt;'Необъективность 7 кл. р.я.'!G$64,"ДА","НЕТ")</f>
        <v>ДА</v>
      </c>
      <c r="H41" s="8" t="str">
        <f>IF('Решаемость 7 кл. р.я.'!H41&lt;'Необъективность 7 кл. р.я.'!H$64,"ДА","НЕТ")</f>
        <v>ДА</v>
      </c>
      <c r="I41" s="8" t="str">
        <f>IF('Решаемость 7 кл. р.я.'!I41&lt;'Необъективность 7 кл. р.я.'!I$64,"ДА","НЕТ")</f>
        <v>ДА</v>
      </c>
      <c r="J41" s="8" t="str">
        <f>IF('Решаемость 7 кл. р.я.'!J41&lt;'Необъективность 7 кл. р.я.'!J$64,"ДА","НЕТ")</f>
        <v>ДА</v>
      </c>
      <c r="K41" s="8" t="str">
        <f>IF('Решаемость 7 кл. р.я.'!K41&lt;'Необъективность 7 кл. р.я.'!K$64,"ДА","НЕТ")</f>
        <v>ДА</v>
      </c>
      <c r="L41" s="8" t="str">
        <f>IF('Решаемость 7 кл. р.я.'!L41&lt;'Необъективность 7 кл. р.я.'!L$64,"ДА","НЕТ")</f>
        <v>ДА</v>
      </c>
      <c r="M41" s="8" t="str">
        <f>IF('Решаемость 7 кл. р.я.'!M41&lt;'Необъективность 7 кл. р.я.'!M$64,"ДА","НЕТ")</f>
        <v>ДА</v>
      </c>
      <c r="N41" s="8" t="str">
        <f>IF('Решаемость 7 кл. р.я.'!N41&lt;'Необъективность 7 кл. р.я.'!N$64,"ДА","НЕТ")</f>
        <v>ДА</v>
      </c>
      <c r="O41" s="8">
        <f>'Результаты 7 кл. р.я.'!O41/'Результаты 7 кл. р.я.'!$B41</f>
        <v>0.18604651162790697</v>
      </c>
      <c r="P41" s="8">
        <f>'Результаты 7 кл. р.я.'!P41/'Результаты 7 кл. р.я.'!$B41</f>
        <v>0.62790697674418605</v>
      </c>
      <c r="Q41" s="8">
        <f>'Результаты 7 кл. р.я.'!Q41/'Результаты 7 кл. р.я.'!$B41</f>
        <v>0.1744186046511628</v>
      </c>
      <c r="R41" s="8">
        <f>'Результаты 7 кл. р.я.'!R41/'Результаты 7 кл. р.я.'!$B41</f>
        <v>1.1627906976744186E-2</v>
      </c>
    </row>
    <row r="42" spans="1:18" ht="15.75">
      <c r="A42" s="1">
        <v>56</v>
      </c>
      <c r="B42" s="2">
        <v>43</v>
      </c>
      <c r="C42" s="8" t="str">
        <f>IF('Решаемость 7 кл. р.я.'!C42&lt;'Необъективность 7 кл. р.я.'!C$64,"ДА","НЕТ")</f>
        <v>ДА</v>
      </c>
      <c r="D42" s="8" t="str">
        <f>IF('Решаемость 7 кл. р.я.'!D42&lt;'Необъективность 7 кл. р.я.'!D$64,"ДА","НЕТ")</f>
        <v>ДА</v>
      </c>
      <c r="E42" s="8" t="str">
        <f>IF('Решаемость 7 кл. р.я.'!E42&lt;'Необъективность 7 кл. р.я.'!E$64,"ДА","НЕТ")</f>
        <v>ДА</v>
      </c>
      <c r="F42" s="8" t="str">
        <f>IF('Решаемость 7 кл. р.я.'!F42&lt;'Необъективность 7 кл. р.я.'!F$64,"ДА","НЕТ")</f>
        <v>ДА</v>
      </c>
      <c r="G42" s="8" t="str">
        <f>IF('Решаемость 7 кл. р.я.'!G42&lt;'Необъективность 7 кл. р.я.'!G$64,"ДА","НЕТ")</f>
        <v>ДА</v>
      </c>
      <c r="H42" s="8" t="str">
        <f>IF('Решаемость 7 кл. р.я.'!H42&lt;'Необъективность 7 кл. р.я.'!H$64,"ДА","НЕТ")</f>
        <v>ДА</v>
      </c>
      <c r="I42" s="8" t="str">
        <f>IF('Решаемость 7 кл. р.я.'!I42&lt;'Необъективность 7 кл. р.я.'!I$64,"ДА","НЕТ")</f>
        <v>ДА</v>
      </c>
      <c r="J42" s="8" t="str">
        <f>IF('Решаемость 7 кл. р.я.'!J42&lt;'Необъективность 7 кл. р.я.'!J$64,"ДА","НЕТ")</f>
        <v>ДА</v>
      </c>
      <c r="K42" s="8" t="str">
        <f>IF('Решаемость 7 кл. р.я.'!K42&lt;'Необъективность 7 кл. р.я.'!K$64,"ДА","НЕТ")</f>
        <v>ДА</v>
      </c>
      <c r="L42" s="8" t="str">
        <f>IF('Решаемость 7 кл. р.я.'!L42&lt;'Необъективность 7 кл. р.я.'!L$64,"ДА","НЕТ")</f>
        <v>ДА</v>
      </c>
      <c r="M42" s="8" t="str">
        <f>IF('Решаемость 7 кл. р.я.'!M42&lt;'Необъективность 7 кл. р.я.'!M$64,"ДА","НЕТ")</f>
        <v>ДА</v>
      </c>
      <c r="N42" s="8" t="str">
        <f>IF('Решаемость 7 кл. р.я.'!N42&lt;'Необъективность 7 кл. р.я.'!N$64,"ДА","НЕТ")</f>
        <v>ДА</v>
      </c>
      <c r="O42" s="8">
        <f>'Результаты 7 кл. р.я.'!O42/'Результаты 7 кл. р.я.'!$B42</f>
        <v>9.3023255813953487E-2</v>
      </c>
      <c r="P42" s="8">
        <f>'Результаты 7 кл. р.я.'!P42/'Результаты 7 кл. р.я.'!$B42</f>
        <v>0.48837209302325579</v>
      </c>
      <c r="Q42" s="8">
        <f>'Результаты 7 кл. р.я.'!Q42/'Результаты 7 кл. р.я.'!$B42</f>
        <v>0.32558139534883723</v>
      </c>
      <c r="R42" s="8">
        <f>'Результаты 7 кл. р.я.'!R42/'Результаты 7 кл. р.я.'!$B42</f>
        <v>9.3023255813953487E-2</v>
      </c>
    </row>
    <row r="43" spans="1:18" ht="15.75">
      <c r="A43" s="1">
        <v>58</v>
      </c>
      <c r="B43" s="2">
        <v>43</v>
      </c>
      <c r="C43" s="8" t="str">
        <f>IF('Решаемость 7 кл. р.я.'!C43&lt;'Необъективность 7 кл. р.я.'!C$64,"ДА","НЕТ")</f>
        <v>НЕТ</v>
      </c>
      <c r="D43" s="8" t="str">
        <f>IF('Решаемость 7 кл. р.я.'!D43&lt;'Необъективность 7 кл. р.я.'!D$64,"ДА","НЕТ")</f>
        <v>ДА</v>
      </c>
      <c r="E43" s="8" t="str">
        <f>IF('Решаемость 7 кл. р.я.'!E43&lt;'Необъективность 7 кл. р.я.'!E$64,"ДА","НЕТ")</f>
        <v>ДА</v>
      </c>
      <c r="F43" s="8" t="str">
        <f>IF('Решаемость 7 кл. р.я.'!F43&lt;'Необъективность 7 кл. р.я.'!F$64,"ДА","НЕТ")</f>
        <v>ДА</v>
      </c>
      <c r="G43" s="8" t="str">
        <f>IF('Решаемость 7 кл. р.я.'!G43&lt;'Необъективность 7 кл. р.я.'!G$64,"ДА","НЕТ")</f>
        <v>ДА</v>
      </c>
      <c r="H43" s="8" t="str">
        <f>IF('Решаемость 7 кл. р.я.'!H43&lt;'Необъективность 7 кл. р.я.'!H$64,"ДА","НЕТ")</f>
        <v>ДА</v>
      </c>
      <c r="I43" s="8" t="str">
        <f>IF('Решаемость 7 кл. р.я.'!I43&lt;'Необъективность 7 кл. р.я.'!I$64,"ДА","НЕТ")</f>
        <v>ДА</v>
      </c>
      <c r="J43" s="8" t="str">
        <f>IF('Решаемость 7 кл. р.я.'!J43&lt;'Необъективность 7 кл. р.я.'!J$64,"ДА","НЕТ")</f>
        <v>НЕТ</v>
      </c>
      <c r="K43" s="8" t="str">
        <f>IF('Решаемость 7 кл. р.я.'!K43&lt;'Необъективность 7 кл. р.я.'!K$64,"ДА","НЕТ")</f>
        <v>ДА</v>
      </c>
      <c r="L43" s="8" t="str">
        <f>IF('Решаемость 7 кл. р.я.'!L43&lt;'Необъективность 7 кл. р.я.'!L$64,"ДА","НЕТ")</f>
        <v>НЕТ</v>
      </c>
      <c r="M43" s="8" t="str">
        <f>IF('Решаемость 7 кл. р.я.'!M43&lt;'Необъективность 7 кл. р.я.'!M$64,"ДА","НЕТ")</f>
        <v>ДА</v>
      </c>
      <c r="N43" s="8" t="str">
        <f>IF('Решаемость 7 кл. р.я.'!N43&lt;'Необъективность 7 кл. р.я.'!N$64,"ДА","НЕТ")</f>
        <v>НЕТ</v>
      </c>
      <c r="O43" s="8">
        <f>'Результаты 7 кл. р.я.'!O43/'Результаты 7 кл. р.я.'!$B43</f>
        <v>6.9767441860465115E-2</v>
      </c>
      <c r="P43" s="8">
        <f>'Результаты 7 кл. р.я.'!P43/'Результаты 7 кл. р.я.'!$B43</f>
        <v>0.69767441860465118</v>
      </c>
      <c r="Q43" s="8">
        <f>'Результаты 7 кл. р.я.'!Q43/'Результаты 7 кл. р.я.'!$B43</f>
        <v>0.23255813953488372</v>
      </c>
      <c r="R43" s="8">
        <f>'Результаты 7 кл. р.я.'!R43/'Результаты 7 кл. р.я.'!$B43</f>
        <v>0</v>
      </c>
    </row>
    <row r="44" spans="1:18" ht="15.75">
      <c r="A44" s="2">
        <v>61</v>
      </c>
      <c r="B44" s="2">
        <v>98</v>
      </c>
      <c r="C44" s="8" t="str">
        <f>IF('Решаемость 7 кл. р.я.'!C44&lt;'Необъективность 7 кл. р.я.'!C$64,"ДА","НЕТ")</f>
        <v>ДА</v>
      </c>
      <c r="D44" s="8" t="str">
        <f>IF('Решаемость 7 кл. р.я.'!D44&lt;'Необъективность 7 кл. р.я.'!D$64,"ДА","НЕТ")</f>
        <v>НЕТ</v>
      </c>
      <c r="E44" s="8" t="str">
        <f>IF('Решаемость 7 кл. р.я.'!E44&lt;'Необъективность 7 кл. р.я.'!E$64,"ДА","НЕТ")</f>
        <v>ДА</v>
      </c>
      <c r="F44" s="8" t="str">
        <f>IF('Решаемость 7 кл. р.я.'!F44&lt;'Необъективность 7 кл. р.я.'!F$64,"ДА","НЕТ")</f>
        <v>НЕТ</v>
      </c>
      <c r="G44" s="8" t="str">
        <f>IF('Решаемость 7 кл. р.я.'!G44&lt;'Необъективность 7 кл. р.я.'!G$64,"ДА","НЕТ")</f>
        <v>ДА</v>
      </c>
      <c r="H44" s="8" t="str">
        <f>IF('Решаемость 7 кл. р.я.'!H44&lt;'Необъективность 7 кл. р.я.'!H$64,"ДА","НЕТ")</f>
        <v>ДА</v>
      </c>
      <c r="I44" s="8" t="str">
        <f>IF('Решаемость 7 кл. р.я.'!I44&lt;'Необъективность 7 кл. р.я.'!I$64,"ДА","НЕТ")</f>
        <v>ДА</v>
      </c>
      <c r="J44" s="8" t="str">
        <f>IF('Решаемость 7 кл. р.я.'!J44&lt;'Необъективность 7 кл. р.я.'!J$64,"ДА","НЕТ")</f>
        <v>ДА</v>
      </c>
      <c r="K44" s="8" t="str">
        <f>IF('Решаемость 7 кл. р.я.'!K44&lt;'Необъективность 7 кл. р.я.'!K$64,"ДА","НЕТ")</f>
        <v>ДА</v>
      </c>
      <c r="L44" s="8" t="str">
        <f>IF('Решаемость 7 кл. р.я.'!L44&lt;'Необъективность 7 кл. р.я.'!L$64,"ДА","НЕТ")</f>
        <v>НЕТ</v>
      </c>
      <c r="M44" s="8" t="str">
        <f>IF('Решаемость 7 кл. р.я.'!M44&lt;'Необъективность 7 кл. р.я.'!M$64,"ДА","НЕТ")</f>
        <v>ДА</v>
      </c>
      <c r="N44" s="8" t="str">
        <f>IF('Решаемость 7 кл. р.я.'!N44&lt;'Необъективность 7 кл. р.я.'!N$64,"ДА","НЕТ")</f>
        <v>ДА</v>
      </c>
      <c r="O44" s="8">
        <f>'Результаты 7 кл. р.я.'!O44/'Результаты 7 кл. р.я.'!$B44</f>
        <v>0.14285714285714285</v>
      </c>
      <c r="P44" s="8">
        <f>'Результаты 7 кл. р.я.'!P44/'Результаты 7 кл. р.я.'!$B44</f>
        <v>0.55102040816326525</v>
      </c>
      <c r="Q44" s="8">
        <f>'Результаты 7 кл. р.я.'!Q44/'Результаты 7 кл. р.я.'!$B44</f>
        <v>0.23469387755102042</v>
      </c>
      <c r="R44" s="8">
        <f>'Результаты 7 кл. р.я.'!R44/'Результаты 7 кл. р.я.'!$B44</f>
        <v>7.1428571428571425E-2</v>
      </c>
    </row>
    <row r="45" spans="1:18" ht="15.75">
      <c r="A45" s="1">
        <v>64</v>
      </c>
      <c r="B45" s="2">
        <v>87</v>
      </c>
      <c r="C45" s="8" t="str">
        <f>IF('Решаемость 7 кл. р.я.'!C45&lt;'Необъективность 7 кл. р.я.'!C$64,"ДА","НЕТ")</f>
        <v>ДА</v>
      </c>
      <c r="D45" s="8" t="str">
        <f>IF('Решаемость 7 кл. р.я.'!D45&lt;'Необъективность 7 кл. р.я.'!D$64,"ДА","НЕТ")</f>
        <v>ДА</v>
      </c>
      <c r="E45" s="8" t="str">
        <f>IF('Решаемость 7 кл. р.я.'!E45&lt;'Необъективность 7 кл. р.я.'!E$64,"ДА","НЕТ")</f>
        <v>ДА</v>
      </c>
      <c r="F45" s="8" t="str">
        <f>IF('Решаемость 7 кл. р.я.'!F45&lt;'Необъективность 7 кл. р.я.'!F$64,"ДА","НЕТ")</f>
        <v>ДА</v>
      </c>
      <c r="G45" s="8" t="str">
        <f>IF('Решаемость 7 кл. р.я.'!G45&lt;'Необъективность 7 кл. р.я.'!G$64,"ДА","НЕТ")</f>
        <v>ДА</v>
      </c>
      <c r="H45" s="8" t="str">
        <f>IF('Решаемость 7 кл. р.я.'!H45&lt;'Необъективность 7 кл. р.я.'!H$64,"ДА","НЕТ")</f>
        <v>ДА</v>
      </c>
      <c r="I45" s="8" t="str">
        <f>IF('Решаемость 7 кл. р.я.'!I45&lt;'Необъективность 7 кл. р.я.'!I$64,"ДА","НЕТ")</f>
        <v>ДА</v>
      </c>
      <c r="J45" s="8" t="str">
        <f>IF('Решаемость 7 кл. р.я.'!J45&lt;'Необъективность 7 кл. р.я.'!J$64,"ДА","НЕТ")</f>
        <v>ДА</v>
      </c>
      <c r="K45" s="8" t="str">
        <f>IF('Решаемость 7 кл. р.я.'!K45&lt;'Необъективность 7 кл. р.я.'!K$64,"ДА","НЕТ")</f>
        <v>ДА</v>
      </c>
      <c r="L45" s="8" t="str">
        <f>IF('Решаемость 7 кл. р.я.'!L45&lt;'Необъективность 7 кл. р.я.'!L$64,"ДА","НЕТ")</f>
        <v>ДА</v>
      </c>
      <c r="M45" s="8" t="str">
        <f>IF('Решаемость 7 кл. р.я.'!M45&lt;'Необъективность 7 кл. р.я.'!M$64,"ДА","НЕТ")</f>
        <v>ДА</v>
      </c>
      <c r="N45" s="8" t="str">
        <f>IF('Решаемость 7 кл. р.я.'!N45&lt;'Необъективность 7 кл. р.я.'!N$64,"ДА","НЕТ")</f>
        <v>ДА</v>
      </c>
      <c r="O45" s="8">
        <f>'Результаты 7 кл. р.я.'!O45/'Результаты 7 кл. р.я.'!$B45</f>
        <v>0.22988505747126436</v>
      </c>
      <c r="P45" s="8">
        <f>'Результаты 7 кл. р.я.'!P45/'Результаты 7 кл. р.я.'!$B45</f>
        <v>0.47126436781609193</v>
      </c>
      <c r="Q45" s="8">
        <f>'Результаты 7 кл. р.я.'!Q45/'Результаты 7 кл. р.я.'!$B45</f>
        <v>0.25287356321839083</v>
      </c>
      <c r="R45" s="8">
        <f>'Результаты 7 кл. р.я.'!R45/'Результаты 7 кл. р.я.'!$B45</f>
        <v>4.5977011494252873E-2</v>
      </c>
    </row>
    <row r="46" spans="1:18" ht="15.75">
      <c r="A46" s="1">
        <v>65</v>
      </c>
      <c r="B46" s="2">
        <v>25</v>
      </c>
      <c r="C46" s="8" t="str">
        <f>IF('Решаемость 7 кл. р.я.'!C46&lt;'Необъективность 7 кл. р.я.'!C$64,"ДА","НЕТ")</f>
        <v>ДА</v>
      </c>
      <c r="D46" s="8" t="str">
        <f>IF('Решаемость 7 кл. р.я.'!D46&lt;'Необъективность 7 кл. р.я.'!D$64,"ДА","НЕТ")</f>
        <v>ДА</v>
      </c>
      <c r="E46" s="8" t="str">
        <f>IF('Решаемость 7 кл. р.я.'!E46&lt;'Необъективность 7 кл. р.я.'!E$64,"ДА","НЕТ")</f>
        <v>ДА</v>
      </c>
      <c r="F46" s="8" t="str">
        <f>IF('Решаемость 7 кл. р.я.'!F46&lt;'Необъективность 7 кл. р.я.'!F$64,"ДА","НЕТ")</f>
        <v>ДА</v>
      </c>
      <c r="G46" s="8" t="str">
        <f>IF('Решаемость 7 кл. р.я.'!G46&lt;'Необъективность 7 кл. р.я.'!G$64,"ДА","НЕТ")</f>
        <v>ДА</v>
      </c>
      <c r="H46" s="8" t="str">
        <f>IF('Решаемость 7 кл. р.я.'!H46&lt;'Необъективность 7 кл. р.я.'!H$64,"ДА","НЕТ")</f>
        <v>ДА</v>
      </c>
      <c r="I46" s="8" t="str">
        <f>IF('Решаемость 7 кл. р.я.'!I46&lt;'Необъективность 7 кл. р.я.'!I$64,"ДА","НЕТ")</f>
        <v>ДА</v>
      </c>
      <c r="J46" s="8" t="str">
        <f>IF('Решаемость 7 кл. р.я.'!J46&lt;'Необъективность 7 кл. р.я.'!J$64,"ДА","НЕТ")</f>
        <v>ДА</v>
      </c>
      <c r="K46" s="8" t="str">
        <f>IF('Решаемость 7 кл. р.я.'!K46&lt;'Необъективность 7 кл. р.я.'!K$64,"ДА","НЕТ")</f>
        <v>ДА</v>
      </c>
      <c r="L46" s="8" t="str">
        <f>IF('Решаемость 7 кл. р.я.'!L46&lt;'Необъективность 7 кл. р.я.'!L$64,"ДА","НЕТ")</f>
        <v>ДА</v>
      </c>
      <c r="M46" s="8" t="str">
        <f>IF('Решаемость 7 кл. р.я.'!M46&lt;'Необъективность 7 кл. р.я.'!M$64,"ДА","НЕТ")</f>
        <v>НЕТ</v>
      </c>
      <c r="N46" s="8" t="str">
        <f>IF('Решаемость 7 кл. р.я.'!N46&lt;'Необъективность 7 кл. р.я.'!N$64,"ДА","НЕТ")</f>
        <v>ДА</v>
      </c>
      <c r="O46" s="8">
        <f>'Результаты 7 кл. р.я.'!O46/'Результаты 7 кл. р.я.'!$B46</f>
        <v>0.28000000000000003</v>
      </c>
      <c r="P46" s="8">
        <f>'Результаты 7 кл. р.я.'!P46/'Результаты 7 кл. р.я.'!$B46</f>
        <v>0.64</v>
      </c>
      <c r="Q46" s="8">
        <f>'Результаты 7 кл. р.я.'!Q46/'Результаты 7 кл. р.я.'!$B46</f>
        <v>0.08</v>
      </c>
      <c r="R46" s="8">
        <f>'Результаты 7 кл. р.я.'!R46/'Результаты 7 кл. р.я.'!$B46</f>
        <v>0</v>
      </c>
    </row>
    <row r="47" spans="1:18" ht="15.75">
      <c r="A47" s="1">
        <v>66</v>
      </c>
      <c r="B47" s="2">
        <v>50</v>
      </c>
      <c r="C47" s="8" t="str">
        <f>IF('Решаемость 7 кл. р.я.'!C47&lt;'Необъективность 7 кл. р.я.'!C$64,"ДА","НЕТ")</f>
        <v>ДА</v>
      </c>
      <c r="D47" s="8" t="str">
        <f>IF('Решаемость 7 кл. р.я.'!D47&lt;'Необъективность 7 кл. р.я.'!D$64,"ДА","НЕТ")</f>
        <v>ДА</v>
      </c>
      <c r="E47" s="8" t="str">
        <f>IF('Решаемость 7 кл. р.я.'!E47&lt;'Необъективность 7 кл. р.я.'!E$64,"ДА","НЕТ")</f>
        <v>ДА</v>
      </c>
      <c r="F47" s="8" t="str">
        <f>IF('Решаемость 7 кл. р.я.'!F47&lt;'Необъективность 7 кл. р.я.'!F$64,"ДА","НЕТ")</f>
        <v>ДА</v>
      </c>
      <c r="G47" s="8" t="str">
        <f>IF('Решаемость 7 кл. р.я.'!G47&lt;'Необъективность 7 кл. р.я.'!G$64,"ДА","НЕТ")</f>
        <v>ДА</v>
      </c>
      <c r="H47" s="8" t="str">
        <f>IF('Решаемость 7 кл. р.я.'!H47&lt;'Необъективность 7 кл. р.я.'!H$64,"ДА","НЕТ")</f>
        <v>ДА</v>
      </c>
      <c r="I47" s="8" t="str">
        <f>IF('Решаемость 7 кл. р.я.'!I47&lt;'Необъективность 7 кл. р.я.'!I$64,"ДА","НЕТ")</f>
        <v>ДА</v>
      </c>
      <c r="J47" s="8" t="str">
        <f>IF('Решаемость 7 кл. р.я.'!J47&lt;'Необъективность 7 кл. р.я.'!J$64,"ДА","НЕТ")</f>
        <v>ДА</v>
      </c>
      <c r="K47" s="8" t="str">
        <f>IF('Решаемость 7 кл. р.я.'!K47&lt;'Необъективность 7 кл. р.я.'!K$64,"ДА","НЕТ")</f>
        <v>ДА</v>
      </c>
      <c r="L47" s="8" t="str">
        <f>IF('Решаемость 7 кл. р.я.'!L47&lt;'Необъективность 7 кл. р.я.'!L$64,"ДА","НЕТ")</f>
        <v>ДА</v>
      </c>
      <c r="M47" s="8" t="str">
        <f>IF('Решаемость 7 кл. р.я.'!M47&lt;'Необъективность 7 кл. р.я.'!M$64,"ДА","НЕТ")</f>
        <v>ДА</v>
      </c>
      <c r="N47" s="8" t="str">
        <f>IF('Решаемость 7 кл. р.я.'!N47&lt;'Необъективность 7 кл. р.я.'!N$64,"ДА","НЕТ")</f>
        <v>ДА</v>
      </c>
      <c r="O47" s="8">
        <f>'Результаты 7 кл. р.я.'!O47/'Результаты 7 кл. р.я.'!$B47</f>
        <v>0.2</v>
      </c>
      <c r="P47" s="8">
        <f>'Результаты 7 кл. р.я.'!P47/'Результаты 7 кл. р.я.'!$B47</f>
        <v>0.56000000000000005</v>
      </c>
      <c r="Q47" s="8">
        <f>'Результаты 7 кл. р.я.'!Q47/'Результаты 7 кл. р.я.'!$B47</f>
        <v>0.22</v>
      </c>
      <c r="R47" s="8">
        <f>'Результаты 7 кл. р.я.'!R47/'Результаты 7 кл. р.я.'!$B47</f>
        <v>0.02</v>
      </c>
    </row>
    <row r="48" spans="1:18" ht="15.75">
      <c r="A48" s="15">
        <v>69</v>
      </c>
      <c r="B48" s="15">
        <v>81</v>
      </c>
      <c r="C48" s="8" t="str">
        <f>IF('Решаемость 7 кл. р.я.'!C48&lt;'Необъективность 7 кл. р.я.'!C$64,"ДА","НЕТ")</f>
        <v>ДА</v>
      </c>
      <c r="D48" s="8" t="str">
        <f>IF('Решаемость 7 кл. р.я.'!D48&lt;'Необъективность 7 кл. р.я.'!D$64,"ДА","НЕТ")</f>
        <v>ДА</v>
      </c>
      <c r="E48" s="8" t="str">
        <f>IF('Решаемость 7 кл. р.я.'!E48&lt;'Необъективность 7 кл. р.я.'!E$64,"ДА","НЕТ")</f>
        <v>ДА</v>
      </c>
      <c r="F48" s="8" t="str">
        <f>IF('Решаемость 7 кл. р.я.'!F48&lt;'Необъективность 7 кл. р.я.'!F$64,"ДА","НЕТ")</f>
        <v>ДА</v>
      </c>
      <c r="G48" s="8" t="str">
        <f>IF('Решаемость 7 кл. р.я.'!G48&lt;'Необъективность 7 кл. р.я.'!G$64,"ДА","НЕТ")</f>
        <v>ДА</v>
      </c>
      <c r="H48" s="8" t="str">
        <f>IF('Решаемость 7 кл. р.я.'!H48&lt;'Необъективность 7 кл. р.я.'!H$64,"ДА","НЕТ")</f>
        <v>ДА</v>
      </c>
      <c r="I48" s="8" t="str">
        <f>IF('Решаемость 7 кл. р.я.'!I48&lt;'Необъективность 7 кл. р.я.'!I$64,"ДА","НЕТ")</f>
        <v>НЕТ</v>
      </c>
      <c r="J48" s="8" t="str">
        <f>IF('Решаемость 7 кл. р.я.'!J48&lt;'Необъективность 7 кл. р.я.'!J$64,"ДА","НЕТ")</f>
        <v>ДА</v>
      </c>
      <c r="K48" s="8" t="str">
        <f>IF('Решаемость 7 кл. р.я.'!K48&lt;'Необъективность 7 кл. р.я.'!K$64,"ДА","НЕТ")</f>
        <v>ДА</v>
      </c>
      <c r="L48" s="8" t="str">
        <f>IF('Решаемость 7 кл. р.я.'!L48&lt;'Необъективность 7 кл. р.я.'!L$64,"ДА","НЕТ")</f>
        <v>ДА</v>
      </c>
      <c r="M48" s="8" t="str">
        <f>IF('Решаемость 7 кл. р.я.'!M48&lt;'Необъективность 7 кл. р.я.'!M$64,"ДА","НЕТ")</f>
        <v>ДА</v>
      </c>
      <c r="N48" s="8" t="str">
        <f>IF('Решаемость 7 кл. р.я.'!N48&lt;'Необъективность 7 кл. р.я.'!N$64,"ДА","НЕТ")</f>
        <v>ДА</v>
      </c>
      <c r="O48" s="8">
        <f>'Результаты 7 кл. р.я.'!O48/'Результаты 7 кл. р.я.'!$B48</f>
        <v>0.12345679012345678</v>
      </c>
      <c r="P48" s="8">
        <f>'Результаты 7 кл. р.я.'!P48/'Результаты 7 кл. р.я.'!$B48</f>
        <v>0.53086419753086422</v>
      </c>
      <c r="Q48" s="8">
        <f>'Результаты 7 кл. р.я.'!Q48/'Результаты 7 кл. р.я.'!$B48</f>
        <v>0.27160493827160492</v>
      </c>
      <c r="R48" s="8">
        <f>'Результаты 7 кл. р.я.'!R48/'Результаты 7 кл. р.я.'!$B48</f>
        <v>7.407407407407407E-2</v>
      </c>
    </row>
    <row r="49" spans="1:18" ht="15.75">
      <c r="A49" s="1">
        <v>70</v>
      </c>
      <c r="B49" s="2">
        <v>34</v>
      </c>
      <c r="C49" s="8" t="str">
        <f>IF('Решаемость 7 кл. р.я.'!C49&lt;'Необъективность 7 кл. р.я.'!C$64,"ДА","НЕТ")</f>
        <v>ДА</v>
      </c>
      <c r="D49" s="8" t="str">
        <f>IF('Решаемость 7 кл. р.я.'!D49&lt;'Необъективность 7 кл. р.я.'!D$64,"ДА","НЕТ")</f>
        <v>ДА</v>
      </c>
      <c r="E49" s="8" t="str">
        <f>IF('Решаемость 7 кл. р.я.'!E49&lt;'Необъективность 7 кл. р.я.'!E$64,"ДА","НЕТ")</f>
        <v>ДА</v>
      </c>
      <c r="F49" s="8" t="str">
        <f>IF('Решаемость 7 кл. р.я.'!F49&lt;'Необъективность 7 кл. р.я.'!F$64,"ДА","НЕТ")</f>
        <v>ДА</v>
      </c>
      <c r="G49" s="8" t="str">
        <f>IF('Решаемость 7 кл. р.я.'!G49&lt;'Необъективность 7 кл. р.я.'!G$64,"ДА","НЕТ")</f>
        <v>ДА</v>
      </c>
      <c r="H49" s="8" t="str">
        <f>IF('Решаемость 7 кл. р.я.'!H49&lt;'Необъективность 7 кл. р.я.'!H$64,"ДА","НЕТ")</f>
        <v>ДА</v>
      </c>
      <c r="I49" s="8" t="str">
        <f>IF('Решаемость 7 кл. р.я.'!I49&lt;'Необъективность 7 кл. р.я.'!I$64,"ДА","НЕТ")</f>
        <v>ДА</v>
      </c>
      <c r="J49" s="8" t="str">
        <f>IF('Решаемость 7 кл. р.я.'!J49&lt;'Необъективность 7 кл. р.я.'!J$64,"ДА","НЕТ")</f>
        <v>ДА</v>
      </c>
      <c r="K49" s="8" t="str">
        <f>IF('Решаемость 7 кл. р.я.'!K49&lt;'Необъективность 7 кл. р.я.'!K$64,"ДА","НЕТ")</f>
        <v>ДА</v>
      </c>
      <c r="L49" s="8" t="str">
        <f>IF('Решаемость 7 кл. р.я.'!L49&lt;'Необъективность 7 кл. р.я.'!L$64,"ДА","НЕТ")</f>
        <v>ДА</v>
      </c>
      <c r="M49" s="8" t="str">
        <f>IF('Решаемость 7 кл. р.я.'!M49&lt;'Необъективность 7 кл. р.я.'!M$64,"ДА","НЕТ")</f>
        <v>ДА</v>
      </c>
      <c r="N49" s="8" t="str">
        <f>IF('Решаемость 7 кл. р.я.'!N49&lt;'Необъективность 7 кл. р.я.'!N$64,"ДА","НЕТ")</f>
        <v>ДА</v>
      </c>
      <c r="O49" s="8">
        <f>'Результаты 7 кл. р.я.'!O49/'Результаты 7 кл. р.я.'!$B49</f>
        <v>0.29411764705882354</v>
      </c>
      <c r="P49" s="8">
        <f>'Результаты 7 кл. р.я.'!P49/'Результаты 7 кл. р.я.'!$B49</f>
        <v>0.52941176470588236</v>
      </c>
      <c r="Q49" s="8">
        <f>'Результаты 7 кл. р.я.'!Q49/'Результаты 7 кл. р.я.'!$B49</f>
        <v>0.17647058823529413</v>
      </c>
      <c r="R49" s="8">
        <f>'Результаты 7 кл. р.я.'!R49/'Результаты 7 кл. р.я.'!$B49</f>
        <v>0</v>
      </c>
    </row>
    <row r="50" spans="1:18" ht="15.75">
      <c r="A50" s="1">
        <v>71</v>
      </c>
      <c r="B50" s="2">
        <v>52</v>
      </c>
      <c r="C50" s="8" t="str">
        <f>IF('Решаемость 7 кл. р.я.'!C50&lt;'Необъективность 7 кл. р.я.'!C$64,"ДА","НЕТ")</f>
        <v>ДА</v>
      </c>
      <c r="D50" s="8" t="str">
        <f>IF('Решаемость 7 кл. р.я.'!D50&lt;'Необъективность 7 кл. р.я.'!D$64,"ДА","НЕТ")</f>
        <v>ДА</v>
      </c>
      <c r="E50" s="8" t="str">
        <f>IF('Решаемость 7 кл. р.я.'!E50&lt;'Необъективность 7 кл. р.я.'!E$64,"ДА","НЕТ")</f>
        <v>ДА</v>
      </c>
      <c r="F50" s="8" t="str">
        <f>IF('Решаемость 7 кл. р.я.'!F50&lt;'Необъективность 7 кл. р.я.'!F$64,"ДА","НЕТ")</f>
        <v>ДА</v>
      </c>
      <c r="G50" s="8" t="str">
        <f>IF('Решаемость 7 кл. р.я.'!G50&lt;'Необъективность 7 кл. р.я.'!G$64,"ДА","НЕТ")</f>
        <v>ДА</v>
      </c>
      <c r="H50" s="8" t="str">
        <f>IF('Решаемость 7 кл. р.я.'!H50&lt;'Необъективность 7 кл. р.я.'!H$64,"ДА","НЕТ")</f>
        <v>НЕТ</v>
      </c>
      <c r="I50" s="8" t="str">
        <f>IF('Решаемость 7 кл. р.я.'!I50&lt;'Необъективность 7 кл. р.я.'!I$64,"ДА","НЕТ")</f>
        <v>ДА</v>
      </c>
      <c r="J50" s="8" t="str">
        <f>IF('Решаемость 7 кл. р.я.'!J50&lt;'Необъективность 7 кл. р.я.'!J$64,"ДА","НЕТ")</f>
        <v>ДА</v>
      </c>
      <c r="K50" s="8" t="str">
        <f>IF('Решаемость 7 кл. р.я.'!K50&lt;'Необъективность 7 кл. р.я.'!K$64,"ДА","НЕТ")</f>
        <v>ДА</v>
      </c>
      <c r="L50" s="8" t="str">
        <f>IF('Решаемость 7 кл. р.я.'!L50&lt;'Необъективность 7 кл. р.я.'!L$64,"ДА","НЕТ")</f>
        <v>ДА</v>
      </c>
      <c r="M50" s="8" t="str">
        <f>IF('Решаемость 7 кл. р.я.'!M50&lt;'Необъективность 7 кл. р.я.'!M$64,"ДА","НЕТ")</f>
        <v>ДА</v>
      </c>
      <c r="N50" s="8" t="str">
        <f>IF('Решаемость 7 кл. р.я.'!N50&lt;'Необъективность 7 кл. р.я.'!N$64,"ДА","НЕТ")</f>
        <v>ДА</v>
      </c>
      <c r="O50" s="8">
        <f>'Результаты 7 кл. р.я.'!O50/'Результаты 7 кл. р.я.'!$B50</f>
        <v>0.23076923076923078</v>
      </c>
      <c r="P50" s="8">
        <f>'Результаты 7 кл. р.я.'!P50/'Результаты 7 кл. р.я.'!$B50</f>
        <v>0.69230769230769229</v>
      </c>
      <c r="Q50" s="8">
        <f>'Результаты 7 кл. р.я.'!Q50/'Результаты 7 кл. р.я.'!$B50</f>
        <v>7.6923076923076927E-2</v>
      </c>
      <c r="R50" s="8">
        <f>'Результаты 7 кл. р.я.'!R50/'Результаты 7 кл. р.я.'!$B50</f>
        <v>0</v>
      </c>
    </row>
    <row r="51" spans="1:18" ht="15.75">
      <c r="A51" s="1">
        <v>72</v>
      </c>
      <c r="B51" s="2">
        <v>11</v>
      </c>
      <c r="C51" s="8" t="str">
        <f>IF('Решаемость 7 кл. р.я.'!C51&lt;'Необъективность 7 кл. р.я.'!C$64,"ДА","НЕТ")</f>
        <v>ДА</v>
      </c>
      <c r="D51" s="8" t="str">
        <f>IF('Решаемость 7 кл. р.я.'!D51&lt;'Необъективность 7 кл. р.я.'!D$64,"ДА","НЕТ")</f>
        <v>ДА</v>
      </c>
      <c r="E51" s="8" t="str">
        <f>IF('Решаемость 7 кл. р.я.'!E51&lt;'Необъективность 7 кл. р.я.'!E$64,"ДА","НЕТ")</f>
        <v>ДА</v>
      </c>
      <c r="F51" s="8" t="str">
        <f>IF('Решаемость 7 кл. р.я.'!F51&lt;'Необъективность 7 кл. р.я.'!F$64,"ДА","НЕТ")</f>
        <v>ДА</v>
      </c>
      <c r="G51" s="8" t="str">
        <f>IF('Решаемость 7 кл. р.я.'!G51&lt;'Необъективность 7 кл. р.я.'!G$64,"ДА","НЕТ")</f>
        <v>ДА</v>
      </c>
      <c r="H51" s="8" t="str">
        <f>IF('Решаемость 7 кл. р.я.'!H51&lt;'Необъективность 7 кл. р.я.'!H$64,"ДА","НЕТ")</f>
        <v>ДА</v>
      </c>
      <c r="I51" s="8" t="str">
        <f>IF('Решаемость 7 кл. р.я.'!I51&lt;'Необъективность 7 кл. р.я.'!I$64,"ДА","НЕТ")</f>
        <v>ДА</v>
      </c>
      <c r="J51" s="8" t="str">
        <f>IF('Решаемость 7 кл. р.я.'!J51&lt;'Необъективность 7 кл. р.я.'!J$64,"ДА","НЕТ")</f>
        <v>ДА</v>
      </c>
      <c r="K51" s="8" t="str">
        <f>IF('Решаемость 7 кл. р.я.'!K51&lt;'Необъективность 7 кл. р.я.'!K$64,"ДА","НЕТ")</f>
        <v>ДА</v>
      </c>
      <c r="L51" s="8" t="str">
        <f>IF('Решаемость 7 кл. р.я.'!L51&lt;'Необъективность 7 кл. р.я.'!L$64,"ДА","НЕТ")</f>
        <v>ДА</v>
      </c>
      <c r="M51" s="8" t="str">
        <f>IF('Решаемость 7 кл. р.я.'!M51&lt;'Необъективность 7 кл. р.я.'!M$64,"ДА","НЕТ")</f>
        <v>ДА</v>
      </c>
      <c r="N51" s="8" t="str">
        <f>IF('Решаемость 7 кл. р.я.'!N51&lt;'Необъективность 7 кл. р.я.'!N$64,"ДА","НЕТ")</f>
        <v>ДА</v>
      </c>
      <c r="O51" s="8">
        <f>'Результаты 7 кл. р.я.'!O51/'Результаты 7 кл. р.я.'!$B51</f>
        <v>0.36363636363636365</v>
      </c>
      <c r="P51" s="8">
        <f>'Результаты 7 кл. р.я.'!P51/'Результаты 7 кл. р.я.'!$B51</f>
        <v>0.27272727272727271</v>
      </c>
      <c r="Q51" s="8">
        <f>'Результаты 7 кл. р.я.'!Q51/'Результаты 7 кл. р.я.'!$B51</f>
        <v>0</v>
      </c>
      <c r="R51" s="8">
        <f>'Результаты 7 кл. р.я.'!R51/'Результаты 7 кл. р.я.'!$B51</f>
        <v>0</v>
      </c>
    </row>
    <row r="52" spans="1:18" ht="15.75">
      <c r="A52" s="1">
        <v>77</v>
      </c>
      <c r="B52" s="2">
        <v>50</v>
      </c>
      <c r="C52" s="8" t="str">
        <f>IF('Решаемость 7 кл. р.я.'!C52&lt;'Необъективность 7 кл. р.я.'!C$64,"ДА","НЕТ")</f>
        <v>ДА</v>
      </c>
      <c r="D52" s="8" t="str">
        <f>IF('Решаемость 7 кл. р.я.'!D52&lt;'Необъективность 7 кл. р.я.'!D$64,"ДА","НЕТ")</f>
        <v>ДА</v>
      </c>
      <c r="E52" s="8" t="str">
        <f>IF('Решаемость 7 кл. р.я.'!E52&lt;'Необъективность 7 кл. р.я.'!E$64,"ДА","НЕТ")</f>
        <v>ДА</v>
      </c>
      <c r="F52" s="8" t="str">
        <f>IF('Решаемость 7 кл. р.я.'!F52&lt;'Необъективность 7 кл. р.я.'!F$64,"ДА","НЕТ")</f>
        <v>ДА</v>
      </c>
      <c r="G52" s="8" t="str">
        <f>IF('Решаемость 7 кл. р.я.'!G52&lt;'Необъективность 7 кл. р.я.'!G$64,"ДА","НЕТ")</f>
        <v>ДА</v>
      </c>
      <c r="H52" s="8" t="str">
        <f>IF('Решаемость 7 кл. р.я.'!H52&lt;'Необъективность 7 кл. р.я.'!H$64,"ДА","НЕТ")</f>
        <v>ДА</v>
      </c>
      <c r="I52" s="8" t="str">
        <f>IF('Решаемость 7 кл. р.я.'!I52&lt;'Необъективность 7 кл. р.я.'!I$64,"ДА","НЕТ")</f>
        <v>ДА</v>
      </c>
      <c r="J52" s="8" t="str">
        <f>IF('Решаемость 7 кл. р.я.'!J52&lt;'Необъективность 7 кл. р.я.'!J$64,"ДА","НЕТ")</f>
        <v>ДА</v>
      </c>
      <c r="K52" s="8" t="str">
        <f>IF('Решаемость 7 кл. р.я.'!K52&lt;'Необъективность 7 кл. р.я.'!K$64,"ДА","НЕТ")</f>
        <v>ДА</v>
      </c>
      <c r="L52" s="8" t="str">
        <f>IF('Решаемость 7 кл. р.я.'!L52&lt;'Необъективность 7 кл. р.я.'!L$64,"ДА","НЕТ")</f>
        <v>ДА</v>
      </c>
      <c r="M52" s="8" t="str">
        <f>IF('Решаемость 7 кл. р.я.'!M52&lt;'Необъективность 7 кл. р.я.'!M$64,"ДА","НЕТ")</f>
        <v>ДА</v>
      </c>
      <c r="N52" s="8" t="str">
        <f>IF('Решаемость 7 кл. р.я.'!N52&lt;'Необъективность 7 кл. р.я.'!N$64,"ДА","НЕТ")</f>
        <v>НЕТ</v>
      </c>
      <c r="O52" s="8">
        <f>'Результаты 7 кл. р.я.'!O52/'Результаты 7 кл. р.я.'!$B52</f>
        <v>0.1</v>
      </c>
      <c r="P52" s="8">
        <f>'Результаты 7 кл. р.я.'!P52/'Результаты 7 кл. р.я.'!$B52</f>
        <v>0.64</v>
      </c>
      <c r="Q52" s="8">
        <f>'Результаты 7 кл. р.я.'!Q52/'Результаты 7 кл. р.я.'!$B52</f>
        <v>0.2</v>
      </c>
      <c r="R52" s="8">
        <f>'Результаты 7 кл. р.я.'!R52/'Результаты 7 кл. р.я.'!$B52</f>
        <v>0.06</v>
      </c>
    </row>
    <row r="53" spans="1:18" ht="15.75">
      <c r="A53" s="1">
        <v>80</v>
      </c>
      <c r="B53" s="2">
        <v>84</v>
      </c>
      <c r="C53" s="8" t="str">
        <f>IF('Решаемость 7 кл. р.я.'!C53&lt;'Необъективность 7 кл. р.я.'!C$64,"ДА","НЕТ")</f>
        <v>ДА</v>
      </c>
      <c r="D53" s="8" t="str">
        <f>IF('Решаемость 7 кл. р.я.'!D53&lt;'Необъективность 7 кл. р.я.'!D$64,"ДА","НЕТ")</f>
        <v>НЕТ</v>
      </c>
      <c r="E53" s="8" t="str">
        <f>IF('Решаемость 7 кл. р.я.'!E53&lt;'Необъективность 7 кл. р.я.'!E$64,"ДА","НЕТ")</f>
        <v>НЕТ</v>
      </c>
      <c r="F53" s="8" t="str">
        <f>IF('Решаемость 7 кл. р.я.'!F53&lt;'Необъективность 7 кл. р.я.'!F$64,"ДА","НЕТ")</f>
        <v>ДА</v>
      </c>
      <c r="G53" s="8" t="str">
        <f>IF('Решаемость 7 кл. р.я.'!G53&lt;'Необъективность 7 кл. р.я.'!G$64,"ДА","НЕТ")</f>
        <v>ДА</v>
      </c>
      <c r="H53" s="8" t="str">
        <f>IF('Решаемость 7 кл. р.я.'!H53&lt;'Необъективность 7 кл. р.я.'!H$64,"ДА","НЕТ")</f>
        <v>ДА</v>
      </c>
      <c r="I53" s="8" t="str">
        <f>IF('Решаемость 7 кл. р.я.'!I53&lt;'Необъективность 7 кл. р.я.'!I$64,"ДА","НЕТ")</f>
        <v>ДА</v>
      </c>
      <c r="J53" s="8" t="str">
        <f>IF('Решаемость 7 кл. р.я.'!J53&lt;'Необъективность 7 кл. р.я.'!J$64,"ДА","НЕТ")</f>
        <v>НЕТ</v>
      </c>
      <c r="K53" s="8" t="str">
        <f>IF('Решаемость 7 кл. р.я.'!K53&lt;'Необъективность 7 кл. р.я.'!K$64,"ДА","НЕТ")</f>
        <v>ДА</v>
      </c>
      <c r="L53" s="8" t="str">
        <f>IF('Решаемость 7 кл. р.я.'!L53&lt;'Необъективность 7 кл. р.я.'!L$64,"ДА","НЕТ")</f>
        <v>ДА</v>
      </c>
      <c r="M53" s="8" t="str">
        <f>IF('Решаемость 7 кл. р.я.'!M53&lt;'Необъективность 7 кл. р.я.'!M$64,"ДА","НЕТ")</f>
        <v>ДА</v>
      </c>
      <c r="N53" s="8" t="str">
        <f>IF('Решаемость 7 кл. р.я.'!N53&lt;'Необъективность 7 кл. р.я.'!N$64,"ДА","НЕТ")</f>
        <v>ДА</v>
      </c>
      <c r="O53" s="8">
        <f>'Результаты 7 кл. р.я.'!O53/'Результаты 7 кл. р.я.'!$B53</f>
        <v>0.20238095238095238</v>
      </c>
      <c r="P53" s="8">
        <f>'Результаты 7 кл. р.я.'!P53/'Результаты 7 кл. р.я.'!$B53</f>
        <v>0.51190476190476186</v>
      </c>
      <c r="Q53" s="8">
        <f>'Результаты 7 кл. р.я.'!Q53/'Результаты 7 кл. р.я.'!$B53</f>
        <v>0.23809523809523808</v>
      </c>
      <c r="R53" s="8">
        <f>'Результаты 7 кл. р.я.'!R53/'Результаты 7 кл. р.я.'!$B53</f>
        <v>4.7619047619047616E-2</v>
      </c>
    </row>
    <row r="54" spans="1:18" ht="15.75">
      <c r="A54" s="1">
        <v>81</v>
      </c>
      <c r="B54" s="2">
        <v>86</v>
      </c>
      <c r="C54" s="8" t="str">
        <f>IF('Решаемость 7 кл. р.я.'!C54&lt;'Необъективность 7 кл. р.я.'!C$64,"ДА","НЕТ")</f>
        <v>ДА</v>
      </c>
      <c r="D54" s="8" t="str">
        <f>IF('Решаемость 7 кл. р.я.'!D54&lt;'Необъективность 7 кл. р.я.'!D$64,"ДА","НЕТ")</f>
        <v>ДА</v>
      </c>
      <c r="E54" s="8" t="str">
        <f>IF('Решаемость 7 кл. р.я.'!E54&lt;'Необъективность 7 кл. р.я.'!E$64,"ДА","НЕТ")</f>
        <v>ДА</v>
      </c>
      <c r="F54" s="8" t="str">
        <f>IF('Решаемость 7 кл. р.я.'!F54&lt;'Необъективность 7 кл. р.я.'!F$64,"ДА","НЕТ")</f>
        <v>ДА</v>
      </c>
      <c r="G54" s="8" t="str">
        <f>IF('Решаемость 7 кл. р.я.'!G54&lt;'Необъективность 7 кл. р.я.'!G$64,"ДА","НЕТ")</f>
        <v>НЕТ</v>
      </c>
      <c r="H54" s="8" t="str">
        <f>IF('Решаемость 7 кл. р.я.'!H54&lt;'Необъективность 7 кл. р.я.'!H$64,"ДА","НЕТ")</f>
        <v>НЕТ</v>
      </c>
      <c r="I54" s="8" t="str">
        <f>IF('Решаемость 7 кл. р.я.'!I54&lt;'Необъективность 7 кл. р.я.'!I$64,"ДА","НЕТ")</f>
        <v>НЕТ</v>
      </c>
      <c r="J54" s="8" t="str">
        <f>IF('Решаемость 7 кл. р.я.'!J54&lt;'Необъективность 7 кл. р.я.'!J$64,"ДА","НЕТ")</f>
        <v>НЕТ</v>
      </c>
      <c r="K54" s="8" t="str">
        <f>IF('Решаемость 7 кл. р.я.'!K54&lt;'Необъективность 7 кл. р.я.'!K$64,"ДА","НЕТ")</f>
        <v>ДА</v>
      </c>
      <c r="L54" s="8" t="str">
        <f>IF('Решаемость 7 кл. р.я.'!L54&lt;'Необъективность 7 кл. р.я.'!L$64,"ДА","НЕТ")</f>
        <v>ДА</v>
      </c>
      <c r="M54" s="8" t="str">
        <f>IF('Решаемость 7 кл. р.я.'!M54&lt;'Необъективность 7 кл. р.я.'!M$64,"ДА","НЕТ")</f>
        <v>ДА</v>
      </c>
      <c r="N54" s="8" t="str">
        <f>IF('Решаемость 7 кл. р.я.'!N54&lt;'Необъективность 7 кл. р.я.'!N$64,"ДА","НЕТ")</f>
        <v>ДА</v>
      </c>
      <c r="O54" s="8">
        <f>'Результаты 7 кл. р.я.'!O54/'Результаты 7 кл. р.я.'!$B54</f>
        <v>0.12790697674418605</v>
      </c>
      <c r="P54" s="8">
        <f>'Результаты 7 кл. р.я.'!P54/'Результаты 7 кл. р.я.'!$B54</f>
        <v>0.48837209302325579</v>
      </c>
      <c r="Q54" s="8">
        <f>'Результаты 7 кл. р.я.'!Q54/'Результаты 7 кл. р.я.'!$B54</f>
        <v>0.27906976744186046</v>
      </c>
      <c r="R54" s="8">
        <f>'Результаты 7 кл. р.я.'!R54/'Результаты 7 кл. р.я.'!$B54</f>
        <v>0.10465116279069768</v>
      </c>
    </row>
    <row r="55" spans="1:18" ht="15.75">
      <c r="A55" s="1">
        <v>85</v>
      </c>
      <c r="B55" s="2">
        <v>48</v>
      </c>
      <c r="C55" s="8" t="str">
        <f>IF('Решаемость 7 кл. р.я.'!C55&lt;'Необъективность 7 кл. р.я.'!C$64,"ДА","НЕТ")</f>
        <v>ДА</v>
      </c>
      <c r="D55" s="8" t="str">
        <f>IF('Решаемость 7 кл. р.я.'!D55&lt;'Необъективность 7 кл. р.я.'!D$64,"ДА","НЕТ")</f>
        <v>ДА</v>
      </c>
      <c r="E55" s="8" t="str">
        <f>IF('Решаемость 7 кл. р.я.'!E55&lt;'Необъективность 7 кл. р.я.'!E$64,"ДА","НЕТ")</f>
        <v>ДА</v>
      </c>
      <c r="F55" s="8" t="str">
        <f>IF('Решаемость 7 кл. р.я.'!F55&lt;'Необъективность 7 кл. р.я.'!F$64,"ДА","НЕТ")</f>
        <v>ДА</v>
      </c>
      <c r="G55" s="8" t="str">
        <f>IF('Решаемость 7 кл. р.я.'!G55&lt;'Необъективность 7 кл. р.я.'!G$64,"ДА","НЕТ")</f>
        <v>НЕТ</v>
      </c>
      <c r="H55" s="8" t="str">
        <f>IF('Решаемость 7 кл. р.я.'!H55&lt;'Необъективность 7 кл. р.я.'!H$64,"ДА","НЕТ")</f>
        <v>ДА</v>
      </c>
      <c r="I55" s="8" t="str">
        <f>IF('Решаемость 7 кл. р.я.'!I55&lt;'Необъективность 7 кл. р.я.'!I$64,"ДА","НЕТ")</f>
        <v>ДА</v>
      </c>
      <c r="J55" s="8" t="str">
        <f>IF('Решаемость 7 кл. р.я.'!J55&lt;'Необъективность 7 кл. р.я.'!J$64,"ДА","НЕТ")</f>
        <v>НЕТ</v>
      </c>
      <c r="K55" s="8" t="str">
        <f>IF('Решаемость 7 кл. р.я.'!K55&lt;'Необъективность 7 кл. р.я.'!K$64,"ДА","НЕТ")</f>
        <v>ДА</v>
      </c>
      <c r="L55" s="8" t="str">
        <f>IF('Решаемость 7 кл. р.я.'!L55&lt;'Необъективность 7 кл. р.я.'!L$64,"ДА","НЕТ")</f>
        <v>ДА</v>
      </c>
      <c r="M55" s="8" t="str">
        <f>IF('Решаемость 7 кл. р.я.'!M55&lt;'Необъективность 7 кл. р.я.'!M$64,"ДА","НЕТ")</f>
        <v>ДА</v>
      </c>
      <c r="N55" s="8" t="str">
        <f>IF('Решаемость 7 кл. р.я.'!N55&lt;'Необъективность 7 кл. р.я.'!N$64,"ДА","НЕТ")</f>
        <v>НЕТ</v>
      </c>
      <c r="O55" s="8">
        <f>'Результаты 7 кл. р.я.'!O55/'Результаты 7 кл. р.я.'!$B55</f>
        <v>8.3333333333333329E-2</v>
      </c>
      <c r="P55" s="8">
        <f>'Результаты 7 кл. р.я.'!P55/'Результаты 7 кл. р.я.'!$B55</f>
        <v>0.54166666666666663</v>
      </c>
      <c r="Q55" s="8">
        <f>'Результаты 7 кл. р.я.'!Q55/'Результаты 7 кл. р.я.'!$B55</f>
        <v>0.3125</v>
      </c>
      <c r="R55" s="8">
        <f>'Результаты 7 кл. р.я.'!R55/'Результаты 7 кл. р.я.'!$B55</f>
        <v>6.25E-2</v>
      </c>
    </row>
    <row r="56" spans="1:18" ht="15.75">
      <c r="A56" s="1">
        <v>87</v>
      </c>
      <c r="B56" s="2">
        <v>46</v>
      </c>
      <c r="C56" s="8" t="str">
        <f>IF('Решаемость 7 кл. р.я.'!C56&lt;'Необъективность 7 кл. р.я.'!C$64,"ДА","НЕТ")</f>
        <v>ДА</v>
      </c>
      <c r="D56" s="8" t="str">
        <f>IF('Решаемость 7 кл. р.я.'!D56&lt;'Необъективность 7 кл. р.я.'!D$64,"ДА","НЕТ")</f>
        <v>ДА</v>
      </c>
      <c r="E56" s="8" t="str">
        <f>IF('Решаемость 7 кл. р.я.'!E56&lt;'Необъективность 7 кл. р.я.'!E$64,"ДА","НЕТ")</f>
        <v>ДА</v>
      </c>
      <c r="F56" s="8" t="str">
        <f>IF('Решаемость 7 кл. р.я.'!F56&lt;'Необъективность 7 кл. р.я.'!F$64,"ДА","НЕТ")</f>
        <v>ДА</v>
      </c>
      <c r="G56" s="8" t="str">
        <f>IF('Решаемость 7 кл. р.я.'!G56&lt;'Необъективность 7 кл. р.я.'!G$64,"ДА","НЕТ")</f>
        <v>ДА</v>
      </c>
      <c r="H56" s="8" t="str">
        <f>IF('Решаемость 7 кл. р.я.'!H56&lt;'Необъективность 7 кл. р.я.'!H$64,"ДА","НЕТ")</f>
        <v>ДА</v>
      </c>
      <c r="I56" s="8" t="str">
        <f>IF('Решаемость 7 кл. р.я.'!I56&lt;'Необъективность 7 кл. р.я.'!I$64,"ДА","НЕТ")</f>
        <v>ДА</v>
      </c>
      <c r="J56" s="8" t="str">
        <f>IF('Решаемость 7 кл. р.я.'!J56&lt;'Необъективность 7 кл. р.я.'!J$64,"ДА","НЕТ")</f>
        <v>ДА</v>
      </c>
      <c r="K56" s="8" t="str">
        <f>IF('Решаемость 7 кл. р.я.'!K56&lt;'Необъективность 7 кл. р.я.'!K$64,"ДА","НЕТ")</f>
        <v>ДА</v>
      </c>
      <c r="L56" s="8" t="str">
        <f>IF('Решаемость 7 кл. р.я.'!L56&lt;'Необъективность 7 кл. р.я.'!L$64,"ДА","НЕТ")</f>
        <v>ДА</v>
      </c>
      <c r="M56" s="8" t="str">
        <f>IF('Решаемость 7 кл. р.я.'!M56&lt;'Необъективность 7 кл. р.я.'!M$64,"ДА","НЕТ")</f>
        <v>ДА</v>
      </c>
      <c r="N56" s="8" t="str">
        <f>IF('Решаемость 7 кл. р.я.'!N56&lt;'Необъективность 7 кл. р.я.'!N$64,"ДА","НЕТ")</f>
        <v>ДА</v>
      </c>
      <c r="O56" s="8">
        <f>'Результаты 7 кл. р.я.'!O56/'Результаты 7 кл. р.я.'!$B56</f>
        <v>0.2608695652173913</v>
      </c>
      <c r="P56" s="8">
        <f>'Результаты 7 кл. р.я.'!P56/'Результаты 7 кл. р.я.'!$B56</f>
        <v>0.41304347826086957</v>
      </c>
      <c r="Q56" s="8">
        <f>'Результаты 7 кл. р.я.'!Q56/'Результаты 7 кл. р.я.'!$B56</f>
        <v>0.28260869565217389</v>
      </c>
      <c r="R56" s="8">
        <f>'Результаты 7 кл. р.я.'!R56/'Результаты 7 кл. р.я.'!$B56</f>
        <v>4.3478260869565216E-2</v>
      </c>
    </row>
    <row r="57" spans="1:18" ht="15.75">
      <c r="A57" s="1">
        <v>90</v>
      </c>
      <c r="B57" s="2">
        <v>44</v>
      </c>
      <c r="C57" s="8" t="str">
        <f>IF('Решаемость 7 кл. р.я.'!C57&lt;'Необъективность 7 кл. р.я.'!C$64,"ДА","НЕТ")</f>
        <v>ДА</v>
      </c>
      <c r="D57" s="8" t="str">
        <f>IF('Решаемость 7 кл. р.я.'!D57&lt;'Необъективность 7 кл. р.я.'!D$64,"ДА","НЕТ")</f>
        <v>ДА</v>
      </c>
      <c r="E57" s="8" t="str">
        <f>IF('Решаемость 7 кл. р.я.'!E57&lt;'Необъективность 7 кл. р.я.'!E$64,"ДА","НЕТ")</f>
        <v>ДА</v>
      </c>
      <c r="F57" s="8" t="str">
        <f>IF('Решаемость 7 кл. р.я.'!F57&lt;'Необъективность 7 кл. р.я.'!F$64,"ДА","НЕТ")</f>
        <v>ДА</v>
      </c>
      <c r="G57" s="8" t="str">
        <f>IF('Решаемость 7 кл. р.я.'!G57&lt;'Необъективность 7 кл. р.я.'!G$64,"ДА","НЕТ")</f>
        <v>ДА</v>
      </c>
      <c r="H57" s="8" t="str">
        <f>IF('Решаемость 7 кл. р.я.'!H57&lt;'Необъективность 7 кл. р.я.'!H$64,"ДА","НЕТ")</f>
        <v>ДА</v>
      </c>
      <c r="I57" s="8" t="str">
        <f>IF('Решаемость 7 кл. р.я.'!I57&lt;'Необъективность 7 кл. р.я.'!I$64,"ДА","НЕТ")</f>
        <v>ДА</v>
      </c>
      <c r="J57" s="8" t="str">
        <f>IF('Решаемость 7 кл. р.я.'!J57&lt;'Необъективность 7 кл. р.я.'!J$64,"ДА","НЕТ")</f>
        <v>ДА</v>
      </c>
      <c r="K57" s="8" t="str">
        <f>IF('Решаемость 7 кл. р.я.'!K57&lt;'Необъективность 7 кл. р.я.'!K$64,"ДА","НЕТ")</f>
        <v>ДА</v>
      </c>
      <c r="L57" s="8" t="str">
        <f>IF('Решаемость 7 кл. р.я.'!L57&lt;'Необъективность 7 кл. р.я.'!L$64,"ДА","НЕТ")</f>
        <v>ДА</v>
      </c>
      <c r="M57" s="8" t="str">
        <f>IF('Решаемость 7 кл. р.я.'!M57&lt;'Необъективность 7 кл. р.я.'!M$64,"ДА","НЕТ")</f>
        <v>ДА</v>
      </c>
      <c r="N57" s="8" t="str">
        <f>IF('Решаемость 7 кл. р.я.'!N57&lt;'Необъективность 7 кл. р.я.'!N$64,"ДА","НЕТ")</f>
        <v>ДА</v>
      </c>
      <c r="O57" s="8">
        <f>'Результаты 7 кл. р.я.'!O57/'Результаты 7 кл. р.я.'!$B57</f>
        <v>9.0909090909090912E-2</v>
      </c>
      <c r="P57" s="8">
        <f>'Результаты 7 кл. р.я.'!P57/'Результаты 7 кл. р.я.'!$B57</f>
        <v>0.68181818181818177</v>
      </c>
      <c r="Q57" s="8">
        <f>'Результаты 7 кл. р.я.'!Q57/'Результаты 7 кл. р.я.'!$B57</f>
        <v>0.18181818181818182</v>
      </c>
      <c r="R57" s="8">
        <f>'Результаты 7 кл. р.я.'!R57/'Результаты 7 кл. р.я.'!$B57</f>
        <v>4.5454545454545456E-2</v>
      </c>
    </row>
    <row r="58" spans="1:18" ht="15.75">
      <c r="A58" s="1">
        <v>95</v>
      </c>
      <c r="B58" s="2">
        <v>94</v>
      </c>
      <c r="C58" s="8" t="str">
        <f>IF('Решаемость 7 кл. р.я.'!C58&lt;'Необъективность 7 кл. р.я.'!C$64,"ДА","НЕТ")</f>
        <v>ДА</v>
      </c>
      <c r="D58" s="8" t="str">
        <f>IF('Решаемость 7 кл. р.я.'!D58&lt;'Необъективность 7 кл. р.я.'!D$64,"ДА","НЕТ")</f>
        <v>ДА</v>
      </c>
      <c r="E58" s="8" t="str">
        <f>IF('Решаемость 7 кл. р.я.'!E58&lt;'Необъективность 7 кл. р.я.'!E$64,"ДА","НЕТ")</f>
        <v>ДА</v>
      </c>
      <c r="F58" s="8" t="str">
        <f>IF('Решаемость 7 кл. р.я.'!F58&lt;'Необъективность 7 кл. р.я.'!F$64,"ДА","НЕТ")</f>
        <v>ДА</v>
      </c>
      <c r="G58" s="8" t="str">
        <f>IF('Решаемость 7 кл. р.я.'!G58&lt;'Необъективность 7 кл. р.я.'!G$64,"ДА","НЕТ")</f>
        <v>ДА</v>
      </c>
      <c r="H58" s="8" t="str">
        <f>IF('Решаемость 7 кл. р.я.'!H58&lt;'Необъективность 7 кл. р.я.'!H$64,"ДА","НЕТ")</f>
        <v>ДА</v>
      </c>
      <c r="I58" s="8" t="str">
        <f>IF('Решаемость 7 кл. р.я.'!I58&lt;'Необъективность 7 кл. р.я.'!I$64,"ДА","НЕТ")</f>
        <v>ДА</v>
      </c>
      <c r="J58" s="8" t="str">
        <f>IF('Решаемость 7 кл. р.я.'!J58&lt;'Необъективность 7 кл. р.я.'!J$64,"ДА","НЕТ")</f>
        <v>ДА</v>
      </c>
      <c r="K58" s="8" t="str">
        <f>IF('Решаемость 7 кл. р.я.'!K58&lt;'Необъективность 7 кл. р.я.'!K$64,"ДА","НЕТ")</f>
        <v>ДА</v>
      </c>
      <c r="L58" s="8" t="str">
        <f>IF('Решаемость 7 кл. р.я.'!L58&lt;'Необъективность 7 кл. р.я.'!L$64,"ДА","НЕТ")</f>
        <v>ДА</v>
      </c>
      <c r="M58" s="8" t="str">
        <f>IF('Решаемость 7 кл. р.я.'!M58&lt;'Необъективность 7 кл. р.я.'!M$64,"ДА","НЕТ")</f>
        <v>ДА</v>
      </c>
      <c r="N58" s="8" t="str">
        <f>IF('Решаемость 7 кл. р.я.'!N58&lt;'Необъективность 7 кл. р.я.'!N$64,"ДА","НЕТ")</f>
        <v>ДА</v>
      </c>
      <c r="O58" s="8">
        <f>'Результаты 7 кл. р.я.'!O58/'Результаты 7 кл. р.я.'!$B58</f>
        <v>0.11702127659574468</v>
      </c>
      <c r="P58" s="8">
        <f>'Результаты 7 кл. р.я.'!P58/'Результаты 7 кл. р.я.'!$B58</f>
        <v>0.6063829787234043</v>
      </c>
      <c r="Q58" s="8">
        <f>'Результаты 7 кл. р.я.'!Q58/'Результаты 7 кл. р.я.'!$B58</f>
        <v>0.26595744680851063</v>
      </c>
      <c r="R58" s="8">
        <f>'Результаты 7 кл. р.я.'!R58/'Результаты 7 кл. р.я.'!$B58</f>
        <v>1.0638297872340425E-2</v>
      </c>
    </row>
    <row r="59" spans="1:18" ht="15.75">
      <c r="A59" s="1">
        <v>100</v>
      </c>
      <c r="B59" s="2">
        <v>132</v>
      </c>
      <c r="C59" s="8" t="str">
        <f>IF('Решаемость 7 кл. р.я.'!C59&lt;'Необъективность 7 кл. р.я.'!C$64,"ДА","НЕТ")</f>
        <v>ДА</v>
      </c>
      <c r="D59" s="8" t="str">
        <f>IF('Решаемость 7 кл. р.я.'!D59&lt;'Необъективность 7 кл. р.я.'!D$64,"ДА","НЕТ")</f>
        <v>ДА</v>
      </c>
      <c r="E59" s="8" t="str">
        <f>IF('Решаемость 7 кл. р.я.'!E59&lt;'Необъективность 7 кл. р.я.'!E$64,"ДА","НЕТ")</f>
        <v>ДА</v>
      </c>
      <c r="F59" s="8" t="str">
        <f>IF('Решаемость 7 кл. р.я.'!F59&lt;'Необъективность 7 кл. р.я.'!F$64,"ДА","НЕТ")</f>
        <v>ДА</v>
      </c>
      <c r="G59" s="8" t="str">
        <f>IF('Решаемость 7 кл. р.я.'!G59&lt;'Необъективность 7 кл. р.я.'!G$64,"ДА","НЕТ")</f>
        <v>ДА</v>
      </c>
      <c r="H59" s="8" t="str">
        <f>IF('Решаемость 7 кл. р.я.'!H59&lt;'Необъективность 7 кл. р.я.'!H$64,"ДА","НЕТ")</f>
        <v>ДА</v>
      </c>
      <c r="I59" s="8" t="str">
        <f>IF('Решаемость 7 кл. р.я.'!I59&lt;'Необъективность 7 кл. р.я.'!I$64,"ДА","НЕТ")</f>
        <v>ДА</v>
      </c>
      <c r="J59" s="8" t="str">
        <f>IF('Решаемость 7 кл. р.я.'!J59&lt;'Необъективность 7 кл. р.я.'!J$64,"ДА","НЕТ")</f>
        <v>ДА</v>
      </c>
      <c r="K59" s="8" t="str">
        <f>IF('Решаемость 7 кл. р.я.'!K59&lt;'Необъективность 7 кл. р.я.'!K$64,"ДА","НЕТ")</f>
        <v>ДА</v>
      </c>
      <c r="L59" s="8" t="str">
        <f>IF('Решаемость 7 кл. р.я.'!L59&lt;'Необъективность 7 кл. р.я.'!L$64,"ДА","НЕТ")</f>
        <v>ДА</v>
      </c>
      <c r="M59" s="8" t="str">
        <f>IF('Решаемость 7 кл. р.я.'!M59&lt;'Необъективность 7 кл. р.я.'!M$64,"ДА","НЕТ")</f>
        <v>ДА</v>
      </c>
      <c r="N59" s="8" t="str">
        <f>IF('Решаемость 7 кл. р.я.'!N59&lt;'Необъективность 7 кл. р.я.'!N$64,"ДА","НЕТ")</f>
        <v>ДА</v>
      </c>
      <c r="O59" s="8">
        <f>'Результаты 7 кл. р.я.'!O59/'Результаты 7 кл. р.я.'!$B59</f>
        <v>0.15909090909090909</v>
      </c>
      <c r="P59" s="8">
        <f>'Результаты 7 кл. р.я.'!P59/'Результаты 7 кл. р.я.'!$B59</f>
        <v>0.6742424242424242</v>
      </c>
      <c r="Q59" s="8">
        <f>'Результаты 7 кл. р.я.'!Q59/'Результаты 7 кл. р.я.'!$B59</f>
        <v>0.14393939393939395</v>
      </c>
      <c r="R59" s="8">
        <f>'Результаты 7 кл. р.я.'!R59/'Результаты 7 кл. р.я.'!$B59</f>
        <v>2.2727272727272728E-2</v>
      </c>
    </row>
    <row r="60" spans="1:18" ht="15.75">
      <c r="A60" s="1">
        <v>138</v>
      </c>
      <c r="B60" s="2">
        <v>28</v>
      </c>
      <c r="C60" s="8" t="str">
        <f>IF('Решаемость 7 кл. р.я.'!C60&lt;'Необъективность 7 кл. р.я.'!C$64,"ДА","НЕТ")</f>
        <v>ДА</v>
      </c>
      <c r="D60" s="8" t="str">
        <f>IF('Решаемость 7 кл. р.я.'!D60&lt;'Необъективность 7 кл. р.я.'!D$64,"ДА","НЕТ")</f>
        <v>ДА</v>
      </c>
      <c r="E60" s="8" t="str">
        <f>IF('Решаемость 7 кл. р.я.'!E60&lt;'Необъективность 7 кл. р.я.'!E$64,"ДА","НЕТ")</f>
        <v>ДА</v>
      </c>
      <c r="F60" s="8" t="str">
        <f>IF('Решаемость 7 кл. р.я.'!F60&lt;'Необъективность 7 кл. р.я.'!F$64,"ДА","НЕТ")</f>
        <v>ДА</v>
      </c>
      <c r="G60" s="8" t="str">
        <f>IF('Решаемость 7 кл. р.я.'!G60&lt;'Необъективность 7 кл. р.я.'!G$64,"ДА","НЕТ")</f>
        <v>ДА</v>
      </c>
      <c r="H60" s="8" t="str">
        <f>IF('Решаемость 7 кл. р.я.'!H60&lt;'Необъективность 7 кл. р.я.'!H$64,"ДА","НЕТ")</f>
        <v>ДА</v>
      </c>
      <c r="I60" s="8" t="str">
        <f>IF('Решаемость 7 кл. р.я.'!I60&lt;'Необъективность 7 кл. р.я.'!I$64,"ДА","НЕТ")</f>
        <v>ДА</v>
      </c>
      <c r="J60" s="8" t="str">
        <f>IF('Решаемость 7 кл. р.я.'!J60&lt;'Необъективность 7 кл. р.я.'!J$64,"ДА","НЕТ")</f>
        <v>ДА</v>
      </c>
      <c r="K60" s="8" t="str">
        <f>IF('Решаемость 7 кл. р.я.'!K60&lt;'Необъективность 7 кл. р.я.'!K$64,"ДА","НЕТ")</f>
        <v>ДА</v>
      </c>
      <c r="L60" s="8" t="str">
        <f>IF('Решаемость 7 кл. р.я.'!L60&lt;'Необъективность 7 кл. р.я.'!L$64,"ДА","НЕТ")</f>
        <v>ДА</v>
      </c>
      <c r="M60" s="8" t="str">
        <f>IF('Решаемость 7 кл. р.я.'!M60&lt;'Необъективность 7 кл. р.я.'!M$64,"ДА","НЕТ")</f>
        <v>ДА</v>
      </c>
      <c r="N60" s="8" t="str">
        <f>IF('Решаемость 7 кл. р.я.'!N60&lt;'Необъективность 7 кл. р.я.'!N$64,"ДА","НЕТ")</f>
        <v>ДА</v>
      </c>
      <c r="O60" s="8">
        <f>'Результаты 7 кл. р.я.'!O60/'Результаты 7 кл. р.я.'!$B60</f>
        <v>0.4642857142857143</v>
      </c>
      <c r="P60" s="8">
        <f>'Результаты 7 кл. р.я.'!P60/'Результаты 7 кл. р.я.'!$B60</f>
        <v>0.4642857142857143</v>
      </c>
      <c r="Q60" s="8">
        <f>'Результаты 7 кл. р.я.'!Q60/'Результаты 7 кл. р.я.'!$B60</f>
        <v>7.1428571428571425E-2</v>
      </c>
      <c r="R60" s="8">
        <f>'Результаты 7 кл. р.я.'!R60/'Результаты 7 кл. р.я.'!$B60</f>
        <v>0</v>
      </c>
    </row>
    <row r="61" spans="1:18" ht="15.75">
      <c r="A61" s="1">
        <v>144</v>
      </c>
      <c r="B61" s="2">
        <v>38</v>
      </c>
      <c r="C61" s="8" t="str">
        <f>IF('Решаемость 7 кл. р.я.'!C61&lt;'Необъективность 7 кл. р.я.'!C$64,"ДА","НЕТ")</f>
        <v>ДА</v>
      </c>
      <c r="D61" s="8" t="str">
        <f>IF('Решаемость 7 кл. р.я.'!D61&lt;'Необъективность 7 кл. р.я.'!D$64,"ДА","НЕТ")</f>
        <v>ДА</v>
      </c>
      <c r="E61" s="8" t="str">
        <f>IF('Решаемость 7 кл. р.я.'!E61&lt;'Необъективность 7 кл. р.я.'!E$64,"ДА","НЕТ")</f>
        <v>ДА</v>
      </c>
      <c r="F61" s="8" t="str">
        <f>IF('Решаемость 7 кл. р.я.'!F61&lt;'Необъективность 7 кл. р.я.'!F$64,"ДА","НЕТ")</f>
        <v>ДА</v>
      </c>
      <c r="G61" s="8" t="str">
        <f>IF('Решаемость 7 кл. р.я.'!G61&lt;'Необъективность 7 кл. р.я.'!G$64,"ДА","НЕТ")</f>
        <v>ДА</v>
      </c>
      <c r="H61" s="8" t="str">
        <f>IF('Решаемость 7 кл. р.я.'!H61&lt;'Необъективность 7 кл. р.я.'!H$64,"ДА","НЕТ")</f>
        <v>ДА</v>
      </c>
      <c r="I61" s="8" t="str">
        <f>IF('Решаемость 7 кл. р.я.'!I61&lt;'Необъективность 7 кл. р.я.'!I$64,"ДА","НЕТ")</f>
        <v>ДА</v>
      </c>
      <c r="J61" s="8" t="str">
        <f>IF('Решаемость 7 кл. р.я.'!J61&lt;'Необъективность 7 кл. р.я.'!J$64,"ДА","НЕТ")</f>
        <v>ДА</v>
      </c>
      <c r="K61" s="8" t="str">
        <f>IF('Решаемость 7 кл. р.я.'!K61&lt;'Необъективность 7 кл. р.я.'!K$64,"ДА","НЕТ")</f>
        <v>ДА</v>
      </c>
      <c r="L61" s="8" t="str">
        <f>IF('Решаемость 7 кл. р.я.'!L61&lt;'Необъективность 7 кл. р.я.'!L$64,"ДА","НЕТ")</f>
        <v>ДА</v>
      </c>
      <c r="M61" s="8" t="str">
        <f>IF('Решаемость 7 кл. р.я.'!M61&lt;'Необъективность 7 кл. р.я.'!M$64,"ДА","НЕТ")</f>
        <v>ДА</v>
      </c>
      <c r="N61" s="8" t="str">
        <f>IF('Решаемость 7 кл. р.я.'!N61&lt;'Необъективность 7 кл. р.я.'!N$64,"ДА","НЕТ")</f>
        <v>ДА</v>
      </c>
      <c r="O61" s="8">
        <f>'Результаты 7 кл. р.я.'!O61/'Результаты 7 кл. р.я.'!$B61</f>
        <v>0.23684210526315788</v>
      </c>
      <c r="P61" s="8">
        <f>'Результаты 7 кл. р.я.'!P61/'Результаты 7 кл. р.я.'!$B61</f>
        <v>0.55263157894736847</v>
      </c>
      <c r="Q61" s="8">
        <f>'Результаты 7 кл. р.я.'!Q61/'Результаты 7 кл. р.я.'!$B61</f>
        <v>0.15789473684210525</v>
      </c>
      <c r="R61" s="8">
        <f>'Результаты 7 кл. р.я.'!R61/'Результаты 7 кл. р.я.'!$B61</f>
        <v>5.2631578947368418E-2</v>
      </c>
    </row>
    <row r="62" spans="1:18" ht="37.5">
      <c r="A62" s="3" t="s">
        <v>18</v>
      </c>
      <c r="B62" s="3">
        <f>'Результаты 7 кл. р.я.'!B62</f>
        <v>3377</v>
      </c>
      <c r="C62" s="14">
        <f>'Результаты 7 кл. р.я.'!C62/'Результаты 7 кл. р.я.'!$B62/2</f>
        <v>0.77272727272727271</v>
      </c>
      <c r="D62" s="14">
        <f>'Результаты 7 кл. р.я.'!D62/'Результаты 7 кл. р.я.'!$B62/3</f>
        <v>0.6680485638140361</v>
      </c>
      <c r="E62" s="14">
        <f>'Результаты 7 кл. р.я.'!E62/'Результаты 7 кл. р.я.'!$B62/2</f>
        <v>0.66627183891027542</v>
      </c>
      <c r="F62" s="14">
        <f>'Результаты 7 кл. р.я.'!F62/'Результаты 7 кл. р.я.'!$B62/2</f>
        <v>0.64169381107491852</v>
      </c>
      <c r="G62" s="14">
        <f>'Результаты 7 кл. р.я.'!G62/'Результаты 7 кл. р.я.'!$B62/2</f>
        <v>0.6402132069884513</v>
      </c>
      <c r="H62" s="14">
        <f>'Результаты 7 кл. р.я.'!H62/'Результаты 7 кл. р.я.'!$B62/2</f>
        <v>0.61400651465798051</v>
      </c>
      <c r="I62" s="14">
        <f>'Результаты 7 кл. р.я.'!I62/'Результаты 7 кл. р.я.'!$B62/2</f>
        <v>0.62422268285460469</v>
      </c>
      <c r="J62" s="25">
        <f>'Результаты 7 кл. р.я.'!J62/'Результаты 7 кл. р.я.'!$B62/3</f>
        <v>0.39897344783338268</v>
      </c>
      <c r="K62" s="14">
        <f>'Результаты 7 кл. р.я.'!K62/'Результаты 7 кл. р.я.'!$B62/2</f>
        <v>0.73201066034942253</v>
      </c>
      <c r="L62" s="14">
        <f>'Результаты 7 кл. р.я.'!L62/'Результаты 7 кл. р.я.'!$B62/2</f>
        <v>0.68714835652946404</v>
      </c>
      <c r="M62" s="14">
        <f>'Результаты 7 кл. р.я.'!M62/'Результаты 7 кл. р.я.'!$B62/2</f>
        <v>0.54367782055078473</v>
      </c>
      <c r="N62" s="25">
        <f>'Результаты 7 кл. р.я.'!N62/'Результаты 7 кл. р.я.'!$B62/2</f>
        <v>0.47882736156351791</v>
      </c>
      <c r="O62" s="20">
        <f>'Результаты 7 кл. р.я.'!O62/'Результаты 7 кл. р.я.'!$B62</f>
        <v>0.14539532129108676</v>
      </c>
      <c r="P62" s="21">
        <f>'Результаты 7 кл. р.я.'!P62/'Результаты 7 кл. р.я.'!$B62</f>
        <v>0.52946402132069881</v>
      </c>
      <c r="Q62" s="23">
        <f>'Результаты 7 кл. р.я.'!Q62/'Результаты 7 кл. р.я.'!$B62</f>
        <v>0.26621261474681668</v>
      </c>
      <c r="R62" s="22">
        <f>'Результаты 7 кл. р.я.'!R62/'Результаты 7 кл. р.я.'!$B62</f>
        <v>5.063665975718093E-2</v>
      </c>
    </row>
    <row r="63" spans="1:18" ht="18.75">
      <c r="A63" s="26" t="s">
        <v>19</v>
      </c>
      <c r="B63" s="27"/>
      <c r="C63" s="10">
        <f>STDEV('Решаемость 7 кл. р.я.'!C2:C61)</f>
        <v>8.147828031739747E-2</v>
      </c>
      <c r="D63" s="10">
        <f>STDEV('Решаемость 7 кл. р.я.'!D2:D61)</f>
        <v>0.16096848845719977</v>
      </c>
      <c r="E63" s="10">
        <f>STDEV('Решаемость 7 кл. р.я.'!E2:E61)</f>
        <v>0.14517346562816755</v>
      </c>
      <c r="F63" s="10">
        <f>STDEV('Решаемость 7 кл. р.я.'!F2:F61)</f>
        <v>0.15350873747614061</v>
      </c>
      <c r="G63" s="10">
        <f>STDEV('Решаемость 7 кл. р.я.'!G2:G61)</f>
        <v>0.11837034100613943</v>
      </c>
      <c r="H63" s="10">
        <f>STDEV('Решаемость 7 кл. р.я.'!H2:H61)</f>
        <v>0.10341384386045747</v>
      </c>
      <c r="I63" s="10">
        <f>STDEV('Решаемость 7 кл. р.я.'!I2:I61)</f>
        <v>9.0711100388887897E-2</v>
      </c>
      <c r="J63" s="10">
        <f>STDEV('Решаемость 7 кл. р.я.'!J2:J61)</f>
        <v>0.12508529035031807</v>
      </c>
      <c r="K63" s="10">
        <f>STDEV('Решаемость 7 кл. р.я.'!K2:K61)</f>
        <v>0.12022841565552811</v>
      </c>
      <c r="L63" s="10">
        <f>STDEV('Решаемость 7 кл. р.я.'!L2:L61)</f>
        <v>0.14570848526255101</v>
      </c>
      <c r="M63" s="10">
        <f>STDEV('Решаемость 7 кл. р.я.'!M2:M61)</f>
        <v>0.12026606277996109</v>
      </c>
      <c r="N63" s="10">
        <f>STDEV('Решаемость 7 кл. р.я.'!N2:N61)</f>
        <v>0.11445756657976791</v>
      </c>
      <c r="O63" s="9"/>
    </row>
    <row r="64" spans="1:18" ht="18.75">
      <c r="A64" s="28" t="s">
        <v>20</v>
      </c>
      <c r="B64" s="29"/>
      <c r="C64" s="11">
        <f>C62+C63</f>
        <v>0.85420555304467016</v>
      </c>
      <c r="D64" s="11">
        <f t="shared" ref="D64:N64" si="0">D62+D63</f>
        <v>0.8290170522712359</v>
      </c>
      <c r="E64" s="11">
        <f t="shared" si="0"/>
        <v>0.81144530453844299</v>
      </c>
      <c r="F64" s="11">
        <f t="shared" si="0"/>
        <v>0.7952025485510591</v>
      </c>
      <c r="G64" s="11">
        <f t="shared" si="0"/>
        <v>0.75858354799459071</v>
      </c>
      <c r="H64" s="11">
        <f t="shared" si="0"/>
        <v>0.71742035851843799</v>
      </c>
      <c r="I64" s="11">
        <f t="shared" si="0"/>
        <v>0.71493378324349255</v>
      </c>
      <c r="J64" s="11">
        <f t="shared" si="0"/>
        <v>0.52405873818370075</v>
      </c>
      <c r="K64" s="11">
        <f t="shared" si="0"/>
        <v>0.85223907600495064</v>
      </c>
      <c r="L64" s="11">
        <f t="shared" si="0"/>
        <v>0.83285684179201502</v>
      </c>
      <c r="M64" s="11">
        <f t="shared" si="0"/>
        <v>0.66394388333074583</v>
      </c>
      <c r="N64" s="11">
        <f t="shared" si="0"/>
        <v>0.59328492814328582</v>
      </c>
    </row>
    <row r="65" spans="1:14" ht="18.75">
      <c r="A65" s="30" t="s">
        <v>21</v>
      </c>
      <c r="B65" s="31"/>
      <c r="C65" s="11">
        <f>C62-C63</f>
        <v>0.69124899240987525</v>
      </c>
      <c r="D65" s="11">
        <f t="shared" ref="D65:N65" si="1">D62-D63</f>
        <v>0.5070800753568363</v>
      </c>
      <c r="E65" s="11">
        <f t="shared" si="1"/>
        <v>0.52109837328210784</v>
      </c>
      <c r="F65" s="11">
        <f t="shared" si="1"/>
        <v>0.48818507359877794</v>
      </c>
      <c r="G65" s="11">
        <f t="shared" si="1"/>
        <v>0.52184286598231189</v>
      </c>
      <c r="H65" s="11">
        <f t="shared" si="1"/>
        <v>0.51059267079752302</v>
      </c>
      <c r="I65" s="11">
        <f t="shared" si="1"/>
        <v>0.53351158246571684</v>
      </c>
      <c r="J65" s="11">
        <f t="shared" si="1"/>
        <v>0.27388815748306461</v>
      </c>
      <c r="K65" s="11">
        <f t="shared" si="1"/>
        <v>0.61178224469389442</v>
      </c>
      <c r="L65" s="11">
        <f t="shared" si="1"/>
        <v>0.54143987126691306</v>
      </c>
      <c r="M65" s="11">
        <f t="shared" si="1"/>
        <v>0.42341175777082363</v>
      </c>
      <c r="N65" s="11">
        <f t="shared" si="1"/>
        <v>0.36436979498374999</v>
      </c>
    </row>
  </sheetData>
  <dataConsolidate/>
  <mergeCells count="3">
    <mergeCell ref="A63:B63"/>
    <mergeCell ref="A64:B64"/>
    <mergeCell ref="A65:B65"/>
  </mergeCells>
  <conditionalFormatting sqref="C2:N62">
    <cfRule type="cellIs" dxfId="2" priority="1" operator="equal">
      <formula>"Нет"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40"/>
  <sheetViews>
    <sheetView workbookViewId="0">
      <selection activeCell="P27" sqref="P27"/>
    </sheetView>
  </sheetViews>
  <sheetFormatPr defaultRowHeight="15"/>
  <cols>
    <col min="1" max="1" width="22.85546875" customWidth="1"/>
    <col min="2" max="2" width="19.28515625" customWidth="1"/>
    <col min="3" max="7" width="14" customWidth="1"/>
    <col min="8" max="8" width="16.42578125" customWidth="1"/>
    <col min="9" max="9" width="14" customWidth="1"/>
    <col min="10" max="10" width="15.7109375" customWidth="1"/>
    <col min="11" max="14" width="15.140625" customWidth="1"/>
    <col min="15" max="15" width="13.42578125" customWidth="1"/>
  </cols>
  <sheetData>
    <row r="1" spans="1:15" ht="78.75">
      <c r="A1" s="1" t="s">
        <v>0</v>
      </c>
      <c r="B1" s="1" t="s">
        <v>1</v>
      </c>
      <c r="C1" s="1" t="s">
        <v>38</v>
      </c>
      <c r="D1" s="1" t="s">
        <v>39</v>
      </c>
      <c r="E1" s="1" t="s">
        <v>40</v>
      </c>
      <c r="F1" s="1" t="s">
        <v>41</v>
      </c>
      <c r="G1" s="1" t="s">
        <v>42</v>
      </c>
      <c r="H1" s="1" t="s">
        <v>43</v>
      </c>
      <c r="I1" s="1" t="s">
        <v>43</v>
      </c>
      <c r="J1" s="1" t="s">
        <v>44</v>
      </c>
      <c r="K1" s="1" t="s">
        <v>45</v>
      </c>
      <c r="L1" s="1" t="s">
        <v>45</v>
      </c>
      <c r="M1" s="1" t="s">
        <v>46</v>
      </c>
      <c r="N1" s="1" t="s">
        <v>47</v>
      </c>
      <c r="O1" s="1" t="s">
        <v>22</v>
      </c>
    </row>
    <row r="2" spans="1:15" ht="18.75">
      <c r="A2" s="1" t="s">
        <v>36</v>
      </c>
      <c r="B2" s="2">
        <v>6</v>
      </c>
      <c r="C2" s="8" t="str">
        <f>IF('Решаемость 7 кл. р.я.'!C4&gt;'Проблемные зоны 7 кл. р.я. '!C$65,"ДА","НЕТ")</f>
        <v>ДА</v>
      </c>
      <c r="D2" s="8" t="str">
        <f>IF('Решаемость 7 кл. р.я.'!D4&gt;'Проблемные зоны 7 кл. р.я. '!D$65,"ДА","НЕТ")</f>
        <v>НЕТ</v>
      </c>
      <c r="E2" s="8" t="str">
        <f>IF('Решаемость 7 кл. р.я.'!E4&gt;'Проблемные зоны 7 кл. р.я. '!E$65,"ДА","НЕТ")</f>
        <v>НЕТ</v>
      </c>
      <c r="F2" s="8" t="str">
        <f>IF('Решаемость 7 кл. р.я.'!F4&gt;'Проблемные зоны 7 кл. р.я. '!F$65,"ДА","НЕТ")</f>
        <v>ДА</v>
      </c>
      <c r="G2" s="8" t="str">
        <f>IF('Решаемость 7 кл. р.я.'!G4&gt;'Проблемные зоны 7 кл. р.я. '!G$65,"ДА","НЕТ")</f>
        <v>НЕТ</v>
      </c>
      <c r="H2" s="8" t="str">
        <f>IF('Решаемость 7 кл. р.я.'!H4&gt;'Проблемные зоны 7 кл. р.я. '!H$65,"ДА","НЕТ")</f>
        <v>ДА</v>
      </c>
      <c r="I2" s="8" t="str">
        <f>IF('Решаемость 7 кл. р.я.'!I4&gt;'Проблемные зоны 7 кл. р.я. '!I$65,"ДА","НЕТ")</f>
        <v>ДА</v>
      </c>
      <c r="J2" s="8" t="str">
        <f>IF('Решаемость 7 кл. р.я.'!J4&gt;'Проблемные зоны 7 кл. р.я. '!J$65,"ДА","НЕТ")</f>
        <v>НЕТ</v>
      </c>
      <c r="K2" s="8" t="str">
        <f>IF('Решаемость 7 кл. р.я.'!K4&gt;'Проблемные зоны 7 кл. р.я. '!K$65,"ДА","НЕТ")</f>
        <v>НЕТ</v>
      </c>
      <c r="L2" s="8" t="str">
        <f>IF('Решаемость 7 кл. р.я.'!L4&gt;'Проблемные зоны 7 кл. р.я. '!L$65,"ДА","НЕТ")</f>
        <v>ДА</v>
      </c>
      <c r="M2" s="8" t="str">
        <f>IF('Решаемость 7 кл. р.я.'!M4&gt;'Проблемные зоны 7 кл. р.я. '!M$65,"ДА","НЕТ")</f>
        <v>НЕТ</v>
      </c>
      <c r="N2" s="8" t="str">
        <f>IF('Решаемость 7 кл. р.я.'!N4&gt;'Проблемные зоны 7 кл. р.я. '!N$65,"ДА","НЕТ")</f>
        <v>НЕТ</v>
      </c>
      <c r="O2" s="12">
        <f t="shared" ref="O2:O39" si="0">COUNTIF(C2:N2,"нет")</f>
        <v>7</v>
      </c>
    </row>
    <row r="3" spans="1:15" ht="18.75">
      <c r="A3" s="2" t="s">
        <v>9</v>
      </c>
      <c r="B3" s="2">
        <v>57</v>
      </c>
      <c r="C3" s="8" t="str">
        <f>IF('Решаемость 7 кл. р.я.'!C5&gt;'Проблемные зоны 7 кл. р.я. '!C$65,"ДА","НЕТ")</f>
        <v>ДА</v>
      </c>
      <c r="D3" s="8" t="str">
        <f>IF('Решаемость 7 кл. р.я.'!D5&gt;'Проблемные зоны 7 кл. р.я. '!D$65,"ДА","НЕТ")</f>
        <v>ДА</v>
      </c>
      <c r="E3" s="8" t="str">
        <f>IF('Решаемость 7 кл. р.я.'!E5&gt;'Проблемные зоны 7 кл. р.я. '!E$65,"ДА","НЕТ")</f>
        <v>НЕТ</v>
      </c>
      <c r="F3" s="8" t="str">
        <f>IF('Решаемость 7 кл. р.я.'!F5&gt;'Проблемные зоны 7 кл. р.я. '!F$65,"ДА","НЕТ")</f>
        <v>ДА</v>
      </c>
      <c r="G3" s="8" t="str">
        <f>IF('Решаемость 7 кл. р.я.'!G5&gt;'Проблемные зоны 7 кл. р.я. '!G$65,"ДА","НЕТ")</f>
        <v>ДА</v>
      </c>
      <c r="H3" s="8" t="str">
        <f>IF('Решаемость 7 кл. р.я.'!H5&gt;'Проблемные зоны 7 кл. р.я. '!H$65,"ДА","НЕТ")</f>
        <v>ДА</v>
      </c>
      <c r="I3" s="8" t="str">
        <f>IF('Решаемость 7 кл. р.я.'!I5&gt;'Проблемные зоны 7 кл. р.я. '!I$65,"ДА","НЕТ")</f>
        <v>ДА</v>
      </c>
      <c r="J3" s="8" t="str">
        <f>IF('Решаемость 7 кл. р.я.'!J5&gt;'Проблемные зоны 7 кл. р.я. '!J$65,"ДА","НЕТ")</f>
        <v>ДА</v>
      </c>
      <c r="K3" s="8" t="str">
        <f>IF('Решаемость 7 кл. р.я.'!K5&gt;'Проблемные зоны 7 кл. р.я. '!K$65,"ДА","НЕТ")</f>
        <v>ДА</v>
      </c>
      <c r="L3" s="8" t="str">
        <f>IF('Решаемость 7 кл. р.я.'!L5&gt;'Проблемные зоны 7 кл. р.я. '!L$65,"ДА","НЕТ")</f>
        <v>ДА</v>
      </c>
      <c r="M3" s="8" t="str">
        <f>IF('Решаемость 7 кл. р.я.'!M5&gt;'Проблемные зоны 7 кл. р.я. '!M$65,"ДА","НЕТ")</f>
        <v>ДА</v>
      </c>
      <c r="N3" s="8" t="str">
        <f>IF('Решаемость 7 кл. р.я.'!N5&gt;'Проблемные зоны 7 кл. р.я. '!N$65,"ДА","НЕТ")</f>
        <v>ДА</v>
      </c>
      <c r="O3" s="12">
        <f t="shared" si="0"/>
        <v>1</v>
      </c>
    </row>
    <row r="4" spans="1:15" ht="18.75">
      <c r="A4" s="1" t="s">
        <v>10</v>
      </c>
      <c r="B4" s="2">
        <v>6</v>
      </c>
      <c r="C4" s="8" t="str">
        <f>IF('Решаемость 7 кл. р.я.'!C6&gt;'Проблемные зоны 7 кл. р.я. '!C$65,"ДА","НЕТ")</f>
        <v>ДА</v>
      </c>
      <c r="D4" s="8" t="str">
        <f>IF('Решаемость 7 кл. р.я.'!D6&gt;'Проблемные зоны 7 кл. р.я. '!D$65,"ДА","НЕТ")</f>
        <v>ДА</v>
      </c>
      <c r="E4" s="8" t="str">
        <f>IF('Решаемость 7 кл. р.я.'!E6&gt;'Проблемные зоны 7 кл. р.я. '!E$65,"ДА","НЕТ")</f>
        <v>НЕТ</v>
      </c>
      <c r="F4" s="8" t="str">
        <f>IF('Решаемость 7 кл. р.я.'!F6&gt;'Проблемные зоны 7 кл. р.я. '!F$65,"ДА","НЕТ")</f>
        <v>ДА</v>
      </c>
      <c r="G4" s="8" t="str">
        <f>IF('Решаемость 7 кл. р.я.'!G6&gt;'Проблемные зоны 7 кл. р.я. '!G$65,"ДА","НЕТ")</f>
        <v>НЕТ</v>
      </c>
      <c r="H4" s="8" t="str">
        <f>IF('Решаемость 7 кл. р.я.'!H6&gt;'Проблемные зоны 7 кл. р.я. '!H$65,"ДА","НЕТ")</f>
        <v>ДА</v>
      </c>
      <c r="I4" s="8" t="str">
        <f>IF('Решаемость 7 кл. р.я.'!I6&gt;'Проблемные зоны 7 кл. р.я. '!I$65,"ДА","НЕТ")</f>
        <v>ДА</v>
      </c>
      <c r="J4" s="8" t="str">
        <f>IF('Решаемость 7 кл. р.я.'!J6&gt;'Проблемные зоны 7 кл. р.я. '!J$65,"ДА","НЕТ")</f>
        <v>ДА</v>
      </c>
      <c r="K4" s="8" t="str">
        <f>IF('Решаемость 7 кл. р.я.'!K6&gt;'Проблемные зоны 7 кл. р.я. '!K$65,"ДА","НЕТ")</f>
        <v>ДА</v>
      </c>
      <c r="L4" s="8" t="str">
        <f>IF('Решаемость 7 кл. р.я.'!L6&gt;'Проблемные зоны 7 кл. р.я. '!L$65,"ДА","НЕТ")</f>
        <v>ДА</v>
      </c>
      <c r="M4" s="8" t="str">
        <f>IF('Решаемость 7 кл. р.я.'!M6&gt;'Проблемные зоны 7 кл. р.я. '!M$65,"ДА","НЕТ")</f>
        <v>ДА</v>
      </c>
      <c r="N4" s="8" t="str">
        <f>IF('Решаемость 7 кл. р.я.'!N6&gt;'Проблемные зоны 7 кл. р.я. '!N$65,"ДА","НЕТ")</f>
        <v>НЕТ</v>
      </c>
      <c r="O4" s="12">
        <f t="shared" si="0"/>
        <v>3</v>
      </c>
    </row>
    <row r="5" spans="1:15" ht="18.75">
      <c r="A5" s="1" t="s">
        <v>11</v>
      </c>
      <c r="B5" s="2">
        <v>6</v>
      </c>
      <c r="C5" s="8" t="str">
        <f>IF('Решаемость 7 кл. р.я.'!C7&gt;'Проблемные зоны 7 кл. р.я. '!C$65,"ДА","НЕТ")</f>
        <v>ДА</v>
      </c>
      <c r="D5" s="8" t="str">
        <f>IF('Решаемость 7 кл. р.я.'!D7&gt;'Проблемные зоны 7 кл. р.я. '!D$65,"ДА","НЕТ")</f>
        <v>ДА</v>
      </c>
      <c r="E5" s="8" t="str">
        <f>IF('Решаемость 7 кл. р.я.'!E7&gt;'Проблемные зоны 7 кл. р.я. '!E$65,"ДА","НЕТ")</f>
        <v>ДА</v>
      </c>
      <c r="F5" s="8" t="str">
        <f>IF('Решаемость 7 кл. р.я.'!F7&gt;'Проблемные зоны 7 кл. р.я. '!F$65,"ДА","НЕТ")</f>
        <v>ДА</v>
      </c>
      <c r="G5" s="8" t="str">
        <f>IF('Решаемость 7 кл. р.я.'!G7&gt;'Проблемные зоны 7 кл. р.я. '!G$65,"ДА","НЕТ")</f>
        <v>ДА</v>
      </c>
      <c r="H5" s="8" t="str">
        <f>IF('Решаемость 7 кл. р.я.'!H7&gt;'Проблемные зоны 7 кл. р.я. '!H$65,"ДА","НЕТ")</f>
        <v>ДА</v>
      </c>
      <c r="I5" s="8" t="str">
        <f>IF('Решаемость 7 кл. р.я.'!I7&gt;'Проблемные зоны 7 кл. р.я. '!I$65,"ДА","НЕТ")</f>
        <v>ДА</v>
      </c>
      <c r="J5" s="8" t="str">
        <f>IF('Решаемость 7 кл. р.я.'!J7&gt;'Проблемные зоны 7 кл. р.я. '!J$65,"ДА","НЕТ")</f>
        <v>ДА</v>
      </c>
      <c r="K5" s="8" t="str">
        <f>IF('Решаемость 7 кл. р.я.'!K7&gt;'Проблемные зоны 7 кл. р.я. '!K$65,"ДА","НЕТ")</f>
        <v>ДА</v>
      </c>
      <c r="L5" s="8" t="str">
        <f>IF('Решаемость 7 кл. р.я.'!L7&gt;'Проблемные зоны 7 кл. р.я. '!L$65,"ДА","НЕТ")</f>
        <v>ДА</v>
      </c>
      <c r="M5" s="8" t="str">
        <f>IF('Решаемость 7 кл. р.я.'!M7&gt;'Проблемные зоны 7 кл. р.я. '!M$65,"ДА","НЕТ")</f>
        <v>НЕТ</v>
      </c>
      <c r="N5" s="8" t="str">
        <f>IF('Решаемость 7 кл. р.я.'!N7&gt;'Проблемные зоны 7 кл. р.я. '!N$65,"ДА","НЕТ")</f>
        <v>ДА</v>
      </c>
      <c r="O5" s="12">
        <f t="shared" si="0"/>
        <v>1</v>
      </c>
    </row>
    <row r="6" spans="1:15" ht="18.75">
      <c r="A6" s="1" t="s">
        <v>14</v>
      </c>
      <c r="B6" s="2">
        <v>36</v>
      </c>
      <c r="C6" s="8" t="str">
        <f>IF('Решаемость 7 кл. р.я.'!C10&gt;'Проблемные зоны 7 кл. р.я. '!C$65,"ДА","НЕТ")</f>
        <v>ДА</v>
      </c>
      <c r="D6" s="8" t="str">
        <f>IF('Решаемость 7 кл. р.я.'!D10&gt;'Проблемные зоны 7 кл. р.я. '!D$65,"ДА","НЕТ")</f>
        <v>ДА</v>
      </c>
      <c r="E6" s="8" t="str">
        <f>IF('Решаемость 7 кл. р.я.'!E10&gt;'Проблемные зоны 7 кл. р.я. '!E$65,"ДА","НЕТ")</f>
        <v>ДА</v>
      </c>
      <c r="F6" s="8" t="str">
        <f>IF('Решаемость 7 кл. р.я.'!F10&gt;'Проблемные зоны 7 кл. р.я. '!F$65,"ДА","НЕТ")</f>
        <v>НЕТ</v>
      </c>
      <c r="G6" s="8" t="str">
        <f>IF('Решаемость 7 кл. р.я.'!G10&gt;'Проблемные зоны 7 кл. р.я. '!G$65,"ДА","НЕТ")</f>
        <v>ДА</v>
      </c>
      <c r="H6" s="8" t="str">
        <f>IF('Решаемость 7 кл. р.я.'!H10&gt;'Проблемные зоны 7 кл. р.я. '!H$65,"ДА","НЕТ")</f>
        <v>ДА</v>
      </c>
      <c r="I6" s="8" t="str">
        <f>IF('Решаемость 7 кл. р.я.'!I10&gt;'Проблемные зоны 7 кл. р.я. '!I$65,"ДА","НЕТ")</f>
        <v>ДА</v>
      </c>
      <c r="J6" s="8" t="str">
        <f>IF('Решаемость 7 кл. р.я.'!J10&gt;'Проблемные зоны 7 кл. р.я. '!J$65,"ДА","НЕТ")</f>
        <v>ДА</v>
      </c>
      <c r="K6" s="8" t="str">
        <f>IF('Решаемость 7 кл. р.я.'!K10&gt;'Проблемные зоны 7 кл. р.я. '!K$65,"ДА","НЕТ")</f>
        <v>ДА</v>
      </c>
      <c r="L6" s="8" t="str">
        <f>IF('Решаемость 7 кл. р.я.'!L10&gt;'Проблемные зоны 7 кл. р.я. '!L$65,"ДА","НЕТ")</f>
        <v>НЕТ</v>
      </c>
      <c r="M6" s="8" t="str">
        <f>IF('Решаемость 7 кл. р.я.'!M10&gt;'Проблемные зоны 7 кл. р.я. '!M$65,"ДА","НЕТ")</f>
        <v>ДА</v>
      </c>
      <c r="N6" s="8" t="str">
        <f>IF('Решаемость 7 кл. р.я.'!N10&gt;'Проблемные зоны 7 кл. р.я. '!N$65,"ДА","НЕТ")</f>
        <v>ДА</v>
      </c>
      <c r="O6" s="12">
        <f t="shared" si="0"/>
        <v>2</v>
      </c>
    </row>
    <row r="7" spans="1:15" ht="18.75">
      <c r="A7" s="1">
        <v>3</v>
      </c>
      <c r="B7" s="2">
        <v>25</v>
      </c>
      <c r="C7" s="8" t="str">
        <f>IF('Решаемость 7 кл. р.я.'!C14&gt;'Проблемные зоны 7 кл. р.я. '!C$65,"ДА","НЕТ")</f>
        <v>ДА</v>
      </c>
      <c r="D7" s="8" t="str">
        <f>IF('Решаемость 7 кл. р.я.'!D14&gt;'Проблемные зоны 7 кл. р.я. '!D$65,"ДА","НЕТ")</f>
        <v>НЕТ</v>
      </c>
      <c r="E7" s="8" t="str">
        <f>IF('Решаемость 7 кл. р.я.'!E14&gt;'Проблемные зоны 7 кл. р.я. '!E$65,"ДА","НЕТ")</f>
        <v>НЕТ</v>
      </c>
      <c r="F7" s="8" t="str">
        <f>IF('Решаемость 7 кл. р.я.'!F14&gt;'Проблемные зоны 7 кл. р.я. '!F$65,"ДА","НЕТ")</f>
        <v>ДА</v>
      </c>
      <c r="G7" s="8" t="str">
        <f>IF('Решаемость 7 кл. р.я.'!G14&gt;'Проблемные зоны 7 кл. р.я. '!G$65,"ДА","НЕТ")</f>
        <v>НЕТ</v>
      </c>
      <c r="H7" s="8" t="str">
        <f>IF('Решаемость 7 кл. р.я.'!H14&gt;'Проблемные зоны 7 кл. р.я. '!H$65,"ДА","НЕТ")</f>
        <v>ДА</v>
      </c>
      <c r="I7" s="8" t="str">
        <f>IF('Решаемость 7 кл. р.я.'!I14&gt;'Проблемные зоны 7 кл. р.я. '!I$65,"ДА","НЕТ")</f>
        <v>НЕТ</v>
      </c>
      <c r="J7" s="8" t="str">
        <f>IF('Решаемость 7 кл. р.я.'!J14&gt;'Проблемные зоны 7 кл. р.я. '!J$65,"ДА","НЕТ")</f>
        <v>ДА</v>
      </c>
      <c r="K7" s="8" t="str">
        <f>IF('Решаемость 7 кл. р.я.'!K14&gt;'Проблемные зоны 7 кл. р.я. '!K$65,"ДА","НЕТ")</f>
        <v>ДА</v>
      </c>
      <c r="L7" s="8" t="str">
        <f>IF('Решаемость 7 кл. р.я.'!L14&gt;'Проблемные зоны 7 кл. р.я. '!L$65,"ДА","НЕТ")</f>
        <v>ДА</v>
      </c>
      <c r="M7" s="8" t="str">
        <f>IF('Решаемость 7 кл. р.я.'!M14&gt;'Проблемные зоны 7 кл. р.я. '!M$65,"ДА","НЕТ")</f>
        <v>ДА</v>
      </c>
      <c r="N7" s="8" t="str">
        <f>IF('Решаемость 7 кл. р.я.'!N14&gt;'Проблемные зоны 7 кл. р.я. '!N$65,"ДА","НЕТ")</f>
        <v>ДА</v>
      </c>
      <c r="O7" s="12">
        <f t="shared" si="0"/>
        <v>4</v>
      </c>
    </row>
    <row r="8" spans="1:15" ht="18.75">
      <c r="A8" s="1">
        <v>5</v>
      </c>
      <c r="B8" s="2">
        <v>64</v>
      </c>
      <c r="C8" s="8" t="str">
        <f>IF('Решаемость 7 кл. р.я.'!C15&gt;'Проблемные зоны 7 кл. р.я. '!C$65,"ДА","НЕТ")</f>
        <v>ДА</v>
      </c>
      <c r="D8" s="8" t="str">
        <f>IF('Решаемость 7 кл. р.я.'!D15&gt;'Проблемные зоны 7 кл. р.я. '!D$65,"ДА","НЕТ")</f>
        <v>ДА</v>
      </c>
      <c r="E8" s="8" t="str">
        <f>IF('Решаемость 7 кл. р.я.'!E15&gt;'Проблемные зоны 7 кл. р.я. '!E$65,"ДА","НЕТ")</f>
        <v>ДА</v>
      </c>
      <c r="F8" s="8" t="str">
        <f>IF('Решаемость 7 кл. р.я.'!F15&gt;'Проблемные зоны 7 кл. р.я. '!F$65,"ДА","НЕТ")</f>
        <v>ДА</v>
      </c>
      <c r="G8" s="8" t="str">
        <f>IF('Решаемость 7 кл. р.я.'!G15&gt;'Проблемные зоны 7 кл. р.я. '!G$65,"ДА","НЕТ")</f>
        <v>ДА</v>
      </c>
      <c r="H8" s="8" t="str">
        <f>IF('Решаемость 7 кл. р.я.'!H15&gt;'Проблемные зоны 7 кл. р.я. '!H$65,"ДА","НЕТ")</f>
        <v>ДА</v>
      </c>
      <c r="I8" s="8" t="str">
        <f>IF('Решаемость 7 кл. р.я.'!I15&gt;'Проблемные зоны 7 кл. р.я. '!I$65,"ДА","НЕТ")</f>
        <v>НЕТ</v>
      </c>
      <c r="J8" s="8" t="str">
        <f>IF('Решаемость 7 кл. р.я.'!J15&gt;'Проблемные зоны 7 кл. р.я. '!J$65,"ДА","НЕТ")</f>
        <v>ДА</v>
      </c>
      <c r="K8" s="8" t="str">
        <f>IF('Решаемость 7 кл. р.я.'!K15&gt;'Проблемные зоны 7 кл. р.я. '!K$65,"ДА","НЕТ")</f>
        <v>ДА</v>
      </c>
      <c r="L8" s="8" t="str">
        <f>IF('Решаемость 7 кл. р.я.'!L15&gt;'Проблемные зоны 7 кл. р.я. '!L$65,"ДА","НЕТ")</f>
        <v>ДА</v>
      </c>
      <c r="M8" s="8" t="str">
        <f>IF('Решаемость 7 кл. р.я.'!M15&gt;'Проблемные зоны 7 кл. р.я. '!M$65,"ДА","НЕТ")</f>
        <v>ДА</v>
      </c>
      <c r="N8" s="8" t="str">
        <f>IF('Решаемость 7 кл. р.я.'!N15&gt;'Проблемные зоны 7 кл. р.я. '!N$65,"ДА","НЕТ")</f>
        <v>ДА</v>
      </c>
      <c r="O8" s="12">
        <f t="shared" si="0"/>
        <v>1</v>
      </c>
    </row>
    <row r="9" spans="1:15" ht="18.75">
      <c r="A9" s="1">
        <v>6</v>
      </c>
      <c r="B9" s="2">
        <v>46</v>
      </c>
      <c r="C9" s="8" t="str">
        <f>IF('Решаемость 7 кл. р.я.'!C16&gt;'Проблемные зоны 7 кл. р.я. '!C$65,"ДА","НЕТ")</f>
        <v>ДА</v>
      </c>
      <c r="D9" s="8" t="str">
        <f>IF('Решаемость 7 кл. р.я.'!D16&gt;'Проблемные зоны 7 кл. р.я. '!D$65,"ДА","НЕТ")</f>
        <v>ДА</v>
      </c>
      <c r="E9" s="8" t="str">
        <f>IF('Решаемость 7 кл. р.я.'!E16&gt;'Проблемные зоны 7 кл. р.я. '!E$65,"ДА","НЕТ")</f>
        <v>ДА</v>
      </c>
      <c r="F9" s="8" t="str">
        <f>IF('Решаемость 7 кл. р.я.'!F16&gt;'Проблемные зоны 7 кл. р.я. '!F$65,"ДА","НЕТ")</f>
        <v>ДА</v>
      </c>
      <c r="G9" s="8" t="str">
        <f>IF('Решаемость 7 кл. р.я.'!G16&gt;'Проблемные зоны 7 кл. р.я. '!G$65,"ДА","НЕТ")</f>
        <v>ДА</v>
      </c>
      <c r="H9" s="8" t="str">
        <f>IF('Решаемость 7 кл. р.я.'!H16&gt;'Проблемные зоны 7 кл. р.я. '!H$65,"ДА","НЕТ")</f>
        <v>ДА</v>
      </c>
      <c r="I9" s="8" t="str">
        <f>IF('Решаемость 7 кл. р.я.'!I16&gt;'Проблемные зоны 7 кл. р.я. '!I$65,"ДА","НЕТ")</f>
        <v>НЕТ</v>
      </c>
      <c r="J9" s="8" t="str">
        <f>IF('Решаемость 7 кл. р.я.'!J16&gt;'Проблемные зоны 7 кл. р.я. '!J$65,"ДА","НЕТ")</f>
        <v>ДА</v>
      </c>
      <c r="K9" s="8" t="str">
        <f>IF('Решаемость 7 кл. р.я.'!K16&gt;'Проблемные зоны 7 кл. р.я. '!K$65,"ДА","НЕТ")</f>
        <v>ДА</v>
      </c>
      <c r="L9" s="8" t="str">
        <f>IF('Решаемость 7 кл. р.я.'!L16&gt;'Проблемные зоны 7 кл. р.я. '!L$65,"ДА","НЕТ")</f>
        <v>ДА</v>
      </c>
      <c r="M9" s="8" t="str">
        <f>IF('Решаемость 7 кл. р.я.'!M16&gt;'Проблемные зоны 7 кл. р.я. '!M$65,"ДА","НЕТ")</f>
        <v>НЕТ</v>
      </c>
      <c r="N9" s="8" t="str">
        <f>IF('Решаемость 7 кл. р.я.'!N16&gt;'Проблемные зоны 7 кл. р.я. '!N$65,"ДА","НЕТ")</f>
        <v>НЕТ</v>
      </c>
      <c r="O9" s="12">
        <f t="shared" si="0"/>
        <v>3</v>
      </c>
    </row>
    <row r="10" spans="1:15" ht="18.75">
      <c r="A10" s="1">
        <v>7</v>
      </c>
      <c r="B10" s="2">
        <v>60</v>
      </c>
      <c r="C10" s="8" t="str">
        <f>IF('Решаемость 7 кл. р.я.'!C17&gt;'Проблемные зоны 7 кл. р.я. '!C$65,"ДА","НЕТ")</f>
        <v>ДА</v>
      </c>
      <c r="D10" s="8" t="str">
        <f>IF('Решаемость 7 кл. р.я.'!D17&gt;'Проблемные зоны 7 кл. р.я. '!D$65,"ДА","НЕТ")</f>
        <v>НЕТ</v>
      </c>
      <c r="E10" s="8" t="str">
        <f>IF('Решаемость 7 кл. р.я.'!E17&gt;'Проблемные зоны 7 кл. р.я. '!E$65,"ДА","НЕТ")</f>
        <v>ДА</v>
      </c>
      <c r="F10" s="8" t="str">
        <f>IF('Решаемость 7 кл. р.я.'!F17&gt;'Проблемные зоны 7 кл. р.я. '!F$65,"ДА","НЕТ")</f>
        <v>ДА</v>
      </c>
      <c r="G10" s="8" t="str">
        <f>IF('Решаемость 7 кл. р.я.'!G17&gt;'Проблемные зоны 7 кл. р.я. '!G$65,"ДА","НЕТ")</f>
        <v>ДА</v>
      </c>
      <c r="H10" s="8" t="str">
        <f>IF('Решаемость 7 кл. р.я.'!H17&gt;'Проблемные зоны 7 кл. р.я. '!H$65,"ДА","НЕТ")</f>
        <v>НЕТ</v>
      </c>
      <c r="I10" s="8" t="str">
        <f>IF('Решаемость 7 кл. р.я.'!I17&gt;'Проблемные зоны 7 кл. р.я. '!I$65,"ДА","НЕТ")</f>
        <v>НЕТ</v>
      </c>
      <c r="J10" s="8" t="str">
        <f>IF('Решаемость 7 кл. р.я.'!J17&gt;'Проблемные зоны 7 кл. р.я. '!J$65,"ДА","НЕТ")</f>
        <v>НЕТ</v>
      </c>
      <c r="K10" s="8" t="str">
        <f>IF('Решаемость 7 кл. р.я.'!K17&gt;'Проблемные зоны 7 кл. р.я. '!K$65,"ДА","НЕТ")</f>
        <v>ДА</v>
      </c>
      <c r="L10" s="8" t="str">
        <f>IF('Решаемость 7 кл. р.я.'!L17&gt;'Проблемные зоны 7 кл. р.я. '!L$65,"ДА","НЕТ")</f>
        <v>ДА</v>
      </c>
      <c r="M10" s="8" t="str">
        <f>IF('Решаемость 7 кл. р.я.'!M17&gt;'Проблемные зоны 7 кл. р.я. '!M$65,"ДА","НЕТ")</f>
        <v>ДА</v>
      </c>
      <c r="N10" s="8" t="str">
        <f>IF('Решаемость 7 кл. р.я.'!N17&gt;'Проблемные зоны 7 кл. р.я. '!N$65,"ДА","НЕТ")</f>
        <v>ДА</v>
      </c>
      <c r="O10" s="12">
        <f t="shared" si="0"/>
        <v>4</v>
      </c>
    </row>
    <row r="11" spans="1:15" ht="18.75">
      <c r="A11" s="1">
        <v>8</v>
      </c>
      <c r="B11" s="2">
        <v>42</v>
      </c>
      <c r="C11" s="8" t="str">
        <f>IF('Решаемость 7 кл. р.я.'!C18&gt;'Проблемные зоны 7 кл. р.я. '!C$65,"ДА","НЕТ")</f>
        <v>НЕТ</v>
      </c>
      <c r="D11" s="8" t="str">
        <f>IF('Решаемость 7 кл. р.я.'!D18&gt;'Проблемные зоны 7 кл. р.я. '!D$65,"ДА","НЕТ")</f>
        <v>НЕТ</v>
      </c>
      <c r="E11" s="8" t="str">
        <f>IF('Решаемость 7 кл. р.я.'!E18&gt;'Проблемные зоны 7 кл. р.я. '!E$65,"ДА","НЕТ")</f>
        <v>НЕТ</v>
      </c>
      <c r="F11" s="8" t="str">
        <f>IF('Решаемость 7 кл. р.я.'!F18&gt;'Проблемные зоны 7 кл. р.я. '!F$65,"ДА","НЕТ")</f>
        <v>НЕТ</v>
      </c>
      <c r="G11" s="8" t="str">
        <f>IF('Решаемость 7 кл. р.я.'!G18&gt;'Проблемные зоны 7 кл. р.я. '!G$65,"ДА","НЕТ")</f>
        <v>НЕТ</v>
      </c>
      <c r="H11" s="8" t="str">
        <f>IF('Решаемость 7 кл. р.я.'!H18&gt;'Проблемные зоны 7 кл. р.я. '!H$65,"ДА","НЕТ")</f>
        <v>ДА</v>
      </c>
      <c r="I11" s="8" t="str">
        <f>IF('Решаемость 7 кл. р.я.'!I18&gt;'Проблемные зоны 7 кл. р.я. '!I$65,"ДА","НЕТ")</f>
        <v>НЕТ</v>
      </c>
      <c r="J11" s="8" t="str">
        <f>IF('Решаемость 7 кл. р.я.'!J18&gt;'Проблемные зоны 7 кл. р.я. '!J$65,"ДА","НЕТ")</f>
        <v>НЕТ</v>
      </c>
      <c r="K11" s="8" t="str">
        <f>IF('Решаемость 7 кл. р.я.'!K18&gt;'Проблемные зоны 7 кл. р.я. '!K$65,"ДА","НЕТ")</f>
        <v>НЕТ</v>
      </c>
      <c r="L11" s="8" t="str">
        <f>IF('Решаемость 7 кл. р.я.'!L18&gt;'Проблемные зоны 7 кл. р.я. '!L$65,"ДА","НЕТ")</f>
        <v>НЕТ</v>
      </c>
      <c r="M11" s="8" t="str">
        <f>IF('Решаемость 7 кл. р.я.'!M18&gt;'Проблемные зоны 7 кл. р.я. '!M$65,"ДА","НЕТ")</f>
        <v>ДА</v>
      </c>
      <c r="N11" s="8" t="str">
        <f>IF('Решаемость 7 кл. р.я.'!N18&gt;'Проблемные зоны 7 кл. р.я. '!N$65,"ДА","НЕТ")</f>
        <v>ДА</v>
      </c>
      <c r="O11" s="12">
        <f t="shared" si="0"/>
        <v>9</v>
      </c>
    </row>
    <row r="12" spans="1:15" ht="18.75">
      <c r="A12" s="1">
        <v>12</v>
      </c>
      <c r="B12" s="2">
        <v>45</v>
      </c>
      <c r="C12" s="8" t="str">
        <f>IF('Решаемость 7 кл. р.я.'!C21&gt;'Проблемные зоны 7 кл. р.я. '!C$65,"ДА","НЕТ")</f>
        <v>ДА</v>
      </c>
      <c r="D12" s="8" t="str">
        <f>IF('Решаемость 7 кл. р.я.'!D21&gt;'Проблемные зоны 7 кл. р.я. '!D$65,"ДА","НЕТ")</f>
        <v>НЕТ</v>
      </c>
      <c r="E12" s="8" t="str">
        <f>IF('Решаемость 7 кл. р.я.'!E21&gt;'Проблемные зоны 7 кл. р.я. '!E$65,"ДА","НЕТ")</f>
        <v>НЕТ</v>
      </c>
      <c r="F12" s="8" t="str">
        <f>IF('Решаемость 7 кл. р.я.'!F21&gt;'Проблемные зоны 7 кл. р.я. '!F$65,"ДА","НЕТ")</f>
        <v>НЕТ</v>
      </c>
      <c r="G12" s="8" t="str">
        <f>IF('Решаемость 7 кл. р.я.'!G21&gt;'Проблемные зоны 7 кл. р.я. '!G$65,"ДА","НЕТ")</f>
        <v>ДА</v>
      </c>
      <c r="H12" s="8" t="str">
        <f>IF('Решаемость 7 кл. р.я.'!H21&gt;'Проблемные зоны 7 кл. р.я. '!H$65,"ДА","НЕТ")</f>
        <v>ДА</v>
      </c>
      <c r="I12" s="8" t="str">
        <f>IF('Решаемость 7 кл. р.я.'!I21&gt;'Проблемные зоны 7 кл. р.я. '!I$65,"ДА","НЕТ")</f>
        <v>ДА</v>
      </c>
      <c r="J12" s="8" t="str">
        <f>IF('Решаемость 7 кл. р.я.'!J21&gt;'Проблемные зоны 7 кл. р.я. '!J$65,"ДА","НЕТ")</f>
        <v>ДА</v>
      </c>
      <c r="K12" s="8" t="str">
        <f>IF('Решаемость 7 кл. р.я.'!K21&gt;'Проблемные зоны 7 кл. р.я. '!K$65,"ДА","НЕТ")</f>
        <v>ДА</v>
      </c>
      <c r="L12" s="8" t="str">
        <f>IF('Решаемость 7 кл. р.я.'!L21&gt;'Проблемные зоны 7 кл. р.я. '!L$65,"ДА","НЕТ")</f>
        <v>ДА</v>
      </c>
      <c r="M12" s="8" t="str">
        <f>IF('Решаемость 7 кл. р.я.'!M21&gt;'Проблемные зоны 7 кл. р.я. '!M$65,"ДА","НЕТ")</f>
        <v>ДА</v>
      </c>
      <c r="N12" s="8" t="str">
        <f>IF('Решаемость 7 кл. р.я.'!N21&gt;'Проблемные зоны 7 кл. р.я. '!N$65,"ДА","НЕТ")</f>
        <v>ДА</v>
      </c>
      <c r="O12" s="12">
        <f t="shared" si="0"/>
        <v>3</v>
      </c>
    </row>
    <row r="13" spans="1:15" ht="18.75">
      <c r="A13" s="1">
        <v>13</v>
      </c>
      <c r="B13" s="2">
        <v>64</v>
      </c>
      <c r="C13" s="8" t="str">
        <f>IF('Решаемость 7 кл. р.я.'!C22&gt;'Проблемные зоны 7 кл. р.я. '!C$65,"ДА","НЕТ")</f>
        <v>НЕТ</v>
      </c>
      <c r="D13" s="8" t="str">
        <f>IF('Решаемость 7 кл. р.я.'!D22&gt;'Проблемные зоны 7 кл. р.я. '!D$65,"ДА","НЕТ")</f>
        <v>ДА</v>
      </c>
      <c r="E13" s="8" t="str">
        <f>IF('Решаемость 7 кл. р.я.'!E22&gt;'Проблемные зоны 7 кл. р.я. '!E$65,"ДА","НЕТ")</f>
        <v>ДА</v>
      </c>
      <c r="F13" s="8" t="str">
        <f>IF('Решаемость 7 кл. р.я.'!F22&gt;'Проблемные зоны 7 кл. р.я. '!F$65,"ДА","НЕТ")</f>
        <v>ДА</v>
      </c>
      <c r="G13" s="8" t="str">
        <f>IF('Решаемость 7 кл. р.я.'!G22&gt;'Проблемные зоны 7 кл. р.я. '!G$65,"ДА","НЕТ")</f>
        <v>ДА</v>
      </c>
      <c r="H13" s="8" t="str">
        <f>IF('Решаемость 7 кл. р.я.'!H22&gt;'Проблемные зоны 7 кл. р.я. '!H$65,"ДА","НЕТ")</f>
        <v>НЕТ</v>
      </c>
      <c r="I13" s="8" t="str">
        <f>IF('Решаемость 7 кл. р.я.'!I22&gt;'Проблемные зоны 7 кл. р.я. '!I$65,"ДА","НЕТ")</f>
        <v>ДА</v>
      </c>
      <c r="J13" s="8" t="str">
        <f>IF('Решаемость 7 кл. р.я.'!J22&gt;'Проблемные зоны 7 кл. р.я. '!J$65,"ДА","НЕТ")</f>
        <v>ДА</v>
      </c>
      <c r="K13" s="8" t="str">
        <f>IF('Решаемость 7 кл. р.я.'!K22&gt;'Проблемные зоны 7 кл. р.я. '!K$65,"ДА","НЕТ")</f>
        <v>ДА</v>
      </c>
      <c r="L13" s="8" t="str">
        <f>IF('Решаемость 7 кл. р.я.'!L22&gt;'Проблемные зоны 7 кл. р.я. '!L$65,"ДА","НЕТ")</f>
        <v>ДА</v>
      </c>
      <c r="M13" s="8" t="str">
        <f>IF('Решаемость 7 кл. р.я.'!M22&gt;'Проблемные зоны 7 кл. р.я. '!M$65,"ДА","НЕТ")</f>
        <v>ДА</v>
      </c>
      <c r="N13" s="8" t="str">
        <f>IF('Решаемость 7 кл. р.я.'!N22&gt;'Проблемные зоны 7 кл. р.я. '!N$65,"ДА","НЕТ")</f>
        <v>ДА</v>
      </c>
      <c r="O13" s="12">
        <f t="shared" si="0"/>
        <v>2</v>
      </c>
    </row>
    <row r="14" spans="1:15" ht="18.75">
      <c r="A14" s="1">
        <v>23</v>
      </c>
      <c r="B14" s="2">
        <v>23</v>
      </c>
      <c r="C14" s="8" t="str">
        <f>IF('Решаемость 7 кл. р.я.'!C25&gt;'Проблемные зоны 7 кл. р.я. '!C$65,"ДА","НЕТ")</f>
        <v>ДА</v>
      </c>
      <c r="D14" s="8" t="str">
        <f>IF('Решаемость 7 кл. р.я.'!D25&gt;'Проблемные зоны 7 кл. р.я. '!D$65,"ДА","НЕТ")</f>
        <v>ДА</v>
      </c>
      <c r="E14" s="8" t="str">
        <f>IF('Решаемость 7 кл. р.я.'!E25&gt;'Проблемные зоны 7 кл. р.я. '!E$65,"ДА","НЕТ")</f>
        <v>ДА</v>
      </c>
      <c r="F14" s="8" t="str">
        <f>IF('Решаемость 7 кл. р.я.'!F25&gt;'Проблемные зоны 7 кл. р.я. '!F$65,"ДА","НЕТ")</f>
        <v>ДА</v>
      </c>
      <c r="G14" s="8" t="str">
        <f>IF('Решаемость 7 кл. р.я.'!G25&gt;'Проблемные зоны 7 кл. р.я. '!G$65,"ДА","НЕТ")</f>
        <v>ДА</v>
      </c>
      <c r="H14" s="8" t="str">
        <f>IF('Решаемость 7 кл. р.я.'!H25&gt;'Проблемные зоны 7 кл. р.я. '!H$65,"ДА","НЕТ")</f>
        <v>ДА</v>
      </c>
      <c r="I14" s="8" t="str">
        <f>IF('Решаемость 7 кл. р.я.'!I25&gt;'Проблемные зоны 7 кл. р.я. '!I$65,"ДА","НЕТ")</f>
        <v>ДА</v>
      </c>
      <c r="J14" s="8" t="str">
        <f>IF('Решаемость 7 кл. р.я.'!J25&gt;'Проблемные зоны 7 кл. р.я. '!J$65,"ДА","НЕТ")</f>
        <v>НЕТ</v>
      </c>
      <c r="K14" s="8" t="str">
        <f>IF('Решаемость 7 кл. р.я.'!K25&gt;'Проблемные зоны 7 кл. р.я. '!K$65,"ДА","НЕТ")</f>
        <v>ДА</v>
      </c>
      <c r="L14" s="8" t="str">
        <f>IF('Решаемость 7 кл. р.я.'!L25&gt;'Проблемные зоны 7 кл. р.я. '!L$65,"ДА","НЕТ")</f>
        <v>НЕТ</v>
      </c>
      <c r="M14" s="8" t="str">
        <f>IF('Решаемость 7 кл. р.я.'!M25&gt;'Проблемные зоны 7 кл. р.я. '!M$65,"ДА","НЕТ")</f>
        <v>НЕТ</v>
      </c>
      <c r="N14" s="8" t="str">
        <f>IF('Решаемость 7 кл. р.я.'!N25&gt;'Проблемные зоны 7 кл. р.я. '!N$65,"ДА","НЕТ")</f>
        <v>НЕТ</v>
      </c>
      <c r="O14" s="12">
        <f t="shared" si="0"/>
        <v>4</v>
      </c>
    </row>
    <row r="15" spans="1:15" ht="18.75">
      <c r="A15" s="1">
        <v>24</v>
      </c>
      <c r="B15" s="2">
        <v>50</v>
      </c>
      <c r="C15" s="8" t="str">
        <f>IF('Решаемость 7 кл. р.я.'!C26&gt;'Проблемные зоны 7 кл. р.я. '!C$65,"ДА","НЕТ")</f>
        <v>ДА</v>
      </c>
      <c r="D15" s="8" t="str">
        <f>IF('Решаемость 7 кл. р.я.'!D26&gt;'Проблемные зоны 7 кл. р.я. '!D$65,"ДА","НЕТ")</f>
        <v>ДА</v>
      </c>
      <c r="E15" s="8" t="str">
        <f>IF('Решаемость 7 кл. р.я.'!E26&gt;'Проблемные зоны 7 кл. р.я. '!E$65,"ДА","НЕТ")</f>
        <v>НЕТ</v>
      </c>
      <c r="F15" s="8" t="str">
        <f>IF('Решаемость 7 кл. р.я.'!F26&gt;'Проблемные зоны 7 кл. р.я. '!F$65,"ДА","НЕТ")</f>
        <v>ДА</v>
      </c>
      <c r="G15" s="8" t="str">
        <f>IF('Решаемость 7 кл. р.я.'!G26&gt;'Проблемные зоны 7 кл. р.я. '!G$65,"ДА","НЕТ")</f>
        <v>ДА</v>
      </c>
      <c r="H15" s="8" t="str">
        <f>IF('Решаемость 7 кл. р.я.'!H26&gt;'Проблемные зоны 7 кл. р.я. '!H$65,"ДА","НЕТ")</f>
        <v>НЕТ</v>
      </c>
      <c r="I15" s="8" t="str">
        <f>IF('Решаемость 7 кл. р.я.'!I26&gt;'Проблемные зоны 7 кл. р.я. '!I$65,"ДА","НЕТ")</f>
        <v>НЕТ</v>
      </c>
      <c r="J15" s="8" t="str">
        <f>IF('Решаемость 7 кл. р.я.'!J26&gt;'Проблемные зоны 7 кл. р.я. '!J$65,"ДА","НЕТ")</f>
        <v>НЕТ</v>
      </c>
      <c r="K15" s="8" t="str">
        <f>IF('Решаемость 7 кл. р.я.'!K26&gt;'Проблемные зоны 7 кл. р.я. '!K$65,"ДА","НЕТ")</f>
        <v>ДА</v>
      </c>
      <c r="L15" s="8" t="str">
        <f>IF('Решаемость 7 кл. р.я.'!L26&gt;'Проблемные зоны 7 кл. р.я. '!L$65,"ДА","НЕТ")</f>
        <v>ДА</v>
      </c>
      <c r="M15" s="8" t="str">
        <f>IF('Решаемость 7 кл. р.я.'!M26&gt;'Проблемные зоны 7 кл. р.я. '!M$65,"ДА","НЕТ")</f>
        <v>ДА</v>
      </c>
      <c r="N15" s="8" t="str">
        <f>IF('Решаемость 7 кл. р.я.'!N26&gt;'Проблемные зоны 7 кл. р.я. '!N$65,"ДА","НЕТ")</f>
        <v>ДА</v>
      </c>
      <c r="O15" s="12">
        <f t="shared" si="0"/>
        <v>4</v>
      </c>
    </row>
    <row r="16" spans="1:15" ht="18.75">
      <c r="A16" s="1">
        <v>30</v>
      </c>
      <c r="B16" s="2">
        <v>59</v>
      </c>
      <c r="C16" s="8" t="str">
        <f>IF('Решаемость 7 кл. р.я.'!C28&gt;'Проблемные зоны 7 кл. р.я. '!C$65,"ДА","НЕТ")</f>
        <v>ДА</v>
      </c>
      <c r="D16" s="8" t="str">
        <f>IF('Решаемость 7 кл. р.я.'!D28&gt;'Проблемные зоны 7 кл. р.я. '!D$65,"ДА","НЕТ")</f>
        <v>ДА</v>
      </c>
      <c r="E16" s="8" t="str">
        <f>IF('Решаемость 7 кл. р.я.'!E28&gt;'Проблемные зоны 7 кл. р.я. '!E$65,"ДА","НЕТ")</f>
        <v>ДА</v>
      </c>
      <c r="F16" s="8" t="str">
        <f>IF('Решаемость 7 кл. р.я.'!F28&gt;'Проблемные зоны 7 кл. р.я. '!F$65,"ДА","НЕТ")</f>
        <v>НЕТ</v>
      </c>
      <c r="G16" s="8" t="str">
        <f>IF('Решаемость 7 кл. р.я.'!G28&gt;'Проблемные зоны 7 кл. р.я. '!G$65,"ДА","НЕТ")</f>
        <v>НЕТ</v>
      </c>
      <c r="H16" s="8" t="str">
        <f>IF('Решаемость 7 кл. р.я.'!H28&gt;'Проблемные зоны 7 кл. р.я. '!H$65,"ДА","НЕТ")</f>
        <v>НЕТ</v>
      </c>
      <c r="I16" s="8" t="str">
        <f>IF('Решаемость 7 кл. р.я.'!I28&gt;'Проблемные зоны 7 кл. р.я. '!I$65,"ДА","НЕТ")</f>
        <v>НЕТ</v>
      </c>
      <c r="J16" s="8" t="str">
        <f>IF('Решаемость 7 кл. р.я.'!J28&gt;'Проблемные зоны 7 кл. р.я. '!J$65,"ДА","НЕТ")</f>
        <v>ДА</v>
      </c>
      <c r="K16" s="8" t="str">
        <f>IF('Решаемость 7 кл. р.я.'!K28&gt;'Проблемные зоны 7 кл. р.я. '!K$65,"ДА","НЕТ")</f>
        <v>НЕТ</v>
      </c>
      <c r="L16" s="8" t="str">
        <f>IF('Решаемость 7 кл. р.я.'!L28&gt;'Проблемные зоны 7 кл. р.я. '!L$65,"ДА","НЕТ")</f>
        <v>НЕТ</v>
      </c>
      <c r="M16" s="8" t="str">
        <f>IF('Решаемость 7 кл. р.я.'!M28&gt;'Проблемные зоны 7 кл. р.я. '!M$65,"ДА","НЕТ")</f>
        <v>НЕТ</v>
      </c>
      <c r="N16" s="8" t="str">
        <f>IF('Решаемость 7 кл. р.я.'!N28&gt;'Проблемные зоны 7 кл. р.я. '!N$65,"ДА","НЕТ")</f>
        <v>ДА</v>
      </c>
      <c r="O16" s="12">
        <f t="shared" si="0"/>
        <v>7</v>
      </c>
    </row>
    <row r="17" spans="1:15" ht="18.75">
      <c r="A17" s="1">
        <v>32</v>
      </c>
      <c r="B17" s="2">
        <v>53</v>
      </c>
      <c r="C17" s="8" t="str">
        <f>IF('Решаемость 7 кл. р.я.'!C29&gt;'Проблемные зоны 7 кл. р.я. '!C$65,"ДА","НЕТ")</f>
        <v>ДА</v>
      </c>
      <c r="D17" s="8" t="str">
        <f>IF('Решаемость 7 кл. р.я.'!D29&gt;'Проблемные зоны 7 кл. р.я. '!D$65,"ДА","НЕТ")</f>
        <v>ДА</v>
      </c>
      <c r="E17" s="8" t="str">
        <f>IF('Решаемость 7 кл. р.я.'!E29&gt;'Проблемные зоны 7 кл. р.я. '!E$65,"ДА","НЕТ")</f>
        <v>ДА</v>
      </c>
      <c r="F17" s="8" t="str">
        <f>IF('Решаемость 7 кл. р.я.'!F29&gt;'Проблемные зоны 7 кл. р.я. '!F$65,"ДА","НЕТ")</f>
        <v>ДА</v>
      </c>
      <c r="G17" s="8" t="str">
        <f>IF('Решаемость 7 кл. р.я.'!G29&gt;'Проблемные зоны 7 кл. р.я. '!G$65,"ДА","НЕТ")</f>
        <v>ДА</v>
      </c>
      <c r="H17" s="8" t="str">
        <f>IF('Решаемость 7 кл. р.я.'!H29&gt;'Проблемные зоны 7 кл. р.я. '!H$65,"ДА","НЕТ")</f>
        <v>НЕТ</v>
      </c>
      <c r="I17" s="8" t="str">
        <f>IF('Решаемость 7 кл. р.я.'!I29&gt;'Проблемные зоны 7 кл. р.я. '!I$65,"ДА","НЕТ")</f>
        <v>ДА</v>
      </c>
      <c r="J17" s="8" t="str">
        <f>IF('Решаемость 7 кл. р.я.'!J29&gt;'Проблемные зоны 7 кл. р.я. '!J$65,"ДА","НЕТ")</f>
        <v>ДА</v>
      </c>
      <c r="K17" s="8" t="str">
        <f>IF('Решаемость 7 кл. р.я.'!K29&gt;'Проблемные зоны 7 кл. р.я. '!K$65,"ДА","НЕТ")</f>
        <v>ДА</v>
      </c>
      <c r="L17" s="8" t="str">
        <f>IF('Решаемость 7 кл. р.я.'!L29&gt;'Проблемные зоны 7 кл. р.я. '!L$65,"ДА","НЕТ")</f>
        <v>ДА</v>
      </c>
      <c r="M17" s="8" t="str">
        <f>IF('Решаемость 7 кл. р.я.'!M29&gt;'Проблемные зоны 7 кл. р.я. '!M$65,"ДА","НЕТ")</f>
        <v>ДА</v>
      </c>
      <c r="N17" s="8" t="str">
        <f>IF('Решаемость 7 кл. р.я.'!N29&gt;'Проблемные зоны 7 кл. р.я. '!N$65,"ДА","НЕТ")</f>
        <v>ДА</v>
      </c>
      <c r="O17" s="12">
        <f t="shared" si="0"/>
        <v>1</v>
      </c>
    </row>
    <row r="18" spans="1:15" ht="18.75">
      <c r="A18" s="1">
        <v>35</v>
      </c>
      <c r="B18" s="2">
        <v>43</v>
      </c>
      <c r="C18" s="8" t="str">
        <f>IF('Решаемость 7 кл. р.я.'!C31&gt;'Проблемные зоны 7 кл. р.я. '!C$65,"ДА","НЕТ")</f>
        <v>ДА</v>
      </c>
      <c r="D18" s="8" t="str">
        <f>IF('Решаемость 7 кл. р.я.'!D31&gt;'Проблемные зоны 7 кл. р.я. '!D$65,"ДА","НЕТ")</f>
        <v>НЕТ</v>
      </c>
      <c r="E18" s="8" t="str">
        <f>IF('Решаемость 7 кл. р.я.'!E31&gt;'Проблемные зоны 7 кл. р.я. '!E$65,"ДА","НЕТ")</f>
        <v>ДА</v>
      </c>
      <c r="F18" s="8" t="str">
        <f>IF('Решаемость 7 кл. р.я.'!F31&gt;'Проблемные зоны 7 кл. р.я. '!F$65,"ДА","НЕТ")</f>
        <v>ДА</v>
      </c>
      <c r="G18" s="8" t="str">
        <f>IF('Решаемость 7 кл. р.я.'!G31&gt;'Проблемные зоны 7 кл. р.я. '!G$65,"ДА","НЕТ")</f>
        <v>ДА</v>
      </c>
      <c r="H18" s="8" t="str">
        <f>IF('Решаемость 7 кл. р.я.'!H31&gt;'Проблемные зоны 7 кл. р.я. '!H$65,"ДА","НЕТ")</f>
        <v>ДА</v>
      </c>
      <c r="I18" s="8" t="str">
        <f>IF('Решаемость 7 кл. р.я.'!I31&gt;'Проблемные зоны 7 кл. р.я. '!I$65,"ДА","НЕТ")</f>
        <v>ДА</v>
      </c>
      <c r="J18" s="8" t="str">
        <f>IF('Решаемость 7 кл. р.я.'!J31&gt;'Проблемные зоны 7 кл. р.я. '!J$65,"ДА","НЕТ")</f>
        <v>ДА</v>
      </c>
      <c r="K18" s="8" t="str">
        <f>IF('Решаемость 7 кл. р.я.'!K31&gt;'Проблемные зоны 7 кл. р.я. '!K$65,"ДА","НЕТ")</f>
        <v>ДА</v>
      </c>
      <c r="L18" s="8" t="str">
        <f>IF('Решаемость 7 кл. р.я.'!L31&gt;'Проблемные зоны 7 кл. р.я. '!L$65,"ДА","НЕТ")</f>
        <v>ДА</v>
      </c>
      <c r="M18" s="8" t="str">
        <f>IF('Решаемость 7 кл. р.я.'!M31&gt;'Проблемные зоны 7 кл. р.я. '!M$65,"ДА","НЕТ")</f>
        <v>НЕТ</v>
      </c>
      <c r="N18" s="8" t="str">
        <f>IF('Решаемость 7 кл. р.я.'!N31&gt;'Проблемные зоны 7 кл. р.я. '!N$65,"ДА","НЕТ")</f>
        <v>НЕТ</v>
      </c>
      <c r="O18" s="12">
        <f t="shared" si="0"/>
        <v>3</v>
      </c>
    </row>
    <row r="19" spans="1:15" ht="18.75">
      <c r="A19" s="1">
        <v>38</v>
      </c>
      <c r="B19" s="2">
        <v>35</v>
      </c>
      <c r="C19" s="8" t="str">
        <f>IF('Решаемость 7 кл. р.я.'!C33&gt;'Проблемные зоны 7 кл. р.я. '!C$65,"ДА","НЕТ")</f>
        <v>ДА</v>
      </c>
      <c r="D19" s="8" t="str">
        <f>IF('Решаемость 7 кл. р.я.'!D33&gt;'Проблемные зоны 7 кл. р.я. '!D$65,"ДА","НЕТ")</f>
        <v>ДА</v>
      </c>
      <c r="E19" s="8" t="str">
        <f>IF('Решаемость 7 кл. р.я.'!E33&gt;'Проблемные зоны 7 кл. р.я. '!E$65,"ДА","НЕТ")</f>
        <v>ДА</v>
      </c>
      <c r="F19" s="8" t="str">
        <f>IF('Решаемость 7 кл. р.я.'!F33&gt;'Проблемные зоны 7 кл. р.я. '!F$65,"ДА","НЕТ")</f>
        <v>ДА</v>
      </c>
      <c r="G19" s="8" t="str">
        <f>IF('Решаемость 7 кл. р.я.'!G33&gt;'Проблемные зоны 7 кл. р.я. '!G$65,"ДА","НЕТ")</f>
        <v>НЕТ</v>
      </c>
      <c r="H19" s="8" t="str">
        <f>IF('Решаемость 7 кл. р.я.'!H33&gt;'Проблемные зоны 7 кл. р.я. '!H$65,"ДА","НЕТ")</f>
        <v>ДА</v>
      </c>
      <c r="I19" s="8" t="str">
        <f>IF('Решаемость 7 кл. р.я.'!I33&gt;'Проблемные зоны 7 кл. р.я. '!I$65,"ДА","НЕТ")</f>
        <v>ДА</v>
      </c>
      <c r="J19" s="8" t="str">
        <f>IF('Решаемость 7 кл. р.я.'!J33&gt;'Проблемные зоны 7 кл. р.я. '!J$65,"ДА","НЕТ")</f>
        <v>ДА</v>
      </c>
      <c r="K19" s="8" t="str">
        <f>IF('Решаемость 7 кл. р.я.'!K33&gt;'Проблемные зоны 7 кл. р.я. '!K$65,"ДА","НЕТ")</f>
        <v>ДА</v>
      </c>
      <c r="L19" s="8" t="str">
        <f>IF('Решаемость 7 кл. р.я.'!L33&gt;'Проблемные зоны 7 кл. р.я. '!L$65,"ДА","НЕТ")</f>
        <v>ДА</v>
      </c>
      <c r="M19" s="8" t="str">
        <f>IF('Решаемость 7 кл. р.я.'!M33&gt;'Проблемные зоны 7 кл. р.я. '!M$65,"ДА","НЕТ")</f>
        <v>НЕТ</v>
      </c>
      <c r="N19" s="8" t="str">
        <f>IF('Решаемость 7 кл. р.я.'!N33&gt;'Проблемные зоны 7 кл. р.я. '!N$65,"ДА","НЕТ")</f>
        <v>ДА</v>
      </c>
      <c r="O19" s="12">
        <f t="shared" si="0"/>
        <v>2</v>
      </c>
    </row>
    <row r="20" spans="1:15" ht="18.75">
      <c r="A20" s="1">
        <v>41</v>
      </c>
      <c r="B20" s="2">
        <v>65</v>
      </c>
      <c r="C20" s="8" t="str">
        <f>IF('Решаемость 7 кл. р.я.'!C35&gt;'Проблемные зоны 7 кл. р.я. '!C$65,"ДА","НЕТ")</f>
        <v>ДА</v>
      </c>
      <c r="D20" s="8" t="str">
        <f>IF('Решаемость 7 кл. р.я.'!D35&gt;'Проблемные зоны 7 кл. р.я. '!D$65,"ДА","НЕТ")</f>
        <v>ДА</v>
      </c>
      <c r="E20" s="8" t="str">
        <f>IF('Решаемость 7 кл. р.я.'!E35&gt;'Проблемные зоны 7 кл. р.я. '!E$65,"ДА","НЕТ")</f>
        <v>ДА</v>
      </c>
      <c r="F20" s="8" t="str">
        <f>IF('Решаемость 7 кл. р.я.'!F35&gt;'Проблемные зоны 7 кл. р.я. '!F$65,"ДА","НЕТ")</f>
        <v>ДА</v>
      </c>
      <c r="G20" s="8" t="str">
        <f>IF('Решаемость 7 кл. р.я.'!G35&gt;'Проблемные зоны 7 кл. р.я. '!G$65,"ДА","НЕТ")</f>
        <v>НЕТ</v>
      </c>
      <c r="H20" s="8" t="str">
        <f>IF('Решаемость 7 кл. р.я.'!H35&gt;'Проблемные зоны 7 кл. р.я. '!H$65,"ДА","НЕТ")</f>
        <v>ДА</v>
      </c>
      <c r="I20" s="8" t="str">
        <f>IF('Решаемость 7 кл. р.я.'!I35&gt;'Проблемные зоны 7 кл. р.я. '!I$65,"ДА","НЕТ")</f>
        <v>ДА</v>
      </c>
      <c r="J20" s="8" t="str">
        <f>IF('Решаемость 7 кл. р.я.'!J35&gt;'Проблемные зоны 7 кл. р.я. '!J$65,"ДА","НЕТ")</f>
        <v>ДА</v>
      </c>
      <c r="K20" s="8" t="str">
        <f>IF('Решаемость 7 кл. р.я.'!K35&gt;'Проблемные зоны 7 кл. р.я. '!K$65,"ДА","НЕТ")</f>
        <v>ДА</v>
      </c>
      <c r="L20" s="8" t="str">
        <f>IF('Решаемость 7 кл. р.я.'!L35&gt;'Проблемные зоны 7 кл. р.я. '!L$65,"ДА","НЕТ")</f>
        <v>ДА</v>
      </c>
      <c r="M20" s="8" t="str">
        <f>IF('Решаемость 7 кл. р.я.'!M35&gt;'Проблемные зоны 7 кл. р.я. '!M$65,"ДА","НЕТ")</f>
        <v>ДА</v>
      </c>
      <c r="N20" s="8" t="str">
        <f>IF('Решаемость 7 кл. р.я.'!N35&gt;'Проблемные зоны 7 кл. р.я. '!N$65,"ДА","НЕТ")</f>
        <v>НЕТ</v>
      </c>
      <c r="O20" s="12">
        <f t="shared" si="0"/>
        <v>2</v>
      </c>
    </row>
    <row r="21" spans="1:15" ht="18.75">
      <c r="A21" s="1">
        <v>44</v>
      </c>
      <c r="B21" s="2">
        <v>65</v>
      </c>
      <c r="C21" s="8" t="str">
        <f>IF('Решаемость 7 кл. р.я.'!C36&gt;'Проблемные зоны 7 кл. р.я. '!C$65,"ДА","НЕТ")</f>
        <v>ДА</v>
      </c>
      <c r="D21" s="8" t="str">
        <f>IF('Решаемость 7 кл. р.я.'!D36&gt;'Проблемные зоны 7 кл. р.я. '!D$65,"ДА","НЕТ")</f>
        <v>ДА</v>
      </c>
      <c r="E21" s="8" t="str">
        <f>IF('Решаемость 7 кл. р.я.'!E36&gt;'Проблемные зоны 7 кл. р.я. '!E$65,"ДА","НЕТ")</f>
        <v>ДА</v>
      </c>
      <c r="F21" s="8" t="str">
        <f>IF('Решаемость 7 кл. р.я.'!F36&gt;'Проблемные зоны 7 кл. р.я. '!F$65,"ДА","НЕТ")</f>
        <v>ДА</v>
      </c>
      <c r="G21" s="8" t="str">
        <f>IF('Решаемость 7 кл. р.я.'!G36&gt;'Проблемные зоны 7 кл. р.я. '!G$65,"ДА","НЕТ")</f>
        <v>НЕТ</v>
      </c>
      <c r="H21" s="8" t="str">
        <f>IF('Решаемость 7 кл. р.я.'!H36&gt;'Проблемные зоны 7 кл. р.я. '!H$65,"ДА","НЕТ")</f>
        <v>ДА</v>
      </c>
      <c r="I21" s="8" t="str">
        <f>IF('Решаемость 7 кл. р.я.'!I36&gt;'Проблемные зоны 7 кл. р.я. '!I$65,"ДА","НЕТ")</f>
        <v>ДА</v>
      </c>
      <c r="J21" s="8" t="str">
        <f>IF('Решаемость 7 кл. р.я.'!J36&gt;'Проблемные зоны 7 кл. р.я. '!J$65,"ДА","НЕТ")</f>
        <v>НЕТ</v>
      </c>
      <c r="K21" s="8" t="str">
        <f>IF('Решаемость 7 кл. р.я.'!K36&gt;'Проблемные зоны 7 кл. р.я. '!K$65,"ДА","НЕТ")</f>
        <v>ДА</v>
      </c>
      <c r="L21" s="8" t="str">
        <f>IF('Решаемость 7 кл. р.я.'!L36&gt;'Проблемные зоны 7 кл. р.я. '!L$65,"ДА","НЕТ")</f>
        <v>ДА</v>
      </c>
      <c r="M21" s="8" t="str">
        <f>IF('Решаемость 7 кл. р.я.'!M36&gt;'Проблемные зоны 7 кл. р.я. '!M$65,"ДА","НЕТ")</f>
        <v>ДА</v>
      </c>
      <c r="N21" s="8" t="str">
        <f>IF('Решаемость 7 кл. р.я.'!N36&gt;'Проблемные зоны 7 кл. р.я. '!N$65,"ДА","НЕТ")</f>
        <v>ДА</v>
      </c>
      <c r="O21" s="12">
        <f t="shared" si="0"/>
        <v>2</v>
      </c>
    </row>
    <row r="22" spans="1:15" ht="18.75">
      <c r="A22" s="1">
        <v>45</v>
      </c>
      <c r="B22" s="2">
        <v>75</v>
      </c>
      <c r="C22" s="8" t="str">
        <f>IF('Решаемость 7 кл. р.я.'!C37&gt;'Проблемные зоны 7 кл. р.я. '!C$65,"ДА","НЕТ")</f>
        <v>ДА</v>
      </c>
      <c r="D22" s="8" t="str">
        <f>IF('Решаемость 7 кл. р.я.'!D37&gt;'Проблемные зоны 7 кл. р.я. '!D$65,"ДА","НЕТ")</f>
        <v>ДА</v>
      </c>
      <c r="E22" s="8" t="str">
        <f>IF('Решаемость 7 кл. р.я.'!E37&gt;'Проблемные зоны 7 кл. р.я. '!E$65,"ДА","НЕТ")</f>
        <v>ДА</v>
      </c>
      <c r="F22" s="8" t="str">
        <f>IF('Решаемость 7 кл. р.я.'!F37&gt;'Проблемные зоны 7 кл. р.я. '!F$65,"ДА","НЕТ")</f>
        <v>ДА</v>
      </c>
      <c r="G22" s="8" t="str">
        <f>IF('Решаемость 7 кл. р.я.'!G37&gt;'Проблемные зоны 7 кл. р.я. '!G$65,"ДА","НЕТ")</f>
        <v>ДА</v>
      </c>
      <c r="H22" s="8" t="str">
        <f>IF('Решаемость 7 кл. р.я.'!H37&gt;'Проблемные зоны 7 кл. р.я. '!H$65,"ДА","НЕТ")</f>
        <v>ДА</v>
      </c>
      <c r="I22" s="8" t="str">
        <f>IF('Решаемость 7 кл. р.я.'!I37&gt;'Проблемные зоны 7 кл. р.я. '!I$65,"ДА","НЕТ")</f>
        <v>ДА</v>
      </c>
      <c r="J22" s="8" t="str">
        <f>IF('Решаемость 7 кл. р.я.'!J37&gt;'Проблемные зоны 7 кл. р.я. '!J$65,"ДА","НЕТ")</f>
        <v>ДА</v>
      </c>
      <c r="K22" s="8" t="str">
        <f>IF('Решаемость 7 кл. р.я.'!K37&gt;'Проблемные зоны 7 кл. р.я. '!K$65,"ДА","НЕТ")</f>
        <v>ДА</v>
      </c>
      <c r="L22" s="8" t="str">
        <f>IF('Решаемость 7 кл. р.я.'!L37&gt;'Проблемные зоны 7 кл. р.я. '!L$65,"ДА","НЕТ")</f>
        <v>ДА</v>
      </c>
      <c r="M22" s="8" t="str">
        <f>IF('Решаемость 7 кл. р.я.'!M37&gt;'Проблемные зоны 7 кл. р.я. '!M$65,"ДА","НЕТ")</f>
        <v>ДА</v>
      </c>
      <c r="N22" s="8" t="str">
        <f>IF('Решаемость 7 кл. р.я.'!N37&gt;'Проблемные зоны 7 кл. р.я. '!N$65,"ДА","НЕТ")</f>
        <v>НЕТ</v>
      </c>
      <c r="O22" s="12">
        <f t="shared" si="0"/>
        <v>1</v>
      </c>
    </row>
    <row r="23" spans="1:15" ht="18.75">
      <c r="A23" s="1">
        <v>48</v>
      </c>
      <c r="B23" s="2">
        <v>9</v>
      </c>
      <c r="C23" s="8" t="str">
        <f>IF('Решаемость 7 кл. р.я.'!C38&gt;'Проблемные зоны 7 кл. р.я. '!C$65,"ДА","НЕТ")</f>
        <v>ДА</v>
      </c>
      <c r="D23" s="8" t="str">
        <f>IF('Решаемость 7 кл. р.я.'!D38&gt;'Проблемные зоны 7 кл. р.я. '!D$65,"ДА","НЕТ")</f>
        <v>ДА</v>
      </c>
      <c r="E23" s="8" t="str">
        <f>IF('Решаемость 7 кл. р.я.'!E38&gt;'Проблемные зоны 7 кл. р.я. '!E$65,"ДА","НЕТ")</f>
        <v>ДА</v>
      </c>
      <c r="F23" s="8" t="str">
        <f>IF('Решаемость 7 кл. р.я.'!F38&gt;'Проблемные зоны 7 кл. р.я. '!F$65,"ДА","НЕТ")</f>
        <v>ДА</v>
      </c>
      <c r="G23" s="8" t="str">
        <f>IF('Решаемость 7 кл. р.я.'!G38&gt;'Проблемные зоны 7 кл. р.я. '!G$65,"ДА","НЕТ")</f>
        <v>ДА</v>
      </c>
      <c r="H23" s="8" t="str">
        <f>IF('Решаемость 7 кл. р.я.'!H38&gt;'Проблемные зоны 7 кл. р.я. '!H$65,"ДА","НЕТ")</f>
        <v>ДА</v>
      </c>
      <c r="I23" s="8" t="str">
        <f>IF('Решаемость 7 кл. р.я.'!I38&gt;'Проблемные зоны 7 кл. р.я. '!I$65,"ДА","НЕТ")</f>
        <v>ДА</v>
      </c>
      <c r="J23" s="8" t="str">
        <f>IF('Решаемость 7 кл. р.я.'!J38&gt;'Проблемные зоны 7 кл. р.я. '!J$65,"ДА","НЕТ")</f>
        <v>ДА</v>
      </c>
      <c r="K23" s="8" t="str">
        <f>IF('Решаемость 7 кл. р.я.'!K38&gt;'Проблемные зоны 7 кл. р.я. '!K$65,"ДА","НЕТ")</f>
        <v>НЕТ</v>
      </c>
      <c r="L23" s="8" t="str">
        <f>IF('Решаемость 7 кл. р.я.'!L38&gt;'Проблемные зоны 7 кл. р.я. '!L$65,"ДА","НЕТ")</f>
        <v>ДА</v>
      </c>
      <c r="M23" s="8" t="str">
        <f>IF('Решаемость 7 кл. р.я.'!M38&gt;'Проблемные зоны 7 кл. р.я. '!M$65,"ДА","НЕТ")</f>
        <v>ДА</v>
      </c>
      <c r="N23" s="8" t="str">
        <f>IF('Решаемость 7 кл. р.я.'!N38&gt;'Проблемные зоны 7 кл. р.я. '!N$65,"ДА","НЕТ")</f>
        <v>ДА</v>
      </c>
      <c r="O23" s="12">
        <f t="shared" si="0"/>
        <v>1</v>
      </c>
    </row>
    <row r="24" spans="1:15" ht="18.75">
      <c r="A24" s="1">
        <v>49</v>
      </c>
      <c r="B24" s="2">
        <v>64</v>
      </c>
      <c r="C24" s="8" t="str">
        <f>IF('Решаемость 7 кл. р.я.'!C39&gt;'Проблемные зоны 7 кл. р.я. '!C$65,"ДА","НЕТ")</f>
        <v>ДА</v>
      </c>
      <c r="D24" s="8" t="str">
        <f>IF('Решаемость 7 кл. р.я.'!D39&gt;'Проблемные зоны 7 кл. р.я. '!D$65,"ДА","НЕТ")</f>
        <v>ДА</v>
      </c>
      <c r="E24" s="8" t="str">
        <f>IF('Решаемость 7 кл. р.я.'!E39&gt;'Проблемные зоны 7 кл. р.я. '!E$65,"ДА","НЕТ")</f>
        <v>ДА</v>
      </c>
      <c r="F24" s="8" t="str">
        <f>IF('Решаемость 7 кл. р.я.'!F39&gt;'Проблемные зоны 7 кл. р.я. '!F$65,"ДА","НЕТ")</f>
        <v>ДА</v>
      </c>
      <c r="G24" s="8" t="str">
        <f>IF('Решаемость 7 кл. р.я.'!G39&gt;'Проблемные зоны 7 кл. р.я. '!G$65,"ДА","НЕТ")</f>
        <v>ДА</v>
      </c>
      <c r="H24" s="8" t="str">
        <f>IF('Решаемость 7 кл. р.я.'!H39&gt;'Проблемные зоны 7 кл. р.я. '!H$65,"ДА","НЕТ")</f>
        <v>ДА</v>
      </c>
      <c r="I24" s="8" t="str">
        <f>IF('Решаемость 7 кл. р.я.'!I39&gt;'Проблемные зоны 7 кл. р.я. '!I$65,"ДА","НЕТ")</f>
        <v>ДА</v>
      </c>
      <c r="J24" s="8" t="str">
        <f>IF('Решаемость 7 кл. р.я.'!J39&gt;'Проблемные зоны 7 кл. р.я. '!J$65,"ДА","НЕТ")</f>
        <v>ДА</v>
      </c>
      <c r="K24" s="8" t="str">
        <f>IF('Решаемость 7 кл. р.я.'!K39&gt;'Проблемные зоны 7 кл. р.я. '!K$65,"ДА","НЕТ")</f>
        <v>ДА</v>
      </c>
      <c r="L24" s="8" t="str">
        <f>IF('Решаемость 7 кл. р.я.'!L39&gt;'Проблемные зоны 7 кл. р.я. '!L$65,"ДА","НЕТ")</f>
        <v>НЕТ</v>
      </c>
      <c r="M24" s="8" t="str">
        <f>IF('Решаемость 7 кл. р.я.'!M39&gt;'Проблемные зоны 7 кл. р.я. '!M$65,"ДА","НЕТ")</f>
        <v>ДА</v>
      </c>
      <c r="N24" s="8" t="str">
        <f>IF('Решаемость 7 кл. р.я.'!N39&gt;'Проблемные зоны 7 кл. р.я. '!N$65,"ДА","НЕТ")</f>
        <v>НЕТ</v>
      </c>
      <c r="O24" s="12">
        <f t="shared" si="0"/>
        <v>2</v>
      </c>
    </row>
    <row r="25" spans="1:15" ht="18.75">
      <c r="A25" s="1">
        <v>55</v>
      </c>
      <c r="B25" s="2">
        <v>86</v>
      </c>
      <c r="C25" s="8" t="str">
        <f>IF('Решаемость 7 кл. р.я.'!C41&gt;'Проблемные зоны 7 кл. р.я. '!C$65,"ДА","НЕТ")</f>
        <v>НЕТ</v>
      </c>
      <c r="D25" s="8" t="str">
        <f>IF('Решаемость 7 кл. р.я.'!D41&gt;'Проблемные зоны 7 кл. р.я. '!D$65,"ДА","НЕТ")</f>
        <v>ДА</v>
      </c>
      <c r="E25" s="8" t="str">
        <f>IF('Решаемость 7 кл. р.я.'!E41&gt;'Проблемные зоны 7 кл. р.я. '!E$65,"ДА","НЕТ")</f>
        <v>НЕТ</v>
      </c>
      <c r="F25" s="8" t="str">
        <f>IF('Решаемость 7 кл. р.я.'!F41&gt;'Проблемные зоны 7 кл. р.я. '!F$65,"ДА","НЕТ")</f>
        <v>ДА</v>
      </c>
      <c r="G25" s="8" t="str">
        <f>IF('Решаемость 7 кл. р.я.'!G41&gt;'Проблемные зоны 7 кл. р.я. '!G$65,"ДА","НЕТ")</f>
        <v>ДА</v>
      </c>
      <c r="H25" s="8" t="str">
        <f>IF('Решаемость 7 кл. р.я.'!H41&gt;'Проблемные зоны 7 кл. р.я. '!H$65,"ДА","НЕТ")</f>
        <v>ДА</v>
      </c>
      <c r="I25" s="8" t="str">
        <f>IF('Решаемость 7 кл. р.я.'!I41&gt;'Проблемные зоны 7 кл. р.я. '!I$65,"ДА","НЕТ")</f>
        <v>ДА</v>
      </c>
      <c r="J25" s="8" t="str">
        <f>IF('Решаемость 7 кл. р.я.'!J41&gt;'Проблемные зоны 7 кл. р.я. '!J$65,"ДА","НЕТ")</f>
        <v>ДА</v>
      </c>
      <c r="K25" s="8" t="str">
        <f>IF('Решаемость 7 кл. р.я.'!K41&gt;'Проблемные зоны 7 кл. р.я. '!K$65,"ДА","НЕТ")</f>
        <v>ДА</v>
      </c>
      <c r="L25" s="8" t="str">
        <f>IF('Решаемость 7 кл. р.я.'!L41&gt;'Проблемные зоны 7 кл. р.я. '!L$65,"ДА","НЕТ")</f>
        <v>ДА</v>
      </c>
      <c r="M25" s="8" t="str">
        <f>IF('Решаемость 7 кл. р.я.'!M41&gt;'Проблемные зоны 7 кл. р.я. '!M$65,"ДА","НЕТ")</f>
        <v>ДА</v>
      </c>
      <c r="N25" s="8" t="str">
        <f>IF('Решаемость 7 кл. р.я.'!N41&gt;'Проблемные зоны 7 кл. р.я. '!N$65,"ДА","НЕТ")</f>
        <v>ДА</v>
      </c>
      <c r="O25" s="12">
        <f t="shared" si="0"/>
        <v>2</v>
      </c>
    </row>
    <row r="26" spans="1:15" ht="18.75">
      <c r="A26" s="1">
        <v>58</v>
      </c>
      <c r="B26" s="2">
        <v>43</v>
      </c>
      <c r="C26" s="8" t="str">
        <f>IF('Решаемость 7 кл. р.я.'!C43&gt;'Проблемные зоны 7 кл. р.я. '!C$65,"ДА","НЕТ")</f>
        <v>ДА</v>
      </c>
      <c r="D26" s="8" t="str">
        <f>IF('Решаемость 7 кл. р.я.'!D43&gt;'Проблемные зоны 7 кл. р.я. '!D$65,"ДА","НЕТ")</f>
        <v>НЕТ</v>
      </c>
      <c r="E26" s="8" t="str">
        <f>IF('Решаемость 7 кл. р.я.'!E43&gt;'Проблемные зоны 7 кл. р.я. '!E$65,"ДА","НЕТ")</f>
        <v>ДА</v>
      </c>
      <c r="F26" s="8" t="str">
        <f>IF('Решаемость 7 кл. р.я.'!F43&gt;'Проблемные зоны 7 кл. р.я. '!F$65,"ДА","НЕТ")</f>
        <v>НЕТ</v>
      </c>
      <c r="G26" s="8" t="str">
        <f>IF('Решаемость 7 кл. р.я.'!G43&gt;'Проблемные зоны 7 кл. р.я. '!G$65,"ДА","НЕТ")</f>
        <v>ДА</v>
      </c>
      <c r="H26" s="8" t="str">
        <f>IF('Решаемость 7 кл. р.я.'!H43&gt;'Проблемные зоны 7 кл. р.я. '!H$65,"ДА","НЕТ")</f>
        <v>ДА</v>
      </c>
      <c r="I26" s="8" t="str">
        <f>IF('Решаемость 7 кл. р.я.'!I43&gt;'Проблемные зоны 7 кл. р.я. '!I$65,"ДА","НЕТ")</f>
        <v>ДА</v>
      </c>
      <c r="J26" s="8" t="str">
        <f>IF('Решаемость 7 кл. р.я.'!J43&gt;'Проблемные зоны 7 кл. р.я. '!J$65,"ДА","НЕТ")</f>
        <v>ДА</v>
      </c>
      <c r="K26" s="8" t="str">
        <f>IF('Решаемость 7 кл. р.я.'!K43&gt;'Проблемные зоны 7 кл. р.я. '!K$65,"ДА","НЕТ")</f>
        <v>ДА</v>
      </c>
      <c r="L26" s="8" t="str">
        <f>IF('Решаемость 7 кл. р.я.'!L43&gt;'Проблемные зоны 7 кл. р.я. '!L$65,"ДА","НЕТ")</f>
        <v>ДА</v>
      </c>
      <c r="M26" s="8" t="str">
        <f>IF('Решаемость 7 кл. р.я.'!M43&gt;'Проблемные зоны 7 кл. р.я. '!M$65,"ДА","НЕТ")</f>
        <v>ДА</v>
      </c>
      <c r="N26" s="8" t="str">
        <f>IF('Решаемость 7 кл. р.я.'!N43&gt;'Проблемные зоны 7 кл. р.я. '!N$65,"ДА","НЕТ")</f>
        <v>ДА</v>
      </c>
      <c r="O26" s="12">
        <f t="shared" si="0"/>
        <v>2</v>
      </c>
    </row>
    <row r="27" spans="1:15" ht="18.75">
      <c r="A27" s="1">
        <v>65</v>
      </c>
      <c r="B27" s="2">
        <v>25</v>
      </c>
      <c r="C27" s="8" t="str">
        <f>IF('Решаемость 7 кл. р.я.'!C46&gt;'Проблемные зоны 7 кл. р.я. '!C$65,"ДА","НЕТ")</f>
        <v>ДА</v>
      </c>
      <c r="D27" s="8" t="str">
        <f>IF('Решаемость 7 кл. р.я.'!D46&gt;'Проблемные зоны 7 кл. р.я. '!D$65,"ДА","НЕТ")</f>
        <v>НЕТ</v>
      </c>
      <c r="E27" s="8" t="str">
        <f>IF('Решаемость 7 кл. р.я.'!E46&gt;'Проблемные зоны 7 кл. р.я. '!E$65,"ДА","НЕТ")</f>
        <v>НЕТ</v>
      </c>
      <c r="F27" s="8" t="str">
        <f>IF('Решаемость 7 кл. р.я.'!F46&gt;'Проблемные зоны 7 кл. р.я. '!F$65,"ДА","НЕТ")</f>
        <v>НЕТ</v>
      </c>
      <c r="G27" s="8" t="str">
        <f>IF('Решаемость 7 кл. р.я.'!G46&gt;'Проблемные зоны 7 кл. р.я. '!G$65,"ДА","НЕТ")</f>
        <v>ДА</v>
      </c>
      <c r="H27" s="8" t="str">
        <f>IF('Решаемость 7 кл. р.я.'!H46&gt;'Проблемные зоны 7 кл. р.я. '!H$65,"ДА","НЕТ")</f>
        <v>ДА</v>
      </c>
      <c r="I27" s="8" t="str">
        <f>IF('Решаемость 7 кл. р.я.'!I46&gt;'Проблемные зоны 7 кл. р.я. '!I$65,"ДА","НЕТ")</f>
        <v>НЕТ</v>
      </c>
      <c r="J27" s="8" t="str">
        <f>IF('Решаемость 7 кл. р.я.'!J46&gt;'Проблемные зоны 7 кл. р.я. '!J$65,"ДА","НЕТ")</f>
        <v>ДА</v>
      </c>
      <c r="K27" s="8" t="str">
        <f>IF('Решаемость 7 кл. р.я.'!K46&gt;'Проблемные зоны 7 кл. р.я. '!K$65,"ДА","НЕТ")</f>
        <v>ДА</v>
      </c>
      <c r="L27" s="8" t="str">
        <f>IF('Решаемость 7 кл. р.я.'!L46&gt;'Проблемные зоны 7 кл. р.я. '!L$65,"ДА","НЕТ")</f>
        <v>ДА</v>
      </c>
      <c r="M27" s="8" t="str">
        <f>IF('Решаемость 7 кл. р.я.'!M46&gt;'Проблемные зоны 7 кл. р.я. '!M$65,"ДА","НЕТ")</f>
        <v>ДА</v>
      </c>
      <c r="N27" s="8" t="str">
        <f>IF('Решаемость 7 кл. р.я.'!N46&gt;'Проблемные зоны 7 кл. р.я. '!N$65,"ДА","НЕТ")</f>
        <v>ДА</v>
      </c>
      <c r="O27" s="12">
        <f t="shared" si="0"/>
        <v>4</v>
      </c>
    </row>
    <row r="28" spans="1:15" ht="18.75">
      <c r="A28" s="1">
        <v>66</v>
      </c>
      <c r="B28" s="2">
        <v>50</v>
      </c>
      <c r="C28" s="8" t="str">
        <f>IF('Решаемость 7 кл. р.я.'!C47&gt;'Проблемные зоны 7 кл. р.я. '!C$65,"ДА","НЕТ")</f>
        <v>ДА</v>
      </c>
      <c r="D28" s="8" t="str">
        <f>IF('Решаемость 7 кл. р.я.'!D47&gt;'Проблемные зоны 7 кл. р.я. '!D$65,"ДА","НЕТ")</f>
        <v>НЕТ</v>
      </c>
      <c r="E28" s="8" t="str">
        <f>IF('Решаемость 7 кл. р.я.'!E47&gt;'Проблемные зоны 7 кл. р.я. '!E$65,"ДА","НЕТ")</f>
        <v>НЕТ</v>
      </c>
      <c r="F28" s="8" t="str">
        <f>IF('Решаемость 7 кл. р.я.'!F47&gt;'Проблемные зоны 7 кл. р.я. '!F$65,"ДА","НЕТ")</f>
        <v>НЕТ</v>
      </c>
      <c r="G28" s="8" t="str">
        <f>IF('Решаемость 7 кл. р.я.'!G47&gt;'Проблемные зоны 7 кл. р.я. '!G$65,"ДА","НЕТ")</f>
        <v>ДА</v>
      </c>
      <c r="H28" s="8" t="str">
        <f>IF('Решаемость 7 кл. р.я.'!H47&gt;'Проблемные зоны 7 кл. р.я. '!H$65,"ДА","НЕТ")</f>
        <v>ДА</v>
      </c>
      <c r="I28" s="8" t="str">
        <f>IF('Решаемость 7 кл. р.я.'!I47&gt;'Проблемные зоны 7 кл. р.я. '!I$65,"ДА","НЕТ")</f>
        <v>ДА</v>
      </c>
      <c r="J28" s="8" t="str">
        <f>IF('Решаемость 7 кл. р.я.'!J47&gt;'Проблемные зоны 7 кл. р.я. '!J$65,"ДА","НЕТ")</f>
        <v>ДА</v>
      </c>
      <c r="K28" s="8" t="str">
        <f>IF('Решаемость 7 кл. р.я.'!K47&gt;'Проблемные зоны 7 кл. р.я. '!K$65,"ДА","НЕТ")</f>
        <v>ДА</v>
      </c>
      <c r="L28" s="8" t="str">
        <f>IF('Решаемость 7 кл. р.я.'!L47&gt;'Проблемные зоны 7 кл. р.я. '!L$65,"ДА","НЕТ")</f>
        <v>ДА</v>
      </c>
      <c r="M28" s="8" t="str">
        <f>IF('Решаемость 7 кл. р.я.'!M47&gt;'Проблемные зоны 7 кл. р.я. '!M$65,"ДА","НЕТ")</f>
        <v>ДА</v>
      </c>
      <c r="N28" s="8" t="str">
        <f>IF('Решаемость 7 кл. р.я.'!N47&gt;'Проблемные зоны 7 кл. р.я. '!N$65,"ДА","НЕТ")</f>
        <v>ДА</v>
      </c>
      <c r="O28" s="12">
        <f t="shared" si="0"/>
        <v>3</v>
      </c>
    </row>
    <row r="29" spans="1:15" ht="18.75">
      <c r="A29" s="1">
        <v>70</v>
      </c>
      <c r="B29" s="2">
        <v>34</v>
      </c>
      <c r="C29" s="8" t="str">
        <f>IF('Решаемость 7 кл. р.я.'!C49&gt;'Проблемные зоны 7 кл. р.я. '!C$65,"ДА","НЕТ")</f>
        <v>ДА</v>
      </c>
      <c r="D29" s="8" t="str">
        <f>IF('Решаемость 7 кл. р.я.'!D49&gt;'Проблемные зоны 7 кл. р.я. '!D$65,"ДА","НЕТ")</f>
        <v>ДА</v>
      </c>
      <c r="E29" s="8" t="str">
        <f>IF('Решаемость 7 кл. р.я.'!E49&gt;'Проблемные зоны 7 кл. р.я. '!E$65,"ДА","НЕТ")</f>
        <v>ДА</v>
      </c>
      <c r="F29" s="8" t="str">
        <f>IF('Решаемость 7 кл. р.я.'!F49&gt;'Проблемные зоны 7 кл. р.я. '!F$65,"ДА","НЕТ")</f>
        <v>НЕТ</v>
      </c>
      <c r="G29" s="8" t="str">
        <f>IF('Решаемость 7 кл. р.я.'!G49&gt;'Проблемные зоны 7 кл. р.я. '!G$65,"ДА","НЕТ")</f>
        <v>ДА</v>
      </c>
      <c r="H29" s="8" t="str">
        <f>IF('Решаемость 7 кл. р.я.'!H49&gt;'Проблемные зоны 7 кл. р.я. '!H$65,"ДА","НЕТ")</f>
        <v>ДА</v>
      </c>
      <c r="I29" s="8" t="str">
        <f>IF('Решаемость 7 кл. р.я.'!I49&gt;'Проблемные зоны 7 кл. р.я. '!I$65,"ДА","НЕТ")</f>
        <v>ДА</v>
      </c>
      <c r="J29" s="8" t="str">
        <f>IF('Решаемость 7 кл. р.я.'!J49&gt;'Проблемные зоны 7 кл. р.я. '!J$65,"ДА","НЕТ")</f>
        <v>ДА</v>
      </c>
      <c r="K29" s="8" t="str">
        <f>IF('Решаемость 7 кл. р.я.'!K49&gt;'Проблемные зоны 7 кл. р.я. '!K$65,"ДА","НЕТ")</f>
        <v>ДА</v>
      </c>
      <c r="L29" s="8" t="str">
        <f>IF('Решаемость 7 кл. р.я.'!L49&gt;'Проблемные зоны 7 кл. р.я. '!L$65,"ДА","НЕТ")</f>
        <v>НЕТ</v>
      </c>
      <c r="M29" s="8" t="str">
        <f>IF('Решаемость 7 кл. р.я.'!M49&gt;'Проблемные зоны 7 кл. р.я. '!M$65,"ДА","НЕТ")</f>
        <v>ДА</v>
      </c>
      <c r="N29" s="8" t="str">
        <f>IF('Решаемость 7 кл. р.я.'!N49&gt;'Проблемные зоны 7 кл. р.я. '!N$65,"ДА","НЕТ")</f>
        <v>ДА</v>
      </c>
      <c r="O29" s="12">
        <f t="shared" si="0"/>
        <v>2</v>
      </c>
    </row>
    <row r="30" spans="1:15" ht="18.75">
      <c r="A30" s="1">
        <v>71</v>
      </c>
      <c r="B30" s="2">
        <v>52</v>
      </c>
      <c r="C30" s="8" t="str">
        <f>IF('Решаемость 7 кл. р.я.'!C50&gt;'Проблемные зоны 7 кл. р.я. '!C$65,"ДА","НЕТ")</f>
        <v>НЕТ</v>
      </c>
      <c r="D30" s="8" t="str">
        <f>IF('Решаемость 7 кл. р.я.'!D50&gt;'Проблемные зоны 7 кл. р.я. '!D$65,"ДА","НЕТ")</f>
        <v>НЕТ</v>
      </c>
      <c r="E30" s="8" t="str">
        <f>IF('Решаемость 7 кл. р.я.'!E50&gt;'Проблемные зоны 7 кл. р.я. '!E$65,"ДА","НЕТ")</f>
        <v>НЕТ</v>
      </c>
      <c r="F30" s="8" t="str">
        <f>IF('Решаемость 7 кл. р.я.'!F50&gt;'Проблемные зоны 7 кл. р.я. '!F$65,"ДА","НЕТ")</f>
        <v>НЕТ</v>
      </c>
      <c r="G30" s="8" t="str">
        <f>IF('Решаемость 7 кл. р.я.'!G50&gt;'Проблемные зоны 7 кл. р.я. '!G$65,"ДА","НЕТ")</f>
        <v>ДА</v>
      </c>
      <c r="H30" s="8" t="str">
        <f>IF('Решаемость 7 кл. р.я.'!H50&gt;'Проблемные зоны 7 кл. р.я. '!H$65,"ДА","НЕТ")</f>
        <v>ДА</v>
      </c>
      <c r="I30" s="8" t="str">
        <f>IF('Решаемость 7 кл. р.я.'!I50&gt;'Проблемные зоны 7 кл. р.я. '!I$65,"ДА","НЕТ")</f>
        <v>НЕТ</v>
      </c>
      <c r="J30" s="8" t="str">
        <f>IF('Решаемость 7 кл. р.я.'!J50&gt;'Проблемные зоны 7 кл. р.я. '!J$65,"ДА","НЕТ")</f>
        <v>ДА</v>
      </c>
      <c r="K30" s="8" t="str">
        <f>IF('Решаемость 7 кл. р.я.'!K50&gt;'Проблемные зоны 7 кл. р.я. '!K$65,"ДА","НЕТ")</f>
        <v>ДА</v>
      </c>
      <c r="L30" s="8" t="str">
        <f>IF('Решаемость 7 кл. р.я.'!L50&gt;'Проблемные зоны 7 кл. р.я. '!L$65,"ДА","НЕТ")</f>
        <v>ДА</v>
      </c>
      <c r="M30" s="8" t="str">
        <f>IF('Решаемость 7 кл. р.я.'!M50&gt;'Проблемные зоны 7 кл. р.я. '!M$65,"ДА","НЕТ")</f>
        <v>ДА</v>
      </c>
      <c r="N30" s="8" t="str">
        <f>IF('Решаемость 7 кл. р.я.'!N50&gt;'Проблемные зоны 7 кл. р.я. '!N$65,"ДА","НЕТ")</f>
        <v>ДА</v>
      </c>
      <c r="O30" s="12">
        <f t="shared" si="0"/>
        <v>5</v>
      </c>
    </row>
    <row r="31" spans="1:15" ht="18.75">
      <c r="A31" s="1">
        <v>72</v>
      </c>
      <c r="B31" s="2">
        <v>11</v>
      </c>
      <c r="C31" s="8" t="str">
        <f>IF('Решаемость 7 кл. р.я.'!C51&gt;'Проблемные зоны 7 кл. р.я. '!C$65,"ДА","НЕТ")</f>
        <v>ДА</v>
      </c>
      <c r="D31" s="8" t="str">
        <f>IF('Решаемость 7 кл. р.я.'!D51&gt;'Проблемные зоны 7 кл. р.я. '!D$65,"ДА","НЕТ")</f>
        <v>ДА</v>
      </c>
      <c r="E31" s="8" t="str">
        <f>IF('Решаемость 7 кл. р.я.'!E51&gt;'Проблемные зоны 7 кл. р.я. '!E$65,"ДА","НЕТ")</f>
        <v>ДА</v>
      </c>
      <c r="F31" s="8" t="str">
        <f>IF('Решаемость 7 кл. р.я.'!F51&gt;'Проблемные зоны 7 кл. р.я. '!F$65,"ДА","НЕТ")</f>
        <v>ДА</v>
      </c>
      <c r="G31" s="8" t="str">
        <f>IF('Решаемость 7 кл. р.я.'!G51&gt;'Проблемные зоны 7 кл. р.я. '!G$65,"ДА","НЕТ")</f>
        <v>ДА</v>
      </c>
      <c r="H31" s="8" t="str">
        <f>IF('Решаемость 7 кл. р.я.'!H51&gt;'Проблемные зоны 7 кл. р.я. '!H$65,"ДА","НЕТ")</f>
        <v>НЕТ</v>
      </c>
      <c r="I31" s="8" t="str">
        <f>IF('Решаемость 7 кл. р.я.'!I51&gt;'Проблемные зоны 7 кл. р.я. '!I$65,"ДА","НЕТ")</f>
        <v>ДА</v>
      </c>
      <c r="J31" s="8" t="str">
        <f>IF('Решаемость 7 кл. р.я.'!J51&gt;'Проблемные зоны 7 кл. р.я. '!J$65,"ДА","НЕТ")</f>
        <v>ДА</v>
      </c>
      <c r="K31" s="8" t="str">
        <f>IF('Решаемость 7 кл. р.я.'!K51&gt;'Проблемные зоны 7 кл. р.я. '!K$65,"ДА","НЕТ")</f>
        <v>НЕТ</v>
      </c>
      <c r="L31" s="8" t="str">
        <f>IF('Решаемость 7 кл. р.я.'!L51&gt;'Проблемные зоны 7 кл. р.я. '!L$65,"ДА","НЕТ")</f>
        <v>НЕТ</v>
      </c>
      <c r="M31" s="8" t="str">
        <f>IF('Решаемость 7 кл. р.я.'!M51&gt;'Проблемные зоны 7 кл. р.я. '!M$65,"ДА","НЕТ")</f>
        <v>ДА</v>
      </c>
      <c r="N31" s="8" t="str">
        <f>IF('Решаемость 7 кл. р.я.'!N51&gt;'Проблемные зоны 7 кл. р.я. '!N$65,"ДА","НЕТ")</f>
        <v>ДА</v>
      </c>
      <c r="O31" s="12">
        <f t="shared" si="0"/>
        <v>3</v>
      </c>
    </row>
    <row r="32" spans="1:15" ht="18.75">
      <c r="A32" s="1">
        <v>77</v>
      </c>
      <c r="B32" s="2">
        <v>50</v>
      </c>
      <c r="C32" s="8" t="str">
        <f>IF('Решаемость 7 кл. р.я.'!C52&gt;'Проблемные зоны 7 кл. р.я. '!C$65,"ДА","НЕТ")</f>
        <v>ДА</v>
      </c>
      <c r="D32" s="8" t="str">
        <f>IF('Решаемость 7 кл. р.я.'!D52&gt;'Проблемные зоны 7 кл. р.я. '!D$65,"ДА","НЕТ")</f>
        <v>НЕТ</v>
      </c>
      <c r="E32" s="8" t="str">
        <f>IF('Решаемость 7 кл. р.я.'!E52&gt;'Проблемные зоны 7 кл. р.я. '!E$65,"ДА","НЕТ")</f>
        <v>ДА</v>
      </c>
      <c r="F32" s="8" t="str">
        <f>IF('Решаемость 7 кл. р.я.'!F52&gt;'Проблемные зоны 7 кл. р.я. '!F$65,"ДА","НЕТ")</f>
        <v>ДА</v>
      </c>
      <c r="G32" s="8" t="str">
        <f>IF('Решаемость 7 кл. р.я.'!G52&gt;'Проблемные зоны 7 кл. р.я. '!G$65,"ДА","НЕТ")</f>
        <v>ДА</v>
      </c>
      <c r="H32" s="8" t="str">
        <f>IF('Решаемость 7 кл. р.я.'!H52&gt;'Проблемные зоны 7 кл. р.я. '!H$65,"ДА","НЕТ")</f>
        <v>ДА</v>
      </c>
      <c r="I32" s="8" t="str">
        <f>IF('Решаемость 7 кл. р.я.'!I52&gt;'Проблемные зоны 7 кл. р.я. '!I$65,"ДА","НЕТ")</f>
        <v>ДА</v>
      </c>
      <c r="J32" s="8" t="str">
        <f>IF('Решаемость 7 кл. р.я.'!J52&gt;'Проблемные зоны 7 кл. р.я. '!J$65,"ДА","НЕТ")</f>
        <v>ДА</v>
      </c>
      <c r="K32" s="8" t="str">
        <f>IF('Решаемость 7 кл. р.я.'!K52&gt;'Проблемные зоны 7 кл. р.я. '!K$65,"ДА","НЕТ")</f>
        <v>ДА</v>
      </c>
      <c r="L32" s="8" t="str">
        <f>IF('Решаемость 7 кл. р.я.'!L52&gt;'Проблемные зоны 7 кл. р.я. '!L$65,"ДА","НЕТ")</f>
        <v>ДА</v>
      </c>
      <c r="M32" s="8" t="str">
        <f>IF('Решаемость 7 кл. р.я.'!M52&gt;'Проблемные зоны 7 кл. р.я. '!M$65,"ДА","НЕТ")</f>
        <v>ДА</v>
      </c>
      <c r="N32" s="8" t="str">
        <f>IF('Решаемость 7 кл. р.я.'!N52&gt;'Проблемные зоны 7 кл. р.я. '!N$65,"ДА","НЕТ")</f>
        <v>ДА</v>
      </c>
      <c r="O32" s="12">
        <f t="shared" si="0"/>
        <v>1</v>
      </c>
    </row>
    <row r="33" spans="1:15" ht="18.75">
      <c r="A33" s="1">
        <v>80</v>
      </c>
      <c r="B33" s="2">
        <v>84</v>
      </c>
      <c r="C33" s="8" t="str">
        <f>IF('Решаемость 7 кл. р.я.'!C53&gt;'Проблемные зоны 7 кл. р.я. '!C$65,"ДА","НЕТ")</f>
        <v>ДА</v>
      </c>
      <c r="D33" s="8" t="str">
        <f>IF('Решаемость 7 кл. р.я.'!D53&gt;'Проблемные зоны 7 кл. р.я. '!D$65,"ДА","НЕТ")</f>
        <v>ДА</v>
      </c>
      <c r="E33" s="8" t="str">
        <f>IF('Решаемость 7 кл. р.я.'!E53&gt;'Проблемные зоны 7 кл. р.я. '!E$65,"ДА","НЕТ")</f>
        <v>ДА</v>
      </c>
      <c r="F33" s="8" t="str">
        <f>IF('Решаемость 7 кл. р.я.'!F53&gt;'Проблемные зоны 7 кл. р.я. '!F$65,"ДА","НЕТ")</f>
        <v>НЕТ</v>
      </c>
      <c r="G33" s="8" t="str">
        <f>IF('Решаемость 7 кл. р.я.'!G53&gt;'Проблемные зоны 7 кл. р.я. '!G$65,"ДА","НЕТ")</f>
        <v>ДА</v>
      </c>
      <c r="H33" s="8" t="str">
        <f>IF('Решаемость 7 кл. р.я.'!H53&gt;'Проблемные зоны 7 кл. р.я. '!H$65,"ДА","НЕТ")</f>
        <v>ДА</v>
      </c>
      <c r="I33" s="8" t="str">
        <f>IF('Решаемость 7 кл. р.я.'!I53&gt;'Проблемные зоны 7 кл. р.я. '!I$65,"ДА","НЕТ")</f>
        <v>ДА</v>
      </c>
      <c r="J33" s="8" t="str">
        <f>IF('Решаемость 7 кл. р.я.'!J53&gt;'Проблемные зоны 7 кл. р.я. '!J$65,"ДА","НЕТ")</f>
        <v>ДА</v>
      </c>
      <c r="K33" s="8" t="str">
        <f>IF('Решаемость 7 кл. р.я.'!K53&gt;'Проблемные зоны 7 кл. р.я. '!K$65,"ДА","НЕТ")</f>
        <v>ДА</v>
      </c>
      <c r="L33" s="8" t="str">
        <f>IF('Решаемость 7 кл. р.я.'!L53&gt;'Проблемные зоны 7 кл. р.я. '!L$65,"ДА","НЕТ")</f>
        <v>ДА</v>
      </c>
      <c r="M33" s="8" t="str">
        <f>IF('Решаемость 7 кл. р.я.'!M53&gt;'Проблемные зоны 7 кл. р.я. '!M$65,"ДА","НЕТ")</f>
        <v>НЕТ</v>
      </c>
      <c r="N33" s="8" t="str">
        <f>IF('Решаемость 7 кл. р.я.'!N53&gt;'Проблемные зоны 7 кл. р.я. '!N$65,"ДА","НЕТ")</f>
        <v>ДА</v>
      </c>
      <c r="O33" s="12">
        <f t="shared" si="0"/>
        <v>2</v>
      </c>
    </row>
    <row r="34" spans="1:15" ht="18.75">
      <c r="A34" s="1">
        <v>87</v>
      </c>
      <c r="B34" s="2">
        <v>46</v>
      </c>
      <c r="C34" s="8" t="str">
        <f>IF('Решаемость 7 кл. р.я.'!C56&gt;'Проблемные зоны 7 кл. р.я. '!C$65,"ДА","НЕТ")</f>
        <v>ДА</v>
      </c>
      <c r="D34" s="8" t="str">
        <f>IF('Решаемость 7 кл. р.я.'!D56&gt;'Проблемные зоны 7 кл. р.я. '!D$65,"ДА","НЕТ")</f>
        <v>ДА</v>
      </c>
      <c r="E34" s="8" t="str">
        <f>IF('Решаемость 7 кл. р.я.'!E56&gt;'Проблемные зоны 7 кл. р.я. '!E$65,"ДА","НЕТ")</f>
        <v>ДА</v>
      </c>
      <c r="F34" s="8" t="str">
        <f>IF('Решаемость 7 кл. р.я.'!F56&gt;'Проблемные зоны 7 кл. р.я. '!F$65,"ДА","НЕТ")</f>
        <v>ДА</v>
      </c>
      <c r="G34" s="8" t="str">
        <f>IF('Решаемость 7 кл. р.я.'!G56&gt;'Проблемные зоны 7 кл. р.я. '!G$65,"ДА","НЕТ")</f>
        <v>НЕТ</v>
      </c>
      <c r="H34" s="8" t="str">
        <f>IF('Решаемость 7 кл. р.я.'!H56&gt;'Проблемные зоны 7 кл. р.я. '!H$65,"ДА","НЕТ")</f>
        <v>ДА</v>
      </c>
      <c r="I34" s="8" t="str">
        <f>IF('Решаемость 7 кл. р.я.'!I56&gt;'Проблемные зоны 7 кл. р.я. '!I$65,"ДА","НЕТ")</f>
        <v>ДА</v>
      </c>
      <c r="J34" s="8" t="str">
        <f>IF('Решаемость 7 кл. р.я.'!J56&gt;'Проблемные зоны 7 кл. р.я. '!J$65,"ДА","НЕТ")</f>
        <v>ДА</v>
      </c>
      <c r="K34" s="8" t="str">
        <f>IF('Решаемость 7 кл. р.я.'!K56&gt;'Проблемные зоны 7 кл. р.я. '!K$65,"ДА","НЕТ")</f>
        <v>ДА</v>
      </c>
      <c r="L34" s="8" t="str">
        <f>IF('Решаемость 7 кл. р.я.'!L56&gt;'Проблемные зоны 7 кл. р.я. '!L$65,"ДА","НЕТ")</f>
        <v>ДА</v>
      </c>
      <c r="M34" s="8" t="str">
        <f>IF('Решаемость 7 кл. р.я.'!M56&gt;'Проблемные зоны 7 кл. р.я. '!M$65,"ДА","НЕТ")</f>
        <v>ДА</v>
      </c>
      <c r="N34" s="8" t="str">
        <f>IF('Решаемость 7 кл. р.я.'!N56&gt;'Проблемные зоны 7 кл. р.я. '!N$65,"ДА","НЕТ")</f>
        <v>ДА</v>
      </c>
      <c r="O34" s="12">
        <f t="shared" si="0"/>
        <v>1</v>
      </c>
    </row>
    <row r="35" spans="1:15" ht="18.75">
      <c r="A35" s="1">
        <v>90</v>
      </c>
      <c r="B35" s="2">
        <v>44</v>
      </c>
      <c r="C35" s="8" t="str">
        <f>IF('Решаемость 7 кл. р.я.'!C57&gt;'Проблемные зоны 7 кл. р.я. '!C$65,"ДА","НЕТ")</f>
        <v>ДА</v>
      </c>
      <c r="D35" s="8" t="str">
        <f>IF('Решаемость 7 кл. р.я.'!D57&gt;'Проблемные зоны 7 кл. р.я. '!D$65,"ДА","НЕТ")</f>
        <v>ДА</v>
      </c>
      <c r="E35" s="8" t="str">
        <f>IF('Решаемость 7 кл. р.я.'!E57&gt;'Проблемные зоны 7 кл. р.я. '!E$65,"ДА","НЕТ")</f>
        <v>ДА</v>
      </c>
      <c r="F35" s="8" t="str">
        <f>IF('Решаемость 7 кл. р.я.'!F57&gt;'Проблемные зоны 7 кл. р.я. '!F$65,"ДА","НЕТ")</f>
        <v>ДА</v>
      </c>
      <c r="G35" s="8" t="str">
        <f>IF('Решаемость 7 кл. р.я.'!G57&gt;'Проблемные зоны 7 кл. р.я. '!G$65,"ДА","НЕТ")</f>
        <v>ДА</v>
      </c>
      <c r="H35" s="8" t="str">
        <f>IF('Решаемость 7 кл. р.я.'!H57&gt;'Проблемные зоны 7 кл. р.я. '!H$65,"ДА","НЕТ")</f>
        <v>ДА</v>
      </c>
      <c r="I35" s="8" t="str">
        <f>IF('Решаемость 7 кл. р.я.'!I57&gt;'Проблемные зоны 7 кл. р.я. '!I$65,"ДА","НЕТ")</f>
        <v>ДА</v>
      </c>
      <c r="J35" s="8" t="str">
        <f>IF('Решаемость 7 кл. р.я.'!J57&gt;'Проблемные зоны 7 кл. р.я. '!J$65,"ДА","НЕТ")</f>
        <v>НЕТ</v>
      </c>
      <c r="K35" s="8" t="str">
        <f>IF('Решаемость 7 кл. р.я.'!K57&gt;'Проблемные зоны 7 кл. р.я. '!K$65,"ДА","НЕТ")</f>
        <v>НЕТ</v>
      </c>
      <c r="L35" s="8" t="str">
        <f>IF('Решаемость 7 кл. р.я.'!L57&gt;'Проблемные зоны 7 кл. р.я. '!L$65,"ДА","НЕТ")</f>
        <v>НЕТ</v>
      </c>
      <c r="M35" s="8" t="str">
        <f>IF('Решаемость 7 кл. р.я.'!M57&gt;'Проблемные зоны 7 кл. р.я. '!M$65,"ДА","НЕТ")</f>
        <v>ДА</v>
      </c>
      <c r="N35" s="8" t="str">
        <f>IF('Решаемость 7 кл. р.я.'!N57&gt;'Проблемные зоны 7 кл. р.я. '!N$65,"ДА","НЕТ")</f>
        <v>ДА</v>
      </c>
      <c r="O35" s="12">
        <f t="shared" si="0"/>
        <v>3</v>
      </c>
    </row>
    <row r="36" spans="1:15" ht="18.75">
      <c r="A36" s="1">
        <v>95</v>
      </c>
      <c r="B36" s="2">
        <v>94</v>
      </c>
      <c r="C36" s="8" t="str">
        <f>IF('Решаемость 7 кл. р.я.'!C58&gt;'Проблемные зоны 7 кл. р.я. '!C$65,"ДА","НЕТ")</f>
        <v>ДА</v>
      </c>
      <c r="D36" s="8" t="str">
        <f>IF('Решаемость 7 кл. р.я.'!D58&gt;'Проблемные зоны 7 кл. р.я. '!D$65,"ДА","НЕТ")</f>
        <v>ДА</v>
      </c>
      <c r="E36" s="8" t="str">
        <f>IF('Решаемость 7 кл. р.я.'!E58&gt;'Проблемные зоны 7 кл. р.я. '!E$65,"ДА","НЕТ")</f>
        <v>ДА</v>
      </c>
      <c r="F36" s="8" t="str">
        <f>IF('Решаемость 7 кл. р.я.'!F58&gt;'Проблемные зоны 7 кл. р.я. '!F$65,"ДА","НЕТ")</f>
        <v>ДА</v>
      </c>
      <c r="G36" s="8" t="str">
        <f>IF('Решаемость 7 кл. р.я.'!G58&gt;'Проблемные зоны 7 кл. р.я. '!G$65,"ДА","НЕТ")</f>
        <v>ДА</v>
      </c>
      <c r="H36" s="8" t="str">
        <f>IF('Решаемость 7 кл. р.я.'!H58&gt;'Проблемные зоны 7 кл. р.я. '!H$65,"ДА","НЕТ")</f>
        <v>НЕТ</v>
      </c>
      <c r="I36" s="8" t="str">
        <f>IF('Решаемость 7 кл. р.я.'!I58&gt;'Проблемные зоны 7 кл. р.я. '!I$65,"ДА","НЕТ")</f>
        <v>ДА</v>
      </c>
      <c r="J36" s="8" t="str">
        <f>IF('Решаемость 7 кл. р.я.'!J58&gt;'Проблемные зоны 7 кл. р.я. '!J$65,"ДА","НЕТ")</f>
        <v>ДА</v>
      </c>
      <c r="K36" s="8" t="str">
        <f>IF('Решаемость 7 кл. р.я.'!K58&gt;'Проблемные зоны 7 кл. р.я. '!K$65,"ДА","НЕТ")</f>
        <v>ДА</v>
      </c>
      <c r="L36" s="8" t="str">
        <f>IF('Решаемость 7 кл. р.я.'!L58&gt;'Проблемные зоны 7 кл. р.я. '!L$65,"ДА","НЕТ")</f>
        <v>НЕТ</v>
      </c>
      <c r="M36" s="8" t="str">
        <f>IF('Решаемость 7 кл. р.я.'!M58&gt;'Проблемные зоны 7 кл. р.я. '!M$65,"ДА","НЕТ")</f>
        <v>ДА</v>
      </c>
      <c r="N36" s="8" t="str">
        <f>IF('Решаемость 7 кл. р.я.'!N58&gt;'Проблемные зоны 7 кл. р.я. '!N$65,"ДА","НЕТ")</f>
        <v>ДА</v>
      </c>
      <c r="O36" s="12">
        <f t="shared" si="0"/>
        <v>2</v>
      </c>
    </row>
    <row r="37" spans="1:15" ht="18.75">
      <c r="A37" s="1">
        <v>100</v>
      </c>
      <c r="B37" s="2">
        <v>132</v>
      </c>
      <c r="C37" s="8" t="str">
        <f>IF('Решаемость 7 кл. р.я.'!C59&gt;'Проблемные зоны 7 кл. р.я. '!C$65,"ДА","НЕТ")</f>
        <v>ДА</v>
      </c>
      <c r="D37" s="8" t="str">
        <f>IF('Решаемость 7 кл. р.я.'!D59&gt;'Проблемные зоны 7 кл. р.я. '!D$65,"ДА","НЕТ")</f>
        <v>НЕТ</v>
      </c>
      <c r="E37" s="8" t="str">
        <f>IF('Решаемость 7 кл. р.я.'!E59&gt;'Проблемные зоны 7 кл. р.я. '!E$65,"ДА","НЕТ")</f>
        <v>НЕТ</v>
      </c>
      <c r="F37" s="8" t="str">
        <f>IF('Решаемость 7 кл. р.я.'!F59&gt;'Проблемные зоны 7 кл. р.я. '!F$65,"ДА","НЕТ")</f>
        <v>НЕТ</v>
      </c>
      <c r="G37" s="8" t="str">
        <f>IF('Решаемость 7 кл. р.я.'!G59&gt;'Проблемные зоны 7 кл. р.я. '!G$65,"ДА","НЕТ")</f>
        <v>ДА</v>
      </c>
      <c r="H37" s="8" t="str">
        <f>IF('Решаемость 7 кл. р.я.'!H59&gt;'Проблемные зоны 7 кл. р.я. '!H$65,"ДА","НЕТ")</f>
        <v>ДА</v>
      </c>
      <c r="I37" s="8" t="str">
        <f>IF('Решаемость 7 кл. р.я.'!I59&gt;'Проблемные зоны 7 кл. р.я. '!I$65,"ДА","НЕТ")</f>
        <v>ДА</v>
      </c>
      <c r="J37" s="8" t="str">
        <f>IF('Решаемость 7 кл. р.я.'!J59&gt;'Проблемные зоны 7 кл. р.я. '!J$65,"ДА","НЕТ")</f>
        <v>ДА</v>
      </c>
      <c r="K37" s="8" t="str">
        <f>IF('Решаемость 7 кл. р.я.'!K59&gt;'Проблемные зоны 7 кл. р.я. '!K$65,"ДА","НЕТ")</f>
        <v>ДА</v>
      </c>
      <c r="L37" s="8" t="str">
        <f>IF('Решаемость 7 кл. р.я.'!L59&gt;'Проблемные зоны 7 кл. р.я. '!L$65,"ДА","НЕТ")</f>
        <v>ДА</v>
      </c>
      <c r="M37" s="8" t="str">
        <f>IF('Решаемость 7 кл. р.я.'!M59&gt;'Проблемные зоны 7 кл. р.я. '!M$65,"ДА","НЕТ")</f>
        <v>ДА</v>
      </c>
      <c r="N37" s="8" t="str">
        <f>IF('Решаемость 7 кл. р.я.'!N59&gt;'Проблемные зоны 7 кл. р.я. '!N$65,"ДА","НЕТ")</f>
        <v>ДА</v>
      </c>
      <c r="O37" s="12">
        <f t="shared" si="0"/>
        <v>3</v>
      </c>
    </row>
    <row r="38" spans="1:15" ht="18.75">
      <c r="A38" s="1">
        <v>138</v>
      </c>
      <c r="B38" s="2">
        <v>28</v>
      </c>
      <c r="C38" s="8" t="str">
        <f>IF('Решаемость 7 кл. р.я.'!C60&gt;'Проблемные зоны 7 кл. р.я. '!C$65,"ДА","НЕТ")</f>
        <v>НЕТ</v>
      </c>
      <c r="D38" s="8" t="str">
        <f>IF('Решаемость 7 кл. р.я.'!D60&gt;'Проблемные зоны 7 кл. р.я. '!D$65,"ДА","НЕТ")</f>
        <v>НЕТ</v>
      </c>
      <c r="E38" s="8" t="str">
        <f>IF('Решаемость 7 кл. р.я.'!E60&gt;'Проблемные зоны 7 кл. р.я. '!E$65,"ДА","НЕТ")</f>
        <v>ДА</v>
      </c>
      <c r="F38" s="8" t="str">
        <f>IF('Решаемость 7 кл. р.я.'!F60&gt;'Проблемные зоны 7 кл. р.я. '!F$65,"ДА","НЕТ")</f>
        <v>ДА</v>
      </c>
      <c r="G38" s="8" t="str">
        <f>IF('Решаемость 7 кл. р.я.'!G60&gt;'Проблемные зоны 7 кл. р.я. '!G$65,"ДА","НЕТ")</f>
        <v>ДА</v>
      </c>
      <c r="H38" s="8" t="str">
        <f>IF('Решаемость 7 кл. р.я.'!H60&gt;'Проблемные зоны 7 кл. р.я. '!H$65,"ДА","НЕТ")</f>
        <v>НЕТ</v>
      </c>
      <c r="I38" s="8" t="str">
        <f>IF('Решаемость 7 кл. р.я.'!I60&gt;'Проблемные зоны 7 кл. р.я. '!I$65,"ДА","НЕТ")</f>
        <v>НЕТ</v>
      </c>
      <c r="J38" s="8" t="str">
        <f>IF('Решаемость 7 кл. р.я.'!J60&gt;'Проблемные зоны 7 кл. р.я. '!J$65,"ДА","НЕТ")</f>
        <v>НЕТ</v>
      </c>
      <c r="K38" s="8" t="str">
        <f>IF('Решаемость 7 кл. р.я.'!K60&gt;'Проблемные зоны 7 кл. р.я. '!K$65,"ДА","НЕТ")</f>
        <v>ДА</v>
      </c>
      <c r="L38" s="8" t="str">
        <f>IF('Решаемость 7 кл. р.я.'!L60&gt;'Проблемные зоны 7 кл. р.я. '!L$65,"ДА","НЕТ")</f>
        <v>НЕТ</v>
      </c>
      <c r="M38" s="8" t="str">
        <f>IF('Решаемость 7 кл. р.я.'!M60&gt;'Проблемные зоны 7 кл. р.я. '!M$65,"ДА","НЕТ")</f>
        <v>ДА</v>
      </c>
      <c r="N38" s="8" t="str">
        <f>IF('Решаемость 7 кл. р.я.'!N60&gt;'Проблемные зоны 7 кл. р.я. '!N$65,"ДА","НЕТ")</f>
        <v>ДА</v>
      </c>
      <c r="O38" s="12">
        <f t="shared" si="0"/>
        <v>6</v>
      </c>
    </row>
    <row r="39" spans="1:15" ht="18.75">
      <c r="A39" s="1">
        <v>144</v>
      </c>
      <c r="B39" s="2">
        <v>38</v>
      </c>
      <c r="C39" s="8" t="str">
        <f>IF('Решаемость 7 кл. р.я.'!C61&gt;'Проблемные зоны 7 кл. р.я. '!C$65,"ДА","НЕТ")</f>
        <v>ДА</v>
      </c>
      <c r="D39" s="8" t="str">
        <f>IF('Решаемость 7 кл. р.я.'!D61&gt;'Проблемные зоны 7 кл. р.я. '!D$65,"ДА","НЕТ")</f>
        <v>ДА</v>
      </c>
      <c r="E39" s="8" t="str">
        <f>IF('Решаемость 7 кл. р.я.'!E61&gt;'Проблемные зоны 7 кл. р.я. '!E$65,"ДА","НЕТ")</f>
        <v>ДА</v>
      </c>
      <c r="F39" s="8" t="str">
        <f>IF('Решаемость 7 кл. р.я.'!F61&gt;'Проблемные зоны 7 кл. р.я. '!F$65,"ДА","НЕТ")</f>
        <v>ДА</v>
      </c>
      <c r="G39" s="8" t="str">
        <f>IF('Решаемость 7 кл. р.я.'!G61&gt;'Проблемные зоны 7 кл. р.я. '!G$65,"ДА","НЕТ")</f>
        <v>НЕТ</v>
      </c>
      <c r="H39" s="8" t="str">
        <f>IF('Решаемость 7 кл. р.я.'!H61&gt;'Проблемные зоны 7 кл. р.я. '!H$65,"ДА","НЕТ")</f>
        <v>ДА</v>
      </c>
      <c r="I39" s="8" t="str">
        <f>IF('Решаемость 7 кл. р.я.'!I61&gt;'Проблемные зоны 7 кл. р.я. '!I$65,"ДА","НЕТ")</f>
        <v>ДА</v>
      </c>
      <c r="J39" s="8" t="str">
        <f>IF('Решаемость 7 кл. р.я.'!J61&gt;'Проблемные зоны 7 кл. р.я. '!J$65,"ДА","НЕТ")</f>
        <v>ДА</v>
      </c>
      <c r="K39" s="8" t="str">
        <f>IF('Решаемость 7 кл. р.я.'!K61&gt;'Проблемные зоны 7 кл. р.я. '!K$65,"ДА","НЕТ")</f>
        <v>НЕТ</v>
      </c>
      <c r="L39" s="8" t="str">
        <f>IF('Решаемость 7 кл. р.я.'!L61&gt;'Проблемные зоны 7 кл. р.я. '!L$65,"ДА","НЕТ")</f>
        <v>ДА</v>
      </c>
      <c r="M39" s="8" t="str">
        <f>IF('Решаемость 7 кл. р.я.'!M61&gt;'Проблемные зоны 7 кл. р.я. '!M$65,"ДА","НЕТ")</f>
        <v>ДА</v>
      </c>
      <c r="N39" s="8" t="str">
        <f>IF('Решаемость 7 кл. р.я.'!N61&gt;'Проблемные зоны 7 кл. р.я. '!N$65,"ДА","НЕТ")</f>
        <v>НЕТ</v>
      </c>
      <c r="O39" s="12">
        <f t="shared" si="0"/>
        <v>3</v>
      </c>
    </row>
    <row r="40" spans="1:15" ht="18.75">
      <c r="A40" s="26" t="s">
        <v>23</v>
      </c>
      <c r="B40" s="27"/>
      <c r="C40" s="13">
        <f>COUNTIF(C2:C39,"нет")</f>
        <v>5</v>
      </c>
      <c r="D40" s="13">
        <f>COUNTIF(D2:D39,"нет")</f>
        <v>13</v>
      </c>
      <c r="E40" s="13">
        <f>COUNTIF(E2:E39,"нет")</f>
        <v>12</v>
      </c>
      <c r="F40" s="13">
        <f>COUNTIF(F2:F39,"нет")</f>
        <v>11</v>
      </c>
      <c r="G40" s="13">
        <f>COUNTIF(G2:G39,"нет")</f>
        <v>10</v>
      </c>
      <c r="H40" s="13">
        <f>COUNTIF(H2:H39,"нет")</f>
        <v>8</v>
      </c>
      <c r="I40" s="13">
        <f>COUNTIF(I2:I39,"нет")</f>
        <v>10</v>
      </c>
      <c r="J40" s="13">
        <f>COUNTIF(J2:J39,"нет")</f>
        <v>8</v>
      </c>
      <c r="K40" s="13">
        <f>COUNTIF(K2:K39,"нет")</f>
        <v>7</v>
      </c>
      <c r="L40" s="13">
        <f>COUNTIF(L2:L39,"нет")</f>
        <v>10</v>
      </c>
      <c r="M40" s="13">
        <f>COUNTIF(M2:M39,"нет")</f>
        <v>8</v>
      </c>
      <c r="N40" s="13">
        <f>COUNTIF(N2:N39,"нет")</f>
        <v>9</v>
      </c>
    </row>
  </sheetData>
  <mergeCells count="1">
    <mergeCell ref="A40:B40"/>
  </mergeCells>
  <conditionalFormatting sqref="C2:N39">
    <cfRule type="cellIs" dxfId="1" priority="4" operator="equal">
      <formula>"Нет"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5"/>
  <sheetViews>
    <sheetView tabSelected="1" workbookViewId="0"/>
  </sheetViews>
  <sheetFormatPr defaultRowHeight="15"/>
  <cols>
    <col min="1" max="1" width="16.42578125" customWidth="1"/>
    <col min="2" max="2" width="17.7109375" customWidth="1"/>
    <col min="3" max="9" width="14.7109375" customWidth="1"/>
    <col min="10" max="10" width="16.28515625" customWidth="1"/>
    <col min="11" max="11" width="15.42578125" customWidth="1"/>
    <col min="12" max="12" width="16" customWidth="1"/>
    <col min="13" max="14" width="15.85546875" customWidth="1"/>
    <col min="15" max="15" width="15.42578125" customWidth="1"/>
    <col min="16" max="16" width="20.28515625" customWidth="1"/>
  </cols>
  <sheetData>
    <row r="1" spans="1:16" ht="111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2" t="s">
        <v>22</v>
      </c>
      <c r="P1" s="12" t="s">
        <v>24</v>
      </c>
    </row>
    <row r="2" spans="1:16" ht="18.75">
      <c r="A2" s="2" t="s">
        <v>9</v>
      </c>
      <c r="B2" s="2">
        <v>57</v>
      </c>
      <c r="C2" s="8" t="str">
        <f>IF('Решаемость 7 кл. р.я.'!C5&lt;'Необъективность 7 кл. р.я.'!C$64,"ДА","НЕТ")</f>
        <v>ДА</v>
      </c>
      <c r="D2" s="8" t="str">
        <f>IF('Решаемость 7 кл. р.я.'!D5&lt;'Необъективность 7 кл. р.я.'!D$64,"ДА","НЕТ")</f>
        <v>НЕТ</v>
      </c>
      <c r="E2" s="8" t="str">
        <f>IF('Решаемость 7 кл. р.я.'!E5&lt;'Необъективность 7 кл. р.я.'!E$64,"ДА","НЕТ")</f>
        <v>ДА</v>
      </c>
      <c r="F2" s="8" t="str">
        <f>IF('Решаемость 7 кл. р.я.'!F5&lt;'Необъективность 7 кл. р.я.'!F$64,"ДА","НЕТ")</f>
        <v>НЕТ</v>
      </c>
      <c r="G2" s="8" t="str">
        <f>IF('Решаемость 7 кл. р.я.'!G5&lt;'Необъективность 7 кл. р.я.'!G$64,"ДА","НЕТ")</f>
        <v>ДА</v>
      </c>
      <c r="H2" s="8" t="str">
        <f>IF('Решаемость 7 кл. р.я.'!H5&lt;'Необъективность 7 кл. р.я.'!H$64,"ДА","НЕТ")</f>
        <v>ДА</v>
      </c>
      <c r="I2" s="8" t="str">
        <f>IF('Решаемость 7 кл. р.я.'!I5&lt;'Необъективность 7 кл. р.я.'!I$64,"ДА","НЕТ")</f>
        <v>НЕТ</v>
      </c>
      <c r="J2" s="8" t="str">
        <f>IF('Решаемость 7 кл. р.я.'!J5&lt;'Необъективность 7 кл. р.я.'!J$64,"ДА","НЕТ")</f>
        <v>ДА</v>
      </c>
      <c r="K2" s="8" t="str">
        <f>IF('Решаемость 7 кл. р.я.'!K5&lt;'Необъективность 7 кл. р.я.'!K$64,"ДА","НЕТ")</f>
        <v>НЕТ</v>
      </c>
      <c r="L2" s="8" t="str">
        <f>IF('Решаемость 7 кл. р.я.'!L5&lt;'Необъективность 7 кл. р.я.'!L$64,"ДА","НЕТ")</f>
        <v>НЕТ</v>
      </c>
      <c r="M2" s="8" t="str">
        <f>IF('Решаемость 7 кл. р.я.'!M5&lt;'Необъективность 7 кл. р.я.'!M$64,"ДА","НЕТ")</f>
        <v>НЕТ</v>
      </c>
      <c r="N2" s="8" t="str">
        <f>IF('Решаемость 7 кл. р.я.'!N5&lt;'Необъективность 7 кл. р.я.'!N$64,"ДА","НЕТ")</f>
        <v>НЕТ</v>
      </c>
      <c r="O2" s="17">
        <f>'Адресные кейсы'!O3</f>
        <v>1</v>
      </c>
      <c r="P2" s="17">
        <f t="shared" ref="P2:P14" si="0">COUNTIF(C2:N2, "нет")</f>
        <v>7</v>
      </c>
    </row>
    <row r="3" spans="1:16" ht="36" customHeight="1">
      <c r="A3" s="1">
        <v>3</v>
      </c>
      <c r="B3" s="2">
        <v>25</v>
      </c>
      <c r="C3" s="8" t="str">
        <f>IF('Решаемость 7 кл. р.я.'!C14&lt;'Необъективность 7 кл. р.я.'!C$64,"ДА","НЕТ")</f>
        <v>НЕТ</v>
      </c>
      <c r="D3" s="8" t="str">
        <f>IF('Решаемость 7 кл. р.я.'!D14&lt;'Необъективность 7 кл. р.я.'!D$64,"ДА","НЕТ")</f>
        <v>ДА</v>
      </c>
      <c r="E3" s="8" t="str">
        <f>IF('Решаемость 7 кл. р.я.'!E14&lt;'Необъективность 7 кл. р.я.'!E$64,"ДА","НЕТ")</f>
        <v>ДА</v>
      </c>
      <c r="F3" s="8" t="str">
        <f>IF('Решаемость 7 кл. р.я.'!F14&lt;'Необъективность 7 кл. р.я.'!F$64,"ДА","НЕТ")</f>
        <v>ДА</v>
      </c>
      <c r="G3" s="8" t="str">
        <f>IF('Решаемость 7 кл. р.я.'!G14&lt;'Необъективность 7 кл. р.я.'!G$64,"ДА","НЕТ")</f>
        <v>ДА</v>
      </c>
      <c r="H3" s="8" t="str">
        <f>IF('Решаемость 7 кл. р.я.'!H14&lt;'Необъективность 7 кл. р.я.'!H$64,"ДА","НЕТ")</f>
        <v>ДА</v>
      </c>
      <c r="I3" s="8" t="str">
        <f>IF('Решаемость 7 кл. р.я.'!I14&lt;'Необъективность 7 кл. р.я.'!I$64,"ДА","НЕТ")</f>
        <v>ДА</v>
      </c>
      <c r="J3" s="8" t="str">
        <f>IF('Решаемость 7 кл. р.я.'!J14&lt;'Необъективность 7 кл. р.я.'!J$64,"ДА","НЕТ")</f>
        <v>ДА</v>
      </c>
      <c r="K3" s="8" t="str">
        <f>IF('Решаемость 7 кл. р.я.'!K14&lt;'Необъективность 7 кл. р.я.'!K$64,"ДА","НЕТ")</f>
        <v>ДА</v>
      </c>
      <c r="L3" s="8" t="str">
        <f>IF('Решаемость 7 кл. р.я.'!L14&lt;'Необъективность 7 кл. р.я.'!L$64,"ДА","НЕТ")</f>
        <v>ДА</v>
      </c>
      <c r="M3" s="8" t="str">
        <f>IF('Решаемость 7 кл. р.я.'!M14&lt;'Необъективность 7 кл. р.я.'!M$64,"ДА","НЕТ")</f>
        <v>ДА</v>
      </c>
      <c r="N3" s="8" t="str">
        <f>IF('Решаемость 7 кл. р.я.'!N14&lt;'Необъективность 7 кл. р.я.'!N$64,"ДА","НЕТ")</f>
        <v>НЕТ</v>
      </c>
      <c r="O3" s="17">
        <f>'Адресные кейсы'!O7</f>
        <v>4</v>
      </c>
      <c r="P3" s="17">
        <f t="shared" si="0"/>
        <v>2</v>
      </c>
    </row>
    <row r="4" spans="1:16" ht="18.75">
      <c r="A4" s="1">
        <v>5</v>
      </c>
      <c r="B4" s="2">
        <v>64</v>
      </c>
      <c r="C4" s="8" t="str">
        <f>IF('Решаемость 7 кл. р.я.'!C15&lt;'Необъективность 7 кл. р.я.'!C$64,"ДА","НЕТ")</f>
        <v>ДА</v>
      </c>
      <c r="D4" s="8" t="str">
        <f>IF('Решаемость 7 кл. р.я.'!D15&lt;'Необъективность 7 кл. р.я.'!D$64,"ДА","НЕТ")</f>
        <v>НЕТ</v>
      </c>
      <c r="E4" s="8" t="str">
        <f>IF('Решаемость 7 кл. р.я.'!E15&lt;'Необъективность 7 кл. р.я.'!E$64,"ДА","НЕТ")</f>
        <v>НЕТ</v>
      </c>
      <c r="F4" s="8" t="str">
        <f>IF('Решаемость 7 кл. р.я.'!F15&lt;'Необъективность 7 кл. р.я.'!F$64,"ДА","НЕТ")</f>
        <v>НЕТ</v>
      </c>
      <c r="G4" s="8" t="str">
        <f>IF('Решаемость 7 кл. р.я.'!G15&lt;'Необъективность 7 кл. р.я.'!G$64,"ДА","НЕТ")</f>
        <v>ДА</v>
      </c>
      <c r="H4" s="8" t="str">
        <f>IF('Решаемость 7 кл. р.я.'!H15&lt;'Необъективность 7 кл. р.я.'!H$64,"ДА","НЕТ")</f>
        <v>ДА</v>
      </c>
      <c r="I4" s="8" t="str">
        <f>IF('Решаемость 7 кл. р.я.'!I15&lt;'Необъективность 7 кл. р.я.'!I$64,"ДА","НЕТ")</f>
        <v>ДА</v>
      </c>
      <c r="J4" s="8" t="str">
        <f>IF('Решаемость 7 кл. р.я.'!J15&lt;'Необъективность 7 кл. р.я.'!J$64,"ДА","НЕТ")</f>
        <v>НЕТ</v>
      </c>
      <c r="K4" s="8" t="str">
        <f>IF('Решаемость 7 кл. р.я.'!K15&lt;'Необъективность 7 кл. р.я.'!K$64,"ДА","НЕТ")</f>
        <v>ДА</v>
      </c>
      <c r="L4" s="8" t="str">
        <f>IF('Решаемость 7 кл. р.я.'!L15&lt;'Необъективность 7 кл. р.я.'!L$64,"ДА","НЕТ")</f>
        <v>ДА</v>
      </c>
      <c r="M4" s="8" t="str">
        <f>IF('Решаемость 7 кл. р.я.'!M15&lt;'Необъективность 7 кл. р.я.'!M$64,"ДА","НЕТ")</f>
        <v>ДА</v>
      </c>
      <c r="N4" s="8" t="str">
        <f>IF('Решаемость 7 кл. р.я.'!N15&lt;'Необъективность 7 кл. р.я.'!N$64,"ДА","НЕТ")</f>
        <v>НЕТ</v>
      </c>
      <c r="O4" s="17">
        <f>'Адресные кейсы'!O8</f>
        <v>1</v>
      </c>
      <c r="P4" s="17">
        <f t="shared" si="0"/>
        <v>5</v>
      </c>
    </row>
    <row r="5" spans="1:16" ht="18.75">
      <c r="A5" s="1">
        <v>12</v>
      </c>
      <c r="B5" s="2">
        <v>45</v>
      </c>
      <c r="C5" s="8" t="str">
        <f>IF('Решаемость 7 кл. р.я.'!C21&lt;'Необъективность 7 кл. р.я.'!C$64,"ДА","НЕТ")</f>
        <v>ДА</v>
      </c>
      <c r="D5" s="8" t="str">
        <f>IF('Решаемость 7 кл. р.я.'!D21&lt;'Необъективность 7 кл. р.я.'!D$64,"ДА","НЕТ")</f>
        <v>ДА</v>
      </c>
      <c r="E5" s="8" t="str">
        <f>IF('Решаемость 7 кл. р.я.'!E21&lt;'Необъективность 7 кл. р.я.'!E$64,"ДА","НЕТ")</f>
        <v>ДА</v>
      </c>
      <c r="F5" s="8" t="str">
        <f>IF('Решаемость 7 кл. р.я.'!F21&lt;'Необъективность 7 кл. р.я.'!F$64,"ДА","НЕТ")</f>
        <v>ДА</v>
      </c>
      <c r="G5" s="8" t="str">
        <f>IF('Решаемость 7 кл. р.я.'!G21&lt;'Необъективность 7 кл. р.я.'!G$64,"ДА","НЕТ")</f>
        <v>ДА</v>
      </c>
      <c r="H5" s="8" t="str">
        <f>IF('Решаемость 7 кл. р.я.'!H21&lt;'Необъективность 7 кл. р.я.'!H$64,"ДА","НЕТ")</f>
        <v>НЕТ</v>
      </c>
      <c r="I5" s="8" t="str">
        <f>IF('Решаемость 7 кл. р.я.'!I21&lt;'Необъективность 7 кл. р.я.'!I$64,"ДА","НЕТ")</f>
        <v>НЕТ</v>
      </c>
      <c r="J5" s="8" t="str">
        <f>IF('Решаемость 7 кл. р.я.'!J21&lt;'Необъективность 7 кл. р.я.'!J$64,"ДА","НЕТ")</f>
        <v>ДА</v>
      </c>
      <c r="K5" s="8" t="str">
        <f>IF('Решаемость 7 кл. р.я.'!K21&lt;'Необъективность 7 кл. р.я.'!K$64,"ДА","НЕТ")</f>
        <v>ДА</v>
      </c>
      <c r="L5" s="8" t="str">
        <f>IF('Решаемость 7 кл. р.я.'!L21&lt;'Необъективность 7 кл. р.я.'!L$64,"ДА","НЕТ")</f>
        <v>ДА</v>
      </c>
      <c r="M5" s="8" t="str">
        <f>IF('Решаемость 7 кл. р.я.'!M21&lt;'Необъективность 7 кл. р.я.'!M$64,"ДА","НЕТ")</f>
        <v>ДА</v>
      </c>
      <c r="N5" s="8" t="str">
        <f>IF('Решаемость 7 кл. р.я.'!N21&lt;'Необъективность 7 кл. р.я.'!N$64,"ДА","НЕТ")</f>
        <v>ДА</v>
      </c>
      <c r="O5" s="17">
        <f>'Адресные кейсы'!O12</f>
        <v>3</v>
      </c>
      <c r="P5" s="17">
        <f t="shared" si="0"/>
        <v>2</v>
      </c>
    </row>
    <row r="6" spans="1:16" ht="18.75">
      <c r="A6" s="1">
        <v>23</v>
      </c>
      <c r="B6" s="2">
        <v>23</v>
      </c>
      <c r="C6" s="8" t="str">
        <f>IF('Решаемость 7 кл. р.я.'!C25&lt;'Необъективность 7 кл. р.я.'!C$64,"ДА","НЕТ")</f>
        <v>НЕТ</v>
      </c>
      <c r="D6" s="8" t="str">
        <f>IF('Решаемость 7 кл. р.я.'!D25&lt;'Необъективность 7 кл. р.я.'!D$64,"ДА","НЕТ")</f>
        <v>ДА</v>
      </c>
      <c r="E6" s="8" t="str">
        <f>IF('Решаемость 7 кл. р.я.'!E25&lt;'Необъективность 7 кл. р.я.'!E$64,"ДА","НЕТ")</f>
        <v>ДА</v>
      </c>
      <c r="F6" s="8" t="str">
        <f>IF('Решаемость 7 кл. р.я.'!F25&lt;'Необъективность 7 кл. р.я.'!F$64,"ДА","НЕТ")</f>
        <v>ДА</v>
      </c>
      <c r="G6" s="8" t="str">
        <f>IF('Решаемость 7 кл. р.я.'!G25&lt;'Необъективность 7 кл. р.я.'!G$64,"ДА","НЕТ")</f>
        <v>ДА</v>
      </c>
      <c r="H6" s="8" t="str">
        <f>IF('Решаемость 7 кл. р.я.'!H25&lt;'Необъективность 7 кл. р.я.'!H$64,"ДА","НЕТ")</f>
        <v>НЕТ</v>
      </c>
      <c r="I6" s="8" t="str">
        <f>IF('Решаемость 7 кл. р.я.'!I25&lt;'Необъективность 7 кл. р.я.'!I$64,"ДА","НЕТ")</f>
        <v>НЕТ</v>
      </c>
      <c r="J6" s="8" t="str">
        <f>IF('Решаемость 7 кл. р.я.'!J25&lt;'Необъективность 7 кл. р.я.'!J$64,"ДА","НЕТ")</f>
        <v>ДА</v>
      </c>
      <c r="K6" s="8" t="str">
        <f>IF('Решаемость 7 кл. р.я.'!K25&lt;'Необъективность 7 кл. р.я.'!K$64,"ДА","НЕТ")</f>
        <v>ДА</v>
      </c>
      <c r="L6" s="8" t="str">
        <f>IF('Решаемость 7 кл. р.я.'!L25&lt;'Необъективность 7 кл. р.я.'!L$64,"ДА","НЕТ")</f>
        <v>ДА</v>
      </c>
      <c r="M6" s="8" t="str">
        <f>IF('Решаемость 7 кл. р.я.'!M25&lt;'Необъективность 7 кл. р.я.'!M$64,"ДА","НЕТ")</f>
        <v>ДА</v>
      </c>
      <c r="N6" s="8" t="str">
        <f>IF('Решаемость 7 кл. р.я.'!N25&lt;'Необъективность 7 кл. р.я.'!N$64,"ДА","НЕТ")</f>
        <v>ДА</v>
      </c>
      <c r="O6" s="17">
        <f>'Адресные кейсы'!O14</f>
        <v>4</v>
      </c>
      <c r="P6" s="17">
        <f t="shared" si="0"/>
        <v>3</v>
      </c>
    </row>
    <row r="7" spans="1:16" ht="18.75">
      <c r="A7" s="1">
        <v>32</v>
      </c>
      <c r="B7" s="2">
        <v>53</v>
      </c>
      <c r="C7" s="8" t="str">
        <f>IF('Решаемость 7 кл. р.я.'!C29&lt;'Необъективность 7 кл. р.я.'!C$64,"ДА","НЕТ")</f>
        <v>НЕТ</v>
      </c>
      <c r="D7" s="8" t="str">
        <f>IF('Решаемость 7 кл. р.я.'!D29&lt;'Необъективность 7 кл. р.я.'!D$64,"ДА","НЕТ")</f>
        <v>НЕТ</v>
      </c>
      <c r="E7" s="8" t="str">
        <f>IF('Решаемость 7 кл. р.я.'!E29&lt;'Необъективность 7 кл. р.я.'!E$64,"ДА","НЕТ")</f>
        <v>НЕТ</v>
      </c>
      <c r="F7" s="8" t="str">
        <f>IF('Решаемость 7 кл. р.я.'!F29&lt;'Необъективность 7 кл. р.я.'!F$64,"ДА","НЕТ")</f>
        <v>НЕТ</v>
      </c>
      <c r="G7" s="8" t="str">
        <f>IF('Решаемость 7 кл. р.я.'!G29&lt;'Необъективность 7 кл. р.я.'!G$64,"ДА","НЕТ")</f>
        <v>НЕТ</v>
      </c>
      <c r="H7" s="8" t="str">
        <f>IF('Решаемость 7 кл. р.я.'!H29&lt;'Необъективность 7 кл. р.я.'!H$64,"ДА","НЕТ")</f>
        <v>ДА</v>
      </c>
      <c r="I7" s="8" t="str">
        <f>IF('Решаемость 7 кл. р.я.'!I29&lt;'Необъективность 7 кл. р.я.'!I$64,"ДА","НЕТ")</f>
        <v>ДА</v>
      </c>
      <c r="J7" s="8" t="str">
        <f>IF('Решаемость 7 кл. р.я.'!J29&lt;'Необъективность 7 кл. р.я.'!J$64,"ДА","НЕТ")</f>
        <v>ДА</v>
      </c>
      <c r="K7" s="8" t="str">
        <f>IF('Решаемость 7 кл. р.я.'!K29&lt;'Необъективность 7 кл. р.я.'!K$64,"ДА","НЕТ")</f>
        <v>ДА</v>
      </c>
      <c r="L7" s="8" t="str">
        <f>IF('Решаемость 7 кл. р.я.'!L29&lt;'Необъективность 7 кл. р.я.'!L$64,"ДА","НЕТ")</f>
        <v>НЕТ</v>
      </c>
      <c r="M7" s="8" t="str">
        <f>IF('Решаемость 7 кл. р.я.'!M29&lt;'Необъективность 7 кл. р.я.'!M$64,"ДА","НЕТ")</f>
        <v>НЕТ</v>
      </c>
      <c r="N7" s="8" t="str">
        <f>IF('Решаемость 7 кл. р.я.'!N29&lt;'Необъективность 7 кл. р.я.'!N$64,"ДА","НЕТ")</f>
        <v>НЕТ</v>
      </c>
      <c r="O7" s="17">
        <f>'Адресные кейсы'!O17</f>
        <v>1</v>
      </c>
      <c r="P7" s="17">
        <f t="shared" si="0"/>
        <v>8</v>
      </c>
    </row>
    <row r="8" spans="1:16" ht="18.75">
      <c r="A8" s="1">
        <v>35</v>
      </c>
      <c r="B8" s="2">
        <v>43</v>
      </c>
      <c r="C8" s="8" t="str">
        <f>IF('Решаемость 7 кл. р.я.'!C31&lt;'Необъективность 7 кл. р.я.'!C$64,"ДА","НЕТ")</f>
        <v>НЕТ</v>
      </c>
      <c r="D8" s="8" t="str">
        <f>IF('Решаемость 7 кл. р.я.'!D31&lt;'Необъективность 7 кл. р.я.'!D$64,"ДА","НЕТ")</f>
        <v>ДА</v>
      </c>
      <c r="E8" s="8" t="str">
        <f>IF('Решаемость 7 кл. р.я.'!E31&lt;'Необъективность 7 кл. р.я.'!E$64,"ДА","НЕТ")</f>
        <v>ДА</v>
      </c>
      <c r="F8" s="8" t="str">
        <f>IF('Решаемость 7 кл. р.я.'!F31&lt;'Необъективность 7 кл. р.я.'!F$64,"ДА","НЕТ")</f>
        <v>ДА</v>
      </c>
      <c r="G8" s="8" t="str">
        <f>IF('Решаемость 7 кл. р.я.'!G31&lt;'Необъективность 7 кл. р.я.'!G$64,"ДА","НЕТ")</f>
        <v>ДА</v>
      </c>
      <c r="H8" s="8" t="str">
        <f>IF('Решаемость 7 кл. р.я.'!H31&lt;'Необъективность 7 кл. р.я.'!H$64,"ДА","НЕТ")</f>
        <v>ДА</v>
      </c>
      <c r="I8" s="8" t="str">
        <f>IF('Решаемость 7 кл. р.я.'!I31&lt;'Необъективность 7 кл. р.я.'!I$64,"ДА","НЕТ")</f>
        <v>ДА</v>
      </c>
      <c r="J8" s="8" t="str">
        <f>IF('Решаемость 7 кл. р.я.'!J31&lt;'Необъективность 7 кл. р.я.'!J$64,"ДА","НЕТ")</f>
        <v>ДА</v>
      </c>
      <c r="K8" s="8" t="str">
        <f>IF('Решаемость 7 кл. р.я.'!K31&lt;'Необъективность 7 кл. р.я.'!K$64,"ДА","НЕТ")</f>
        <v>ДА</v>
      </c>
      <c r="L8" s="8" t="str">
        <f>IF('Решаемость 7 кл. р.я.'!L31&lt;'Необъективность 7 кл. р.я.'!L$64,"ДА","НЕТ")</f>
        <v>ДА</v>
      </c>
      <c r="M8" s="8" t="str">
        <f>IF('Решаемость 7 кл. р.я.'!M31&lt;'Необъективность 7 кл. р.я.'!M$64,"ДА","НЕТ")</f>
        <v>ДА</v>
      </c>
      <c r="N8" s="8" t="str">
        <f>IF('Решаемость 7 кл. р.я.'!N31&lt;'Необъективность 7 кл. р.я.'!N$64,"ДА","НЕТ")</f>
        <v>ДА</v>
      </c>
      <c r="O8" s="17">
        <f>'Адресные кейсы'!O18</f>
        <v>3</v>
      </c>
      <c r="P8" s="17">
        <f t="shared" si="0"/>
        <v>1</v>
      </c>
    </row>
    <row r="9" spans="1:16" ht="18.75">
      <c r="A9" s="1">
        <v>49</v>
      </c>
      <c r="B9" s="2">
        <v>64</v>
      </c>
      <c r="C9" s="8" t="str">
        <f>IF('Решаемость 7 кл. р.я.'!C39&lt;'Необъективность 7 кл. р.я.'!C$64,"ДА","НЕТ")</f>
        <v>ДА</v>
      </c>
      <c r="D9" s="8" t="str">
        <f>IF('Решаемость 7 кл. р.я.'!D39&lt;'Необъективность 7 кл. р.я.'!D$64,"ДА","НЕТ")</f>
        <v>НЕТ</v>
      </c>
      <c r="E9" s="8" t="str">
        <f>IF('Решаемость 7 кл. р.я.'!E39&lt;'Необъективность 7 кл. р.я.'!E$64,"ДА","НЕТ")</f>
        <v>НЕТ</v>
      </c>
      <c r="F9" s="8" t="str">
        <f>IF('Решаемость 7 кл. р.я.'!F39&lt;'Необъективность 7 кл. р.я.'!F$64,"ДА","НЕТ")</f>
        <v>НЕТ</v>
      </c>
      <c r="G9" s="8" t="str">
        <f>IF('Решаемость 7 кл. р.я.'!G39&lt;'Необъективность 7 кл. р.я.'!G$64,"ДА","НЕТ")</f>
        <v>ДА</v>
      </c>
      <c r="H9" s="8" t="str">
        <f>IF('Решаемость 7 кл. р.я.'!H39&lt;'Необъективность 7 кл. р.я.'!H$64,"ДА","НЕТ")</f>
        <v>ДА</v>
      </c>
      <c r="I9" s="8" t="str">
        <f>IF('Решаемость 7 кл. р.я.'!I39&lt;'Необъективность 7 кл. р.я.'!I$64,"ДА","НЕТ")</f>
        <v>ДА</v>
      </c>
      <c r="J9" s="8" t="str">
        <f>IF('Решаемость 7 кл. р.я.'!J39&lt;'Необъективность 7 кл. р.я.'!J$64,"ДА","НЕТ")</f>
        <v>ДА</v>
      </c>
      <c r="K9" s="8" t="str">
        <f>IF('Решаемость 7 кл. р.я.'!K39&lt;'Необъективность 7 кл. р.я.'!K$64,"ДА","НЕТ")</f>
        <v>ДА</v>
      </c>
      <c r="L9" s="8" t="str">
        <f>IF('Решаемость 7 кл. р.я.'!L39&lt;'Необъективность 7 кл. р.я.'!L$64,"ДА","НЕТ")</f>
        <v>ДА</v>
      </c>
      <c r="M9" s="8" t="str">
        <f>IF('Решаемость 7 кл. р.я.'!M39&lt;'Необъективность 7 кл. р.я.'!M$64,"ДА","НЕТ")</f>
        <v>ДА</v>
      </c>
      <c r="N9" s="8" t="str">
        <f>IF('Решаемость 7 кл. р.я.'!N39&lt;'Необъективность 7 кл. р.я.'!N$64,"ДА","НЕТ")</f>
        <v>ДА</v>
      </c>
      <c r="O9" s="17">
        <f>'Адресные кейсы'!O24</f>
        <v>2</v>
      </c>
      <c r="P9" s="17">
        <f t="shared" si="0"/>
        <v>3</v>
      </c>
    </row>
    <row r="10" spans="1:16" ht="18.75">
      <c r="A10" s="1">
        <v>58</v>
      </c>
      <c r="B10" s="2">
        <v>43</v>
      </c>
      <c r="C10" s="8" t="str">
        <f>IF('Решаемость 7 кл. р.я.'!C43&lt;'Необъективность 7 кл. р.я.'!C$64,"ДА","НЕТ")</f>
        <v>НЕТ</v>
      </c>
      <c r="D10" s="8" t="str">
        <f>IF('Решаемость 7 кл. р.я.'!D43&lt;'Необъективность 7 кл. р.я.'!D$64,"ДА","НЕТ")</f>
        <v>ДА</v>
      </c>
      <c r="E10" s="8" t="str">
        <f>IF('Решаемость 7 кл. р.я.'!E43&lt;'Необъективность 7 кл. р.я.'!E$64,"ДА","НЕТ")</f>
        <v>ДА</v>
      </c>
      <c r="F10" s="8" t="str">
        <f>IF('Решаемость 7 кл. р.я.'!F43&lt;'Необъективность 7 кл. р.я.'!F$64,"ДА","НЕТ")</f>
        <v>ДА</v>
      </c>
      <c r="G10" s="8" t="str">
        <f>IF('Решаемость 7 кл. р.я.'!G43&lt;'Необъективность 7 кл. р.я.'!G$64,"ДА","НЕТ")</f>
        <v>ДА</v>
      </c>
      <c r="H10" s="8" t="str">
        <f>IF('Решаемость 7 кл. р.я.'!H43&lt;'Необъективность 7 кл. р.я.'!H$64,"ДА","НЕТ")</f>
        <v>ДА</v>
      </c>
      <c r="I10" s="8" t="str">
        <f>IF('Решаемость 7 кл. р.я.'!I43&lt;'Необъективность 7 кл. р.я.'!I$64,"ДА","НЕТ")</f>
        <v>ДА</v>
      </c>
      <c r="J10" s="8" t="str">
        <f>IF('Решаемость 7 кл. р.я.'!J43&lt;'Необъективность 7 кл. р.я.'!J$64,"ДА","НЕТ")</f>
        <v>НЕТ</v>
      </c>
      <c r="K10" s="8" t="str">
        <f>IF('Решаемость 7 кл. р.я.'!K43&lt;'Необъективность 7 кл. р.я.'!K$64,"ДА","НЕТ")</f>
        <v>ДА</v>
      </c>
      <c r="L10" s="8" t="str">
        <f>IF('Решаемость 7 кл. р.я.'!L43&lt;'Необъективность 7 кл. р.я.'!L$64,"ДА","НЕТ")</f>
        <v>НЕТ</v>
      </c>
      <c r="M10" s="8" t="str">
        <f>IF('Решаемость 7 кл. р.я.'!M43&lt;'Необъективность 7 кл. р.я.'!M$64,"ДА","НЕТ")</f>
        <v>ДА</v>
      </c>
      <c r="N10" s="8" t="str">
        <f>IF('Решаемость 7 кл. р.я.'!N43&lt;'Необъективность 7 кл. р.я.'!N$64,"ДА","НЕТ")</f>
        <v>НЕТ</v>
      </c>
      <c r="O10" s="17">
        <f>'Адресные кейсы'!O26</f>
        <v>2</v>
      </c>
      <c r="P10" s="17">
        <f t="shared" si="0"/>
        <v>4</v>
      </c>
    </row>
    <row r="11" spans="1:16" ht="18.75">
      <c r="A11" s="1">
        <v>65</v>
      </c>
      <c r="B11" s="2">
        <v>25</v>
      </c>
      <c r="C11" s="8" t="str">
        <f>IF('Решаемость 7 кл. р.я.'!C46&lt;'Необъективность 7 кл. р.я.'!C$64,"ДА","НЕТ")</f>
        <v>ДА</v>
      </c>
      <c r="D11" s="8" t="str">
        <f>IF('Решаемость 7 кл. р.я.'!D46&lt;'Необъективность 7 кл. р.я.'!D$64,"ДА","НЕТ")</f>
        <v>ДА</v>
      </c>
      <c r="E11" s="8" t="str">
        <f>IF('Решаемость 7 кл. р.я.'!E46&lt;'Необъективность 7 кл. р.я.'!E$64,"ДА","НЕТ")</f>
        <v>ДА</v>
      </c>
      <c r="F11" s="8" t="str">
        <f>IF('Решаемость 7 кл. р.я.'!F46&lt;'Необъективность 7 кл. р.я.'!F$64,"ДА","НЕТ")</f>
        <v>ДА</v>
      </c>
      <c r="G11" s="8" t="str">
        <f>IF('Решаемость 7 кл. р.я.'!G46&lt;'Необъективность 7 кл. р.я.'!G$64,"ДА","НЕТ")</f>
        <v>ДА</v>
      </c>
      <c r="H11" s="8" t="str">
        <f>IF('Решаемость 7 кл. р.я.'!H46&lt;'Необъективность 7 кл. р.я.'!H$64,"ДА","НЕТ")</f>
        <v>ДА</v>
      </c>
      <c r="I11" s="8" t="str">
        <f>IF('Решаемость 7 кл. р.я.'!I46&lt;'Необъективность 7 кл. р.я.'!I$64,"ДА","НЕТ")</f>
        <v>ДА</v>
      </c>
      <c r="J11" s="8" t="str">
        <f>IF('Решаемость 7 кл. р.я.'!J46&lt;'Необъективность 7 кл. р.я.'!J$64,"ДА","НЕТ")</f>
        <v>ДА</v>
      </c>
      <c r="K11" s="8" t="str">
        <f>IF('Решаемость 7 кл. р.я.'!K46&lt;'Необъективность 7 кл. р.я.'!K$64,"ДА","НЕТ")</f>
        <v>ДА</v>
      </c>
      <c r="L11" s="8" t="str">
        <f>IF('Решаемость 7 кл. р.я.'!L46&lt;'Необъективность 7 кл. р.я.'!L$64,"ДА","НЕТ")</f>
        <v>ДА</v>
      </c>
      <c r="M11" s="8" t="str">
        <f>IF('Решаемость 7 кл. р.я.'!M46&lt;'Необъективность 7 кл. р.я.'!M$64,"ДА","НЕТ")</f>
        <v>НЕТ</v>
      </c>
      <c r="N11" s="8" t="str">
        <f>IF('Решаемость 7 кл. р.я.'!N46&lt;'Необъективность 7 кл. р.я.'!N$64,"ДА","НЕТ")</f>
        <v>ДА</v>
      </c>
      <c r="O11" s="17">
        <f>'Адресные кейсы'!O27</f>
        <v>4</v>
      </c>
      <c r="P11" s="17">
        <f t="shared" si="0"/>
        <v>1</v>
      </c>
    </row>
    <row r="12" spans="1:16" ht="18.75">
      <c r="A12" s="1">
        <v>71</v>
      </c>
      <c r="B12" s="2">
        <v>52</v>
      </c>
      <c r="C12" s="8" t="str">
        <f>IF('Решаемость 7 кл. р.я.'!C50&lt;'Необъективность 7 кл. р.я.'!C$64,"ДА","НЕТ")</f>
        <v>ДА</v>
      </c>
      <c r="D12" s="8" t="str">
        <f>IF('Решаемость 7 кл. р.я.'!D50&lt;'Необъективность 7 кл. р.я.'!D$64,"ДА","НЕТ")</f>
        <v>ДА</v>
      </c>
      <c r="E12" s="8" t="str">
        <f>IF('Решаемость 7 кл. р.я.'!E50&lt;'Необъективность 7 кл. р.я.'!E$64,"ДА","НЕТ")</f>
        <v>ДА</v>
      </c>
      <c r="F12" s="8" t="str">
        <f>IF('Решаемость 7 кл. р.я.'!F50&lt;'Необъективность 7 кл. р.я.'!F$64,"ДА","НЕТ")</f>
        <v>ДА</v>
      </c>
      <c r="G12" s="8" t="str">
        <f>IF('Решаемость 7 кл. р.я.'!G50&lt;'Необъективность 7 кл. р.я.'!G$64,"ДА","НЕТ")</f>
        <v>ДА</v>
      </c>
      <c r="H12" s="8" t="str">
        <f>IF('Решаемость 7 кл. р.я.'!H50&lt;'Необъективность 7 кл. р.я.'!H$64,"ДА","НЕТ")</f>
        <v>НЕТ</v>
      </c>
      <c r="I12" s="8" t="str">
        <f>IF('Решаемость 7 кл. р.я.'!I50&lt;'Необъективность 7 кл. р.я.'!I$64,"ДА","НЕТ")</f>
        <v>ДА</v>
      </c>
      <c r="J12" s="8" t="str">
        <f>IF('Решаемость 7 кл. р.я.'!J50&lt;'Необъективность 7 кл. р.я.'!J$64,"ДА","НЕТ")</f>
        <v>ДА</v>
      </c>
      <c r="K12" s="8" t="str">
        <f>IF('Решаемость 7 кл. р.я.'!K50&lt;'Необъективность 7 кл. р.я.'!K$64,"ДА","НЕТ")</f>
        <v>ДА</v>
      </c>
      <c r="L12" s="8" t="str">
        <f>IF('Решаемость 7 кл. р.я.'!L50&lt;'Необъективность 7 кл. р.я.'!L$64,"ДА","НЕТ")</f>
        <v>ДА</v>
      </c>
      <c r="M12" s="8" t="str">
        <f>IF('Решаемость 7 кл. р.я.'!M50&lt;'Необъективность 7 кл. р.я.'!M$64,"ДА","НЕТ")</f>
        <v>ДА</v>
      </c>
      <c r="N12" s="8" t="str">
        <f>IF('Решаемость 7 кл. р.я.'!N50&lt;'Необъективность 7 кл. р.я.'!N$64,"ДА","НЕТ")</f>
        <v>ДА</v>
      </c>
      <c r="O12" s="17">
        <f>'Адресные кейсы'!O30</f>
        <v>5</v>
      </c>
      <c r="P12" s="17">
        <f t="shared" si="0"/>
        <v>1</v>
      </c>
    </row>
    <row r="13" spans="1:16" ht="18.75">
      <c r="A13" s="1">
        <v>77</v>
      </c>
      <c r="B13" s="2">
        <v>50</v>
      </c>
      <c r="C13" s="8" t="str">
        <f>IF('Решаемость 7 кл. р.я.'!C52&lt;'Необъективность 7 кл. р.я.'!C$64,"ДА","НЕТ")</f>
        <v>ДА</v>
      </c>
      <c r="D13" s="8" t="str">
        <f>IF('Решаемость 7 кл. р.я.'!D52&lt;'Необъективность 7 кл. р.я.'!D$64,"ДА","НЕТ")</f>
        <v>ДА</v>
      </c>
      <c r="E13" s="8" t="str">
        <f>IF('Решаемость 7 кл. р.я.'!E52&lt;'Необъективность 7 кл. р.я.'!E$64,"ДА","НЕТ")</f>
        <v>ДА</v>
      </c>
      <c r="F13" s="8" t="str">
        <f>IF('Решаемость 7 кл. р.я.'!F52&lt;'Необъективность 7 кл. р.я.'!F$64,"ДА","НЕТ")</f>
        <v>ДА</v>
      </c>
      <c r="G13" s="8" t="str">
        <f>IF('Решаемость 7 кл. р.я.'!G52&lt;'Необъективность 7 кл. р.я.'!G$64,"ДА","НЕТ")</f>
        <v>ДА</v>
      </c>
      <c r="H13" s="8" t="str">
        <f>IF('Решаемость 7 кл. р.я.'!H52&lt;'Необъективность 7 кл. р.я.'!H$64,"ДА","НЕТ")</f>
        <v>ДА</v>
      </c>
      <c r="I13" s="8" t="str">
        <f>IF('Решаемость 7 кл. р.я.'!I52&lt;'Необъективность 7 кл. р.я.'!I$64,"ДА","НЕТ")</f>
        <v>ДА</v>
      </c>
      <c r="J13" s="8" t="str">
        <f>IF('Решаемость 7 кл. р.я.'!J52&lt;'Необъективность 7 кл. р.я.'!J$64,"ДА","НЕТ")</f>
        <v>ДА</v>
      </c>
      <c r="K13" s="8" t="str">
        <f>IF('Решаемость 7 кл. р.я.'!K52&lt;'Необъективность 7 кл. р.я.'!K$64,"ДА","НЕТ")</f>
        <v>ДА</v>
      </c>
      <c r="L13" s="8" t="str">
        <f>IF('Решаемость 7 кл. р.я.'!L52&lt;'Необъективность 7 кл. р.я.'!L$64,"ДА","НЕТ")</f>
        <v>ДА</v>
      </c>
      <c r="M13" s="8" t="str">
        <f>IF('Решаемость 7 кл. р.я.'!M52&lt;'Необъективность 7 кл. р.я.'!M$64,"ДА","НЕТ")</f>
        <v>ДА</v>
      </c>
      <c r="N13" s="8" t="str">
        <f>IF('Решаемость 7 кл. р.я.'!N52&lt;'Необъективность 7 кл. р.я.'!N$64,"ДА","НЕТ")</f>
        <v>НЕТ</v>
      </c>
      <c r="O13" s="17">
        <f>'Адресные кейсы'!O32</f>
        <v>1</v>
      </c>
      <c r="P13" s="17">
        <f t="shared" si="0"/>
        <v>1</v>
      </c>
    </row>
    <row r="14" spans="1:16" ht="18.75">
      <c r="A14" s="1">
        <v>80</v>
      </c>
      <c r="B14" s="2">
        <v>84</v>
      </c>
      <c r="C14" s="8" t="str">
        <f>IF('Решаемость 7 кл. р.я.'!C53&lt;'Необъективность 7 кл. р.я.'!C$64,"ДА","НЕТ")</f>
        <v>ДА</v>
      </c>
      <c r="D14" s="8" t="str">
        <f>IF('Решаемость 7 кл. р.я.'!D53&lt;'Необъективность 7 кл. р.я.'!D$64,"ДА","НЕТ")</f>
        <v>НЕТ</v>
      </c>
      <c r="E14" s="8" t="str">
        <f>IF('Решаемость 7 кл. р.я.'!E53&lt;'Необъективность 7 кл. р.я.'!E$64,"ДА","НЕТ")</f>
        <v>НЕТ</v>
      </c>
      <c r="F14" s="8" t="str">
        <f>IF('Решаемость 7 кл. р.я.'!F53&lt;'Необъективность 7 кл. р.я.'!F$64,"ДА","НЕТ")</f>
        <v>ДА</v>
      </c>
      <c r="G14" s="8" t="str">
        <f>IF('Решаемость 7 кл. р.я.'!G53&lt;'Необъективность 7 кл. р.я.'!G$64,"ДА","НЕТ")</f>
        <v>ДА</v>
      </c>
      <c r="H14" s="8" t="str">
        <f>IF('Решаемость 7 кл. р.я.'!H53&lt;'Необъективность 7 кл. р.я.'!H$64,"ДА","НЕТ")</f>
        <v>ДА</v>
      </c>
      <c r="I14" s="8" t="str">
        <f>IF('Решаемость 7 кл. р.я.'!I53&lt;'Необъективность 7 кл. р.я.'!I$64,"ДА","НЕТ")</f>
        <v>ДА</v>
      </c>
      <c r="J14" s="8" t="str">
        <f>IF('Решаемость 7 кл. р.я.'!J53&lt;'Необъективность 7 кл. р.я.'!J$64,"ДА","НЕТ")</f>
        <v>НЕТ</v>
      </c>
      <c r="K14" s="8" t="str">
        <f>IF('Решаемость 7 кл. р.я.'!K53&lt;'Необъективность 7 кл. р.я.'!K$64,"ДА","НЕТ")</f>
        <v>ДА</v>
      </c>
      <c r="L14" s="8" t="str">
        <f>IF('Решаемость 7 кл. р.я.'!L53&lt;'Необъективность 7 кл. р.я.'!L$64,"ДА","НЕТ")</f>
        <v>ДА</v>
      </c>
      <c r="M14" s="8" t="str">
        <f>IF('Решаемость 7 кл. р.я.'!M53&lt;'Необъективность 7 кл. р.я.'!M$64,"ДА","НЕТ")</f>
        <v>ДА</v>
      </c>
      <c r="N14" s="8" t="str">
        <f>IF('Решаемость 7 кл. р.я.'!N53&lt;'Необъективность 7 кл. р.я.'!N$64,"ДА","НЕТ")</f>
        <v>ДА</v>
      </c>
      <c r="O14" s="17">
        <f>'Адресные кейсы'!O33</f>
        <v>2</v>
      </c>
      <c r="P14" s="17">
        <f t="shared" si="0"/>
        <v>3</v>
      </c>
    </row>
    <row r="15" spans="1:16" ht="18.75">
      <c r="A15" s="26" t="s">
        <v>23</v>
      </c>
      <c r="B15" s="27"/>
      <c r="C15" s="13">
        <f>COUNTIF(C2:C14,"нет")</f>
        <v>5</v>
      </c>
      <c r="D15" s="13">
        <f>COUNTIF(D2:D14,"нет")</f>
        <v>5</v>
      </c>
      <c r="E15" s="13">
        <f>COUNTIF(E2:E14,"нет")</f>
        <v>4</v>
      </c>
      <c r="F15" s="13">
        <f>COUNTIF(F2:F14,"нет")</f>
        <v>4</v>
      </c>
      <c r="G15" s="13">
        <f>COUNTIF(G2:G14,"нет")</f>
        <v>1</v>
      </c>
      <c r="H15" s="13">
        <f>COUNTIF(H2:H14,"нет")</f>
        <v>3</v>
      </c>
      <c r="I15" s="13">
        <f>COUNTIF(I2:I14,"нет")</f>
        <v>3</v>
      </c>
      <c r="J15" s="13">
        <f>COUNTIF(J2:J14,"нет")</f>
        <v>3</v>
      </c>
      <c r="K15" s="13">
        <f>COUNTIF(K2:K14,"нет")</f>
        <v>1</v>
      </c>
      <c r="L15" s="13">
        <f>COUNTIF(L2:L14,"нет")</f>
        <v>3</v>
      </c>
      <c r="M15" s="13">
        <f>COUNTIF(M2:M14,"нет")</f>
        <v>3</v>
      </c>
      <c r="N15" s="13">
        <f>COUNTIF(N2:N14,"нет")</f>
        <v>6</v>
      </c>
    </row>
  </sheetData>
  <mergeCells count="1">
    <mergeCell ref="A15:B15"/>
  </mergeCells>
  <conditionalFormatting sqref="C2:N14">
    <cfRule type="cellIs" dxfId="0" priority="5" operator="equal">
      <formula>"Нет"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Результаты 7 кл. р.я.</vt:lpstr>
      <vt:lpstr>Решаемость 7 кл. р.я.</vt:lpstr>
      <vt:lpstr>Проблемные зоны 7 кл. р.я. </vt:lpstr>
      <vt:lpstr>Необъективность 7 кл. р.я.</vt:lpstr>
      <vt:lpstr>Адресные кейсы</vt:lpstr>
      <vt:lpstr>Необьективность</vt:lpstr>
      <vt:lpstr>'Адресные кейсы'!_GoBack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I.Zhuravlev</dc:creator>
  <cp:lastModifiedBy>I.Zhuravlev</cp:lastModifiedBy>
  <dcterms:created xsi:type="dcterms:W3CDTF">2021-12-27T05:50:08Z</dcterms:created>
  <dcterms:modified xsi:type="dcterms:W3CDTF">2022-06-07T11:26:45Z</dcterms:modified>
</cp:coreProperties>
</file>