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1"/>
  </bookViews>
  <sheets>
    <sheet name="Результаты 8 кл. матем" sheetId="1" r:id="rId1"/>
    <sheet name="Решаемость 8 кл. матем" sheetId="2" r:id="rId2"/>
    <sheet name="Проблемные зоны 8 кл. матем " sheetId="4" r:id="rId3"/>
    <sheet name="Необъективность 8 кл. матем" sheetId="11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C33" i="6"/>
  <c r="J9" i="7" l="1"/>
  <c r="I9"/>
  <c r="H9"/>
  <c r="G9"/>
  <c r="F9"/>
  <c r="E9"/>
  <c r="D9"/>
  <c r="C9"/>
  <c r="J8"/>
  <c r="I8"/>
  <c r="H8"/>
  <c r="G8"/>
  <c r="F8"/>
  <c r="E8"/>
  <c r="D8"/>
  <c r="C8"/>
  <c r="J7"/>
  <c r="J10" s="1"/>
  <c r="I7"/>
  <c r="H7"/>
  <c r="H10" s="1"/>
  <c r="G7"/>
  <c r="F7"/>
  <c r="F10" s="1"/>
  <c r="E7"/>
  <c r="D7"/>
  <c r="C7"/>
  <c r="D10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I2"/>
  <c r="I10" s="1"/>
  <c r="H2"/>
  <c r="G2"/>
  <c r="G10" s="1"/>
  <c r="F2"/>
  <c r="E2"/>
  <c r="E10" s="1"/>
  <c r="D2"/>
  <c r="C2"/>
  <c r="C10" s="1"/>
  <c r="J32" i="6"/>
  <c r="I32"/>
  <c r="H32"/>
  <c r="G32"/>
  <c r="F32"/>
  <c r="E32"/>
  <c r="D32"/>
  <c r="K32" s="1"/>
  <c r="K9" i="7" s="1"/>
  <c r="C32" i="6"/>
  <c r="J31"/>
  <c r="I31"/>
  <c r="H31"/>
  <c r="G31"/>
  <c r="F31"/>
  <c r="E31"/>
  <c r="D31"/>
  <c r="C31"/>
  <c r="J30"/>
  <c r="I30"/>
  <c r="H30"/>
  <c r="G30"/>
  <c r="F30"/>
  <c r="E30"/>
  <c r="D30"/>
  <c r="C30"/>
  <c r="J29"/>
  <c r="I29"/>
  <c r="H29"/>
  <c r="G29"/>
  <c r="F29"/>
  <c r="E29"/>
  <c r="D29"/>
  <c r="C29"/>
  <c r="J28"/>
  <c r="I28"/>
  <c r="H28"/>
  <c r="G28"/>
  <c r="F28"/>
  <c r="E28"/>
  <c r="D28"/>
  <c r="C28"/>
  <c r="J27"/>
  <c r="I27"/>
  <c r="H27"/>
  <c r="G27"/>
  <c r="F27"/>
  <c r="E27"/>
  <c r="D27"/>
  <c r="C27"/>
  <c r="J26"/>
  <c r="I26"/>
  <c r="H26"/>
  <c r="G26"/>
  <c r="F26"/>
  <c r="E26"/>
  <c r="D26"/>
  <c r="C26"/>
  <c r="J25"/>
  <c r="I25"/>
  <c r="H25"/>
  <c r="G25"/>
  <c r="F25"/>
  <c r="E25"/>
  <c r="D25"/>
  <c r="K25" s="1"/>
  <c r="C25"/>
  <c r="J24"/>
  <c r="I24"/>
  <c r="H24"/>
  <c r="G24"/>
  <c r="F24"/>
  <c r="E24"/>
  <c r="D24"/>
  <c r="K24" s="1"/>
  <c r="K7" i="7" s="1"/>
  <c r="C24" i="6"/>
  <c r="J23"/>
  <c r="I23"/>
  <c r="H23"/>
  <c r="G23"/>
  <c r="F23"/>
  <c r="E23"/>
  <c r="D23"/>
  <c r="K23" s="1"/>
  <c r="C23"/>
  <c r="J22"/>
  <c r="I22"/>
  <c r="H22"/>
  <c r="G22"/>
  <c r="F22"/>
  <c r="E22"/>
  <c r="D22"/>
  <c r="C22"/>
  <c r="J21"/>
  <c r="I21"/>
  <c r="H21"/>
  <c r="G21"/>
  <c r="F21"/>
  <c r="E21"/>
  <c r="D21"/>
  <c r="K21" s="1"/>
  <c r="C21"/>
  <c r="J20"/>
  <c r="I20"/>
  <c r="H20"/>
  <c r="G20"/>
  <c r="F20"/>
  <c r="E20"/>
  <c r="D20"/>
  <c r="C20"/>
  <c r="J19"/>
  <c r="I19"/>
  <c r="H19"/>
  <c r="G19"/>
  <c r="F19"/>
  <c r="E19"/>
  <c r="D19"/>
  <c r="K19" s="1"/>
  <c r="C19"/>
  <c r="J18"/>
  <c r="I18"/>
  <c r="H18"/>
  <c r="G18"/>
  <c r="F18"/>
  <c r="E18"/>
  <c r="D18"/>
  <c r="C18"/>
  <c r="J17"/>
  <c r="I17"/>
  <c r="H17"/>
  <c r="G17"/>
  <c r="F17"/>
  <c r="E17"/>
  <c r="D17"/>
  <c r="C17"/>
  <c r="J16"/>
  <c r="I16"/>
  <c r="H16"/>
  <c r="G16"/>
  <c r="F16"/>
  <c r="E16"/>
  <c r="D16"/>
  <c r="C16"/>
  <c r="J15"/>
  <c r="I15"/>
  <c r="H15"/>
  <c r="G15"/>
  <c r="F15"/>
  <c r="E15"/>
  <c r="D15"/>
  <c r="C15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I2"/>
  <c r="H2"/>
  <c r="G2"/>
  <c r="F2"/>
  <c r="E2"/>
  <c r="D2"/>
  <c r="C2"/>
  <c r="C3" i="11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C61"/>
  <c r="D61"/>
  <c r="E61"/>
  <c r="F61"/>
  <c r="G61"/>
  <c r="H61"/>
  <c r="I61"/>
  <c r="J61"/>
  <c r="C62"/>
  <c r="D62"/>
  <c r="E62"/>
  <c r="F62"/>
  <c r="G62"/>
  <c r="H62"/>
  <c r="I62"/>
  <c r="J62"/>
  <c r="C63"/>
  <c r="D63"/>
  <c r="E63"/>
  <c r="F63"/>
  <c r="G63"/>
  <c r="H63"/>
  <c r="I63"/>
  <c r="J63"/>
  <c r="D2"/>
  <c r="E2"/>
  <c r="F2"/>
  <c r="G2"/>
  <c r="H2"/>
  <c r="I2"/>
  <c r="J2"/>
  <c r="C2"/>
  <c r="J65"/>
  <c r="I65"/>
  <c r="H65"/>
  <c r="G65"/>
  <c r="F65"/>
  <c r="E65"/>
  <c r="D65"/>
  <c r="C65"/>
  <c r="N64"/>
  <c r="M64"/>
  <c r="L64"/>
  <c r="K64"/>
  <c r="J64"/>
  <c r="J67" s="1"/>
  <c r="I64"/>
  <c r="I67" s="1"/>
  <c r="H64"/>
  <c r="H67" s="1"/>
  <c r="G64"/>
  <c r="G67" s="1"/>
  <c r="F64"/>
  <c r="F67" s="1"/>
  <c r="E64"/>
  <c r="E67" s="1"/>
  <c r="D64"/>
  <c r="D67" s="1"/>
  <c r="C64"/>
  <c r="C67" s="1"/>
  <c r="B64"/>
  <c r="N63"/>
  <c r="M63"/>
  <c r="L63"/>
  <c r="K63"/>
  <c r="N62"/>
  <c r="M62"/>
  <c r="L62"/>
  <c r="K62"/>
  <c r="N61"/>
  <c r="M61"/>
  <c r="L61"/>
  <c r="K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C3" i="4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C61"/>
  <c r="D61"/>
  <c r="E61"/>
  <c r="F61"/>
  <c r="G61"/>
  <c r="H61"/>
  <c r="I61"/>
  <c r="J61"/>
  <c r="C62"/>
  <c r="D62"/>
  <c r="E62"/>
  <c r="F62"/>
  <c r="G62"/>
  <c r="H62"/>
  <c r="I62"/>
  <c r="J62"/>
  <c r="C63"/>
  <c r="D63"/>
  <c r="E63"/>
  <c r="F63"/>
  <c r="G63"/>
  <c r="H63"/>
  <c r="I63"/>
  <c r="J63"/>
  <c r="D2"/>
  <c r="E2"/>
  <c r="F2"/>
  <c r="G2"/>
  <c r="H2"/>
  <c r="I2"/>
  <c r="J2"/>
  <c r="C2"/>
  <c r="L2" i="7" l="1"/>
  <c r="L3"/>
  <c r="L4"/>
  <c r="L5"/>
  <c r="L6"/>
  <c r="L7"/>
  <c r="L8"/>
  <c r="L9"/>
  <c r="E33" i="6"/>
  <c r="G33"/>
  <c r="I33"/>
  <c r="K18"/>
  <c r="K20"/>
  <c r="K28"/>
  <c r="K30"/>
  <c r="D33"/>
  <c r="F33"/>
  <c r="H33"/>
  <c r="J33"/>
  <c r="K16"/>
  <c r="K6" i="7" s="1"/>
  <c r="K17" i="6"/>
  <c r="K22"/>
  <c r="K26"/>
  <c r="K8" i="7" s="1"/>
  <c r="K27" i="6"/>
  <c r="K29"/>
  <c r="K31"/>
  <c r="D66" i="11"/>
  <c r="F66"/>
  <c r="H66"/>
  <c r="J66"/>
  <c r="C66"/>
  <c r="E66"/>
  <c r="G66"/>
  <c r="I66"/>
  <c r="D66" i="4"/>
  <c r="E66"/>
  <c r="F66"/>
  <c r="G66"/>
  <c r="H66"/>
  <c r="I66"/>
  <c r="J66"/>
  <c r="D67"/>
  <c r="E67"/>
  <c r="F67"/>
  <c r="G67"/>
  <c r="H67"/>
  <c r="I67"/>
  <c r="J67"/>
  <c r="C67"/>
  <c r="C66"/>
  <c r="C65"/>
  <c r="N64"/>
  <c r="M64"/>
  <c r="L64"/>
  <c r="K64"/>
  <c r="J64"/>
  <c r="I64"/>
  <c r="H64"/>
  <c r="G64"/>
  <c r="F64"/>
  <c r="E64"/>
  <c r="D64"/>
  <c r="C64"/>
  <c r="B64"/>
  <c r="N63"/>
  <c r="M63"/>
  <c r="L63"/>
  <c r="K63"/>
  <c r="N62"/>
  <c r="M62"/>
  <c r="L62"/>
  <c r="K62"/>
  <c r="N61"/>
  <c r="M61"/>
  <c r="L61"/>
  <c r="K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D65"/>
  <c r="E65"/>
  <c r="F65"/>
  <c r="G65"/>
  <c r="H65"/>
  <c r="I65"/>
  <c r="J65"/>
  <c r="J64" i="2"/>
  <c r="B64"/>
  <c r="C64"/>
  <c r="D64"/>
  <c r="E64"/>
  <c r="F64"/>
  <c r="G64"/>
  <c r="H64"/>
  <c r="I64"/>
  <c r="K64"/>
  <c r="L64"/>
  <c r="M64"/>
  <c r="N64"/>
  <c r="Q64"/>
  <c r="C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Q50" s="1"/>
  <c r="D50"/>
  <c r="E50"/>
  <c r="F50"/>
  <c r="G50"/>
  <c r="H50"/>
  <c r="I50"/>
  <c r="J50"/>
  <c r="K50"/>
  <c r="L50"/>
  <c r="M50"/>
  <c r="N50"/>
  <c r="C51"/>
  <c r="Q51" s="1"/>
  <c r="D51"/>
  <c r="E51"/>
  <c r="F51"/>
  <c r="G51"/>
  <c r="H51"/>
  <c r="I51"/>
  <c r="J51"/>
  <c r="K51"/>
  <c r="L51"/>
  <c r="M51"/>
  <c r="N51"/>
  <c r="C52"/>
  <c r="Q52" s="1"/>
  <c r="D52"/>
  <c r="E52"/>
  <c r="F52"/>
  <c r="G52"/>
  <c r="H52"/>
  <c r="I52"/>
  <c r="J52"/>
  <c r="K52"/>
  <c r="L52"/>
  <c r="M52"/>
  <c r="N52"/>
  <c r="C53"/>
  <c r="Q53" s="1"/>
  <c r="D53"/>
  <c r="E53"/>
  <c r="F53"/>
  <c r="G53"/>
  <c r="H53"/>
  <c r="I53"/>
  <c r="J53"/>
  <c r="K53"/>
  <c r="L53"/>
  <c r="M53"/>
  <c r="N53"/>
  <c r="C54"/>
  <c r="Q54" s="1"/>
  <c r="D54"/>
  <c r="E54"/>
  <c r="F54"/>
  <c r="G54"/>
  <c r="H54"/>
  <c r="I54"/>
  <c r="J54"/>
  <c r="K54"/>
  <c r="L54"/>
  <c r="M54"/>
  <c r="N54"/>
  <c r="C55"/>
  <c r="Q55" s="1"/>
  <c r="D55"/>
  <c r="E55"/>
  <c r="F55"/>
  <c r="G55"/>
  <c r="H55"/>
  <c r="I55"/>
  <c r="J55"/>
  <c r="K55"/>
  <c r="L55"/>
  <c r="M55"/>
  <c r="N55"/>
  <c r="C56"/>
  <c r="Q56" s="1"/>
  <c r="D56"/>
  <c r="E56"/>
  <c r="F56"/>
  <c r="G56"/>
  <c r="H56"/>
  <c r="I56"/>
  <c r="J56"/>
  <c r="K56"/>
  <c r="L56"/>
  <c r="M56"/>
  <c r="N56"/>
  <c r="C57"/>
  <c r="Q57" s="1"/>
  <c r="D57"/>
  <c r="E57"/>
  <c r="F57"/>
  <c r="G57"/>
  <c r="H57"/>
  <c r="I57"/>
  <c r="J57"/>
  <c r="K57"/>
  <c r="L57"/>
  <c r="M57"/>
  <c r="N57"/>
  <c r="C58"/>
  <c r="Q58" s="1"/>
  <c r="D58"/>
  <c r="E58"/>
  <c r="F58"/>
  <c r="G58"/>
  <c r="H58"/>
  <c r="I58"/>
  <c r="J58"/>
  <c r="K58"/>
  <c r="L58"/>
  <c r="M58"/>
  <c r="N58"/>
  <c r="C59"/>
  <c r="Q59" s="1"/>
  <c r="D59"/>
  <c r="E59"/>
  <c r="F59"/>
  <c r="G59"/>
  <c r="H59"/>
  <c r="I59"/>
  <c r="J59"/>
  <c r="K59"/>
  <c r="L59"/>
  <c r="M59"/>
  <c r="N59"/>
  <c r="C60"/>
  <c r="Q60" s="1"/>
  <c r="D60"/>
  <c r="E60"/>
  <c r="F60"/>
  <c r="G60"/>
  <c r="H60"/>
  <c r="I60"/>
  <c r="J60"/>
  <c r="K60"/>
  <c r="L60"/>
  <c r="M60"/>
  <c r="N60"/>
  <c r="C61"/>
  <c r="Q61" s="1"/>
  <c r="D61"/>
  <c r="E61"/>
  <c r="F61"/>
  <c r="G61"/>
  <c r="H61"/>
  <c r="I61"/>
  <c r="J61"/>
  <c r="K61"/>
  <c r="L61"/>
  <c r="M61"/>
  <c r="N61"/>
  <c r="C62"/>
  <c r="Q62" s="1"/>
  <c r="D62"/>
  <c r="E62"/>
  <c r="F62"/>
  <c r="G62"/>
  <c r="H62"/>
  <c r="I62"/>
  <c r="J62"/>
  <c r="K62"/>
  <c r="L62"/>
  <c r="M62"/>
  <c r="N62"/>
  <c r="C63"/>
  <c r="Q63" s="1"/>
  <c r="D63"/>
  <c r="E63"/>
  <c r="F63"/>
  <c r="G63"/>
  <c r="H63"/>
  <c r="I63"/>
  <c r="J63"/>
  <c r="K63"/>
  <c r="L63"/>
  <c r="M63"/>
  <c r="N63"/>
  <c r="J2"/>
  <c r="H2"/>
  <c r="N2"/>
  <c r="D2"/>
  <c r="E2"/>
  <c r="F2"/>
  <c r="G2"/>
  <c r="I2"/>
  <c r="K2"/>
  <c r="L2"/>
  <c r="M2"/>
  <c r="C2"/>
  <c r="J65" i="1"/>
  <c r="Q2" i="2" l="1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K15" i="6" l="1"/>
  <c r="K14"/>
  <c r="K12"/>
  <c r="K5" i="7" s="1"/>
  <c r="K9" i="6"/>
  <c r="K3" i="7" s="1"/>
  <c r="K8" i="6"/>
  <c r="K3"/>
  <c r="K2" l="1"/>
  <c r="K4"/>
  <c r="K5"/>
  <c r="K6"/>
  <c r="K2" i="7" s="1"/>
  <c r="K7" i="6"/>
  <c r="K10"/>
  <c r="K11"/>
  <c r="K4" i="7" s="1"/>
  <c r="K13" i="6"/>
</calcChain>
</file>

<file path=xl/sharedStrings.xml><?xml version="1.0" encoding="utf-8"?>
<sst xmlns="http://schemas.openxmlformats.org/spreadsheetml/2006/main" count="150" uniqueCount="43">
  <si>
    <t>Школа</t>
  </si>
  <si>
    <t>Количество участников КР</t>
  </si>
  <si>
    <t>Количество суммарно набранных баллов за задание 1 (мах 1 на ученика)</t>
  </si>
  <si>
    <t>Количество суммарно набранных баллов за задание 2 (мах 1 на ученика)</t>
  </si>
  <si>
    <t>Количество суммарно набранных баллов за задание 3 (мах 1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</si>
  <si>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</si>
  <si>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5 (мах 1 на ученика)</t>
  </si>
  <si>
    <t>Количество суммарно набранных баллов за задание 6 (мах 2 на ученика)</t>
  </si>
  <si>
    <t>Количество суммарно набранных баллов за задание 7 (мах 1 на ученика)</t>
  </si>
  <si>
    <t>Количество суммарно набранных баллов за задание 8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</si>
  <si>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</si>
  <si>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</si>
  <si>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</si>
  <si>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</si>
  <si>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</si>
  <si>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</si>
  <si>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</si>
  <si>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</si>
  <si>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</si>
  <si>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</si>
  <si>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</si>
  <si>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</t>
  </si>
  <si>
    <t>Лицей 39</t>
  </si>
  <si>
    <t>Политехническая гимназия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</si>
  <si>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</si>
  <si>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</si>
  <si>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</si>
  <si>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</si>
  <si>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</si>
  <si>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</si>
  <si>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</si>
  <si>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</si>
  <si>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11 с.Серебрянка</t>
  </si>
  <si>
    <t>Уметь оперировать на базовом уровне понятием «обыкновенная дробь» использовать  правила действий с рациональными числами</t>
  </si>
  <si>
    <t>12 д.Усть-Утка</t>
  </si>
  <si>
    <t>8 п.Висимо Уткинска</t>
  </si>
  <si>
    <t>Уметь оперировать на базовом уровне понятиями «уравнение», «корень уравнения», решать уравнения, сводимые к квадратным с помощью тождественных преобразований</t>
  </si>
  <si>
    <t>Уметь находить процент от числа, число по проценту от него, процентное отношение двух чисел, процентное снижение или процентное повышение величины</t>
  </si>
  <si>
    <t>Уметь  сравнивать рациональные числа, знать геометрическую интерпретацию рациональных чисел</t>
  </si>
  <si>
    <t>Уметь оперировать на базовом уровне понятиями геометрических фигур, применять для решения задач геометрические факты</t>
  </si>
  <si>
    <t>Уметь решать задачи разных типов (на производительность, движение) / решать простые и сложные задачи разных типов, выбирать соответствующие уравнения или системы уравнений для составления математической модели заданной реальной ситуации или прикладной задачи, выполнять оценку правдоподобия результатов</t>
  </si>
  <si>
    <t>Уметь использовать свойства геометрических фигур для решения задач практического содержания</t>
  </si>
  <si>
    <t>Уметь читать информацию представленную в виде таблицы, диаграммы  / извлекать, интерпретировать информацию, представленную в таблицах и на диаграммах, отражающую свойства и характеристики реальных процессов и явлений.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</si>
</sst>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/>
    <xf numFmtId="9" fontId="5" fillId="0" borderId="1" xfId="0" applyNumberFormat="1" applyFont="1" applyBorder="1" applyAlignment="1">
      <alignment horizontal="center" readingOrder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9" fontId="2" fillId="2" borderId="1" xfId="0" applyNumberFormat="1" applyFont="1" applyFill="1" applyBorder="1" applyAlignment="1">
      <alignment horizontal="center" wrapText="1"/>
    </xf>
    <xf numFmtId="9" fontId="2" fillId="4" borderId="1" xfId="0" applyNumberFormat="1" applyFont="1" applyFill="1" applyBorder="1" applyAlignment="1">
      <alignment horizontal="center" wrapText="1"/>
    </xf>
    <xf numFmtId="9" fontId="2" fillId="3" borderId="1" xfId="0" applyNumberFormat="1" applyFont="1" applyFill="1" applyBorder="1" applyAlignment="1">
      <alignment horizontal="center" wrapText="1"/>
    </xf>
    <xf numFmtId="9" fontId="2" fillId="8" borderId="1" xfId="0" applyNumberFormat="1" applyFont="1" applyFill="1" applyBorder="1" applyAlignment="1">
      <alignment horizontal="center" wrapText="1"/>
    </xf>
    <xf numFmtId="9" fontId="2" fillId="9" borderId="1" xfId="0" applyNumberFormat="1" applyFont="1" applyFill="1" applyBorder="1" applyAlignment="1">
      <alignment horizontal="center" wrapText="1"/>
    </xf>
    <xf numFmtId="9" fontId="2" fillId="7" borderId="1" xfId="0" applyNumberFormat="1" applyFont="1" applyFill="1" applyBorder="1" applyAlignment="1">
      <alignment horizontal="center" wrapText="1"/>
    </xf>
    <xf numFmtId="9" fontId="2" fillId="0" borderId="1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8 кл. матем'!$K$65:$N$65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8 кл. матем'!$K$64:$N$64</c:f>
              <c:numCache>
                <c:formatCode>0%</c:formatCode>
                <c:ptCount val="4"/>
                <c:pt idx="0">
                  <c:v>0.22841965471447542</c:v>
                </c:pt>
                <c:pt idx="1">
                  <c:v>0.55810092961487379</c:v>
                </c:pt>
                <c:pt idx="2">
                  <c:v>0.16401062416998671</c:v>
                </c:pt>
                <c:pt idx="3">
                  <c:v>3.8844621513944223E-2</c:v>
                </c:pt>
              </c:numCache>
            </c:numRef>
          </c:val>
        </c:ser>
        <c:axId val="96794880"/>
        <c:axId val="96673792"/>
      </c:barChart>
      <c:catAx>
        <c:axId val="96794880"/>
        <c:scaling>
          <c:orientation val="minMax"/>
        </c:scaling>
        <c:axPos val="b"/>
        <c:numFmt formatCode="General" sourceLinked="1"/>
        <c:tickLblPos val="nextTo"/>
        <c:crossAx val="96673792"/>
        <c:crosses val="autoZero"/>
        <c:auto val="1"/>
        <c:lblAlgn val="ctr"/>
        <c:lblOffset val="100"/>
      </c:catAx>
      <c:valAx>
        <c:axId val="96673792"/>
        <c:scaling>
          <c:orientation val="minMax"/>
        </c:scaling>
        <c:axPos val="l"/>
        <c:majorGridlines/>
        <c:numFmt formatCode="0%" sourceLinked="1"/>
        <c:tickLblPos val="nextTo"/>
        <c:crossAx val="96794880"/>
        <c:crosses val="autoZero"/>
        <c:crossBetween val="between"/>
      </c:valAx>
    </c:plotArea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9.2808642539172048E-3"/>
                  <c:y val="-4.136756679339728E-2"/>
                </c:manualLayout>
              </c:layout>
              <c:showVal val="1"/>
            </c:dLbl>
            <c:dLbl>
              <c:idx val="1"/>
              <c:layout>
                <c:manualLayout>
                  <c:x val="-2.3201856148491878E-2"/>
                  <c:y val="-5.5045858304833162E-2"/>
                </c:manualLayout>
              </c:layout>
              <c:showVal val="1"/>
            </c:dLbl>
            <c:dLbl>
              <c:idx val="2"/>
              <c:layout>
                <c:manualLayout>
                  <c:x val="1.5467904098994587E-3"/>
                  <c:y val="-2.7522929152416588E-2"/>
                </c:manualLayout>
              </c:layout>
              <c:showVal val="1"/>
            </c:dLbl>
            <c:dLbl>
              <c:idx val="4"/>
              <c:layout>
                <c:manualLayout>
                  <c:x val="4.6403712296983774E-3"/>
                  <c:y val="-6.1162064783147974E-3"/>
                </c:manualLayout>
              </c:layout>
              <c:showVal val="1"/>
            </c:dLbl>
            <c:dLbl>
              <c:idx val="5"/>
              <c:layout>
                <c:manualLayout>
                  <c:x val="-7.8886310904872414E-2"/>
                  <c:y val="-1.8348619434944393E-2"/>
                </c:manualLayout>
              </c:layout>
              <c:showVal val="1"/>
            </c:dLbl>
            <c:dLbl>
              <c:idx val="6"/>
              <c:layout>
                <c:manualLayout>
                  <c:x val="-4.6403712296983774E-3"/>
                  <c:y val="-3.0581032391574003E-2"/>
                </c:manualLayout>
              </c:layout>
              <c:showVal val="1"/>
            </c:dLbl>
            <c:dLbl>
              <c:idx val="7"/>
              <c:layout>
                <c:manualLayout>
                  <c:x val="-7.7339520494972931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8 кл. матем'!$C$64:$J$64</c:f>
              <c:numCache>
                <c:formatCode>0%</c:formatCode>
                <c:ptCount val="8"/>
                <c:pt idx="0">
                  <c:v>0.78984063745019917</c:v>
                </c:pt>
                <c:pt idx="1">
                  <c:v>0.69555112881806114</c:v>
                </c:pt>
                <c:pt idx="2">
                  <c:v>0.75166002656042497</c:v>
                </c:pt>
                <c:pt idx="3">
                  <c:v>0.66766268260292161</c:v>
                </c:pt>
                <c:pt idx="4">
                  <c:v>0.85258964143426297</c:v>
                </c:pt>
                <c:pt idx="5">
                  <c:v>0.24236387782204516</c:v>
                </c:pt>
                <c:pt idx="6">
                  <c:v>0.54448871181938907</c:v>
                </c:pt>
                <c:pt idx="7">
                  <c:v>0.1296480743691899</c:v>
                </c:pt>
              </c:numCache>
            </c:numRef>
          </c:val>
        </c:ser>
        <c:marker val="1"/>
        <c:axId val="96715520"/>
        <c:axId val="96717056"/>
      </c:lineChart>
      <c:catAx>
        <c:axId val="96715520"/>
        <c:scaling>
          <c:orientation val="minMax"/>
        </c:scaling>
        <c:axPos val="b"/>
        <c:tickLblPos val="nextTo"/>
        <c:crossAx val="96717056"/>
        <c:crosses val="autoZero"/>
        <c:auto val="1"/>
        <c:lblAlgn val="ctr"/>
        <c:lblOffset val="100"/>
      </c:catAx>
      <c:valAx>
        <c:axId val="96717056"/>
        <c:scaling>
          <c:orientation val="minMax"/>
        </c:scaling>
        <c:axPos val="l"/>
        <c:majorGridlines/>
        <c:numFmt formatCode="0%" sourceLinked="1"/>
        <c:tickLblPos val="nextTo"/>
        <c:crossAx val="96715520"/>
        <c:crosses val="autoZero"/>
        <c:crossBetween val="between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9216555801921661E-2"/>
                  <c:y val="-4.5871548587360964E-2"/>
                </c:manualLayout>
              </c:layout>
              <c:showVal val="1"/>
            </c:dLbl>
            <c:dLbl>
              <c:idx val="1"/>
              <c:layout>
                <c:manualLayout>
                  <c:x val="-3.1042128603104225E-2"/>
                  <c:y val="-3.6697238869888772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1.5290516195786993E-2"/>
                </c:manualLayout>
              </c:layout>
              <c:showVal val="1"/>
            </c:dLbl>
            <c:dLbl>
              <c:idx val="3"/>
              <c:layout>
                <c:manualLayout>
                  <c:x val="-3.1042128603104218E-2"/>
                  <c:y val="-6.4220408817836028E-2"/>
                </c:manualLayout>
              </c:layout>
              <c:showVal val="1"/>
            </c:dLbl>
            <c:dLbl>
              <c:idx val="4"/>
              <c:layout>
                <c:manualLayout>
                  <c:x val="-5.1736881005173707E-2"/>
                  <c:y val="-1.8348619434944393E-2"/>
                </c:manualLayout>
              </c:layout>
              <c:showVal val="1"/>
            </c:dLbl>
            <c:dLbl>
              <c:idx val="5"/>
              <c:layout>
                <c:manualLayout>
                  <c:x val="-2.21729490022173E-2"/>
                  <c:y val="-7.3394477739777586E-2"/>
                </c:manualLayout>
              </c:layout>
              <c:showVal val="1"/>
            </c:dLbl>
            <c:dLbl>
              <c:idx val="6"/>
              <c:layout>
                <c:manualLayout>
                  <c:x val="-4.8780487804878071E-2"/>
                  <c:y val="-9.1747913085334799E-3"/>
                </c:manualLayout>
              </c:layout>
              <c:showVal val="1"/>
            </c:dLbl>
            <c:dLbl>
              <c:idx val="7"/>
              <c:layout>
                <c:manualLayout>
                  <c:x val="-4.434589800443459E-3"/>
                  <c:y val="-2.1406722674101795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8 кл. матем '!$C$64:$J$64</c:f>
              <c:numCache>
                <c:formatCode>0%</c:formatCode>
                <c:ptCount val="8"/>
                <c:pt idx="0">
                  <c:v>0.78984063745019917</c:v>
                </c:pt>
                <c:pt idx="1">
                  <c:v>0.69555112881806114</c:v>
                </c:pt>
                <c:pt idx="2">
                  <c:v>0.75166002656042497</c:v>
                </c:pt>
                <c:pt idx="3">
                  <c:v>0.66766268260292161</c:v>
                </c:pt>
                <c:pt idx="4">
                  <c:v>0.85258964143426297</c:v>
                </c:pt>
                <c:pt idx="5">
                  <c:v>0.24236387782204516</c:v>
                </c:pt>
                <c:pt idx="6">
                  <c:v>0.54448871181938907</c:v>
                </c:pt>
                <c:pt idx="7">
                  <c:v>0.1296480743691899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8 кл. матем '!$C$66:$J$66</c:f>
              <c:numCache>
                <c:formatCode>0%</c:formatCode>
                <c:ptCount val="8"/>
                <c:pt idx="0">
                  <c:v>0.89866179387783995</c:v>
                </c:pt>
                <c:pt idx="1">
                  <c:v>0.87041592490859732</c:v>
                </c:pt>
                <c:pt idx="2">
                  <c:v>0.90284201771921213</c:v>
                </c:pt>
                <c:pt idx="3">
                  <c:v>0.85838208797586235</c:v>
                </c:pt>
                <c:pt idx="4">
                  <c:v>0.96092171750896194</c:v>
                </c:pt>
                <c:pt idx="5">
                  <c:v>0.43655239335219376</c:v>
                </c:pt>
                <c:pt idx="6">
                  <c:v>0.71766055436304688</c:v>
                </c:pt>
                <c:pt idx="7">
                  <c:v>0.23441604336121266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8 кл. матем '!$C$67:$J$67</c:f>
              <c:numCache>
                <c:formatCode>0%</c:formatCode>
                <c:ptCount val="8"/>
                <c:pt idx="0">
                  <c:v>0.68101948102255838</c:v>
                </c:pt>
                <c:pt idx="1">
                  <c:v>0.52068633272752496</c:v>
                </c:pt>
                <c:pt idx="2">
                  <c:v>0.6004780354016378</c:v>
                </c:pt>
                <c:pt idx="3">
                  <c:v>0.47694327722998087</c:v>
                </c:pt>
                <c:pt idx="4">
                  <c:v>0.744257565359564</c:v>
                </c:pt>
                <c:pt idx="5">
                  <c:v>4.8175362291896562E-2</c:v>
                </c:pt>
                <c:pt idx="6">
                  <c:v>0.37131686927573126</c:v>
                </c:pt>
                <c:pt idx="7">
                  <c:v>2.4880105377167144E-2</c:v>
                </c:pt>
              </c:numCache>
            </c:numRef>
          </c:val>
        </c:ser>
        <c:marker val="1"/>
        <c:axId val="102382976"/>
        <c:axId val="102405248"/>
      </c:lineChart>
      <c:catAx>
        <c:axId val="102382976"/>
        <c:scaling>
          <c:orientation val="minMax"/>
        </c:scaling>
        <c:axPos val="b"/>
        <c:tickLblPos val="nextTo"/>
        <c:crossAx val="102405248"/>
        <c:crosses val="autoZero"/>
        <c:auto val="1"/>
        <c:lblAlgn val="ctr"/>
        <c:lblOffset val="100"/>
      </c:catAx>
      <c:valAx>
        <c:axId val="102405248"/>
        <c:scaling>
          <c:orientation val="minMax"/>
        </c:scaling>
        <c:axPos val="l"/>
        <c:majorGridlines/>
        <c:numFmt formatCode="0%" sourceLinked="1"/>
        <c:tickLblPos val="nextTo"/>
        <c:crossAx val="102382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9216555801921661E-2"/>
                  <c:y val="-4.5871548587360922E-2"/>
                </c:manualLayout>
              </c:layout>
              <c:showVal val="1"/>
            </c:dLbl>
            <c:dLbl>
              <c:idx val="1"/>
              <c:layout>
                <c:manualLayout>
                  <c:x val="-3.1042128603104235E-2"/>
                  <c:y val="-3.6697238869888786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1.5290516195786993E-2"/>
                </c:manualLayout>
              </c:layout>
              <c:showVal val="1"/>
            </c:dLbl>
            <c:dLbl>
              <c:idx val="3"/>
              <c:layout>
                <c:manualLayout>
                  <c:x val="-3.1042128603104232E-2"/>
                  <c:y val="-6.4220408817836055E-2"/>
                </c:manualLayout>
              </c:layout>
              <c:showVal val="1"/>
            </c:dLbl>
            <c:dLbl>
              <c:idx val="4"/>
              <c:layout>
                <c:manualLayout>
                  <c:x val="-5.1736881005173728E-2"/>
                  <c:y val="-1.8348619434944393E-2"/>
                </c:manualLayout>
              </c:layout>
              <c:showVal val="1"/>
            </c:dLbl>
            <c:dLbl>
              <c:idx val="5"/>
              <c:layout>
                <c:manualLayout>
                  <c:x val="-2.2172949002217314E-2"/>
                  <c:y val="-7.3394477739777614E-2"/>
                </c:manualLayout>
              </c:layout>
              <c:showVal val="1"/>
            </c:dLbl>
            <c:dLbl>
              <c:idx val="6"/>
              <c:layout>
                <c:manualLayout>
                  <c:x val="-4.8780487804878106E-2"/>
                  <c:y val="-9.1747913085334799E-3"/>
                </c:manualLayout>
              </c:layout>
              <c:showVal val="1"/>
            </c:dLbl>
            <c:dLbl>
              <c:idx val="7"/>
              <c:layout>
                <c:manualLayout>
                  <c:x val="-4.434589800443459E-3"/>
                  <c:y val="-2.1406722674101805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8 кл. матем'!$C$64:$J$64</c:f>
              <c:numCache>
                <c:formatCode>0%</c:formatCode>
                <c:ptCount val="8"/>
                <c:pt idx="0">
                  <c:v>0.78984063745019917</c:v>
                </c:pt>
                <c:pt idx="1">
                  <c:v>0.69555112881806114</c:v>
                </c:pt>
                <c:pt idx="2">
                  <c:v>0.75166002656042497</c:v>
                </c:pt>
                <c:pt idx="3">
                  <c:v>0.66766268260292161</c:v>
                </c:pt>
                <c:pt idx="4">
                  <c:v>0.85258964143426297</c:v>
                </c:pt>
                <c:pt idx="5">
                  <c:v>0.24236387782204516</c:v>
                </c:pt>
                <c:pt idx="6">
                  <c:v>0.54448871181938907</c:v>
                </c:pt>
                <c:pt idx="7">
                  <c:v>0.1296480743691899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8 кл. матем'!$C$66:$J$66</c:f>
              <c:numCache>
                <c:formatCode>0%</c:formatCode>
                <c:ptCount val="8"/>
                <c:pt idx="0">
                  <c:v>0.89866179387783995</c:v>
                </c:pt>
                <c:pt idx="1">
                  <c:v>0.87041592490859732</c:v>
                </c:pt>
                <c:pt idx="2">
                  <c:v>0.90284201771921213</c:v>
                </c:pt>
                <c:pt idx="3">
                  <c:v>0.85838208797586235</c:v>
                </c:pt>
                <c:pt idx="4">
                  <c:v>0.96092171750896194</c:v>
                </c:pt>
                <c:pt idx="5">
                  <c:v>0.43655239335219376</c:v>
                </c:pt>
                <c:pt idx="6">
                  <c:v>0.71766055436304688</c:v>
                </c:pt>
                <c:pt idx="7">
                  <c:v>0.23441604336121266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8 кл. матем'!$C$67:$J$67</c:f>
              <c:numCache>
                <c:formatCode>0%</c:formatCode>
                <c:ptCount val="8"/>
                <c:pt idx="0">
                  <c:v>0.68101948102255838</c:v>
                </c:pt>
                <c:pt idx="1">
                  <c:v>0.52068633272752496</c:v>
                </c:pt>
                <c:pt idx="2">
                  <c:v>0.6004780354016378</c:v>
                </c:pt>
                <c:pt idx="3">
                  <c:v>0.47694327722998087</c:v>
                </c:pt>
                <c:pt idx="4">
                  <c:v>0.744257565359564</c:v>
                </c:pt>
                <c:pt idx="5">
                  <c:v>4.8175362291896562E-2</c:v>
                </c:pt>
                <c:pt idx="6">
                  <c:v>0.37131686927573126</c:v>
                </c:pt>
                <c:pt idx="7">
                  <c:v>2.4880105377167144E-2</c:v>
                </c:pt>
              </c:numCache>
            </c:numRef>
          </c:val>
        </c:ser>
        <c:marker val="1"/>
        <c:axId val="102795904"/>
        <c:axId val="102801792"/>
      </c:lineChart>
      <c:catAx>
        <c:axId val="102795904"/>
        <c:scaling>
          <c:orientation val="minMax"/>
        </c:scaling>
        <c:axPos val="b"/>
        <c:tickLblPos val="nextTo"/>
        <c:crossAx val="102801792"/>
        <c:crosses val="autoZero"/>
        <c:auto val="1"/>
        <c:lblAlgn val="ctr"/>
        <c:lblOffset val="100"/>
      </c:catAx>
      <c:valAx>
        <c:axId val="102801792"/>
        <c:scaling>
          <c:orientation val="minMax"/>
        </c:scaling>
        <c:axPos val="l"/>
        <c:majorGridlines/>
        <c:numFmt formatCode="0%" sourceLinked="1"/>
        <c:tickLblPos val="nextTo"/>
        <c:crossAx val="1027959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552450</xdr:colOff>
      <xdr:row>66</xdr:row>
      <xdr:rowOff>161925</xdr:rowOff>
    </xdr:from>
    <xdr:to>
      <xdr:col>19</xdr:col>
      <xdr:colOff>76200</xdr:colOff>
      <xdr:row>85</xdr:row>
      <xdr:rowOff>47625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66</xdr:row>
      <xdr:rowOff>95250</xdr:rowOff>
    </xdr:from>
    <xdr:to>
      <xdr:col>9</xdr:col>
      <xdr:colOff>800100</xdr:colOff>
      <xdr:row>91</xdr:row>
      <xdr:rowOff>66676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47624</xdr:rowOff>
    </xdr:from>
    <xdr:to>
      <xdr:col>10</xdr:col>
      <xdr:colOff>428625</xdr:colOff>
      <xdr:row>90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68</xdr:row>
      <xdr:rowOff>47624</xdr:rowOff>
    </xdr:from>
    <xdr:to>
      <xdr:col>10</xdr:col>
      <xdr:colOff>428625</xdr:colOff>
      <xdr:row>90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5"/>
  <sheetViews>
    <sheetView topLeftCell="A34" workbookViewId="0">
      <selection sqref="A1:N65"/>
    </sheetView>
  </sheetViews>
  <sheetFormatPr defaultRowHeight="15"/>
  <cols>
    <col min="1" max="14" width="13.8554687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47.25">
      <c r="A2" s="2" t="s">
        <v>14</v>
      </c>
      <c r="B2" s="3">
        <v>38</v>
      </c>
      <c r="C2" s="3">
        <v>30</v>
      </c>
      <c r="D2" s="3">
        <v>23</v>
      </c>
      <c r="E2" s="3">
        <v>30</v>
      </c>
      <c r="F2" s="3">
        <v>30</v>
      </c>
      <c r="G2" s="3">
        <v>35</v>
      </c>
      <c r="H2" s="3">
        <v>32</v>
      </c>
      <c r="I2" s="3">
        <v>22</v>
      </c>
      <c r="J2" s="3">
        <v>16</v>
      </c>
      <c r="K2" s="3">
        <v>4</v>
      </c>
      <c r="L2" s="3">
        <v>23</v>
      </c>
      <c r="M2" s="3">
        <v>7</v>
      </c>
      <c r="N2" s="3">
        <v>4</v>
      </c>
    </row>
    <row r="3" spans="1:14" ht="15.75">
      <c r="A3" s="2" t="s">
        <v>15</v>
      </c>
      <c r="B3" s="3">
        <v>64</v>
      </c>
      <c r="C3" s="3">
        <v>56</v>
      </c>
      <c r="D3" s="3">
        <v>54</v>
      </c>
      <c r="E3" s="3">
        <v>52</v>
      </c>
      <c r="F3" s="3">
        <v>42</v>
      </c>
      <c r="G3" s="3">
        <v>60</v>
      </c>
      <c r="H3" s="3">
        <v>33</v>
      </c>
      <c r="I3" s="3">
        <v>22</v>
      </c>
      <c r="J3" s="3">
        <v>7</v>
      </c>
      <c r="K3" s="3">
        <v>12</v>
      </c>
      <c r="L3" s="3">
        <v>42</v>
      </c>
      <c r="M3" s="3">
        <v>9</v>
      </c>
      <c r="N3" s="3">
        <v>1</v>
      </c>
    </row>
    <row r="4" spans="1:14" ht="47.25">
      <c r="A4" s="2" t="s">
        <v>32</v>
      </c>
      <c r="B4" s="3">
        <v>2</v>
      </c>
      <c r="C4" s="3">
        <v>2</v>
      </c>
      <c r="D4" s="3">
        <v>2</v>
      </c>
      <c r="E4" s="3">
        <v>2</v>
      </c>
      <c r="F4" s="3">
        <v>1</v>
      </c>
      <c r="G4" s="3">
        <v>1</v>
      </c>
      <c r="H4" s="3">
        <v>4</v>
      </c>
      <c r="I4" s="3">
        <v>1</v>
      </c>
      <c r="J4" s="3">
        <v>0</v>
      </c>
      <c r="K4" s="3">
        <v>0</v>
      </c>
      <c r="L4" s="3">
        <v>1</v>
      </c>
      <c r="M4" s="3">
        <v>1</v>
      </c>
      <c r="N4" s="3">
        <v>0</v>
      </c>
    </row>
    <row r="5" spans="1:14" ht="31.5">
      <c r="A5" s="2" t="s">
        <v>34</v>
      </c>
      <c r="B5" s="3">
        <v>1</v>
      </c>
      <c r="C5" s="3">
        <v>1</v>
      </c>
      <c r="D5" s="3">
        <v>1</v>
      </c>
      <c r="E5" s="3">
        <v>0</v>
      </c>
      <c r="F5" s="3">
        <v>0</v>
      </c>
      <c r="G5" s="3">
        <v>1</v>
      </c>
      <c r="H5" s="3">
        <v>0</v>
      </c>
      <c r="I5" s="3">
        <v>1</v>
      </c>
      <c r="J5" s="3">
        <v>0</v>
      </c>
      <c r="K5" s="3">
        <v>0</v>
      </c>
      <c r="L5" s="3">
        <v>1</v>
      </c>
      <c r="M5" s="3">
        <v>0</v>
      </c>
      <c r="N5" s="3">
        <v>0</v>
      </c>
    </row>
    <row r="6" spans="1:14" ht="15.75">
      <c r="A6" s="2" t="s">
        <v>16</v>
      </c>
      <c r="B6" s="3">
        <v>49</v>
      </c>
      <c r="C6" s="3">
        <v>45</v>
      </c>
      <c r="D6" s="3">
        <v>38</v>
      </c>
      <c r="E6" s="3">
        <v>43</v>
      </c>
      <c r="F6" s="3">
        <v>37</v>
      </c>
      <c r="G6" s="3">
        <v>46</v>
      </c>
      <c r="H6" s="3">
        <v>55</v>
      </c>
      <c r="I6" s="3">
        <v>32</v>
      </c>
      <c r="J6" s="3">
        <v>27</v>
      </c>
      <c r="K6" s="3">
        <v>5</v>
      </c>
      <c r="L6" s="3">
        <v>19</v>
      </c>
      <c r="M6" s="3">
        <v>18</v>
      </c>
      <c r="N6" s="3">
        <v>7</v>
      </c>
    </row>
    <row r="7" spans="1:14" ht="31.5">
      <c r="A7" s="2" t="s">
        <v>35</v>
      </c>
      <c r="B7" s="3">
        <v>3</v>
      </c>
      <c r="C7" s="3">
        <v>3</v>
      </c>
      <c r="D7" s="3">
        <v>3</v>
      </c>
      <c r="E7" s="3">
        <v>2</v>
      </c>
      <c r="F7" s="3">
        <v>3</v>
      </c>
      <c r="G7" s="3">
        <v>3</v>
      </c>
      <c r="H7" s="3">
        <v>0</v>
      </c>
      <c r="I7" s="3">
        <v>0</v>
      </c>
      <c r="J7" s="3">
        <v>0</v>
      </c>
      <c r="K7" s="3">
        <v>1</v>
      </c>
      <c r="L7" s="3">
        <v>2</v>
      </c>
      <c r="M7" s="3">
        <v>0</v>
      </c>
      <c r="N7" s="3">
        <v>0</v>
      </c>
    </row>
    <row r="8" spans="1:14" ht="15.75">
      <c r="A8" s="2" t="s">
        <v>17</v>
      </c>
      <c r="B8" s="3">
        <v>10</v>
      </c>
      <c r="C8" s="3">
        <v>8</v>
      </c>
      <c r="D8" s="3">
        <v>8</v>
      </c>
      <c r="E8" s="3">
        <v>7</v>
      </c>
      <c r="F8" s="3">
        <v>6</v>
      </c>
      <c r="G8" s="3">
        <v>9</v>
      </c>
      <c r="H8" s="3">
        <v>5</v>
      </c>
      <c r="I8" s="3">
        <v>9</v>
      </c>
      <c r="J8" s="3">
        <v>1</v>
      </c>
      <c r="K8" s="3">
        <v>1</v>
      </c>
      <c r="L8" s="3">
        <v>6</v>
      </c>
      <c r="M8" s="3">
        <v>3</v>
      </c>
      <c r="N8" s="3">
        <v>0</v>
      </c>
    </row>
    <row r="9" spans="1:14" ht="15.75">
      <c r="A9" s="2" t="s">
        <v>18</v>
      </c>
      <c r="B9" s="2">
        <v>93</v>
      </c>
      <c r="C9" s="3">
        <v>88</v>
      </c>
      <c r="D9" s="3">
        <v>86</v>
      </c>
      <c r="E9" s="3">
        <v>82</v>
      </c>
      <c r="F9" s="3">
        <v>85</v>
      </c>
      <c r="G9" s="3">
        <v>83</v>
      </c>
      <c r="H9" s="3">
        <v>52</v>
      </c>
      <c r="I9" s="3">
        <v>50</v>
      </c>
      <c r="J9" s="3">
        <v>35</v>
      </c>
      <c r="K9" s="3">
        <v>7</v>
      </c>
      <c r="L9" s="3">
        <v>58</v>
      </c>
      <c r="M9" s="3">
        <v>20</v>
      </c>
      <c r="N9" s="3">
        <v>8</v>
      </c>
    </row>
    <row r="10" spans="1:14" ht="15.75">
      <c r="A10" s="2" t="s">
        <v>19</v>
      </c>
      <c r="B10" s="3">
        <v>77</v>
      </c>
      <c r="C10" s="3">
        <v>68</v>
      </c>
      <c r="D10" s="3">
        <v>60</v>
      </c>
      <c r="E10" s="3">
        <v>65</v>
      </c>
      <c r="F10" s="3">
        <v>60</v>
      </c>
      <c r="G10" s="3">
        <v>71</v>
      </c>
      <c r="H10" s="3">
        <v>52</v>
      </c>
      <c r="I10" s="3">
        <v>62</v>
      </c>
      <c r="J10" s="3">
        <v>65</v>
      </c>
      <c r="K10" s="3">
        <v>7</v>
      </c>
      <c r="L10" s="3">
        <v>28</v>
      </c>
      <c r="M10" s="3">
        <v>35</v>
      </c>
      <c r="N10" s="3">
        <v>7</v>
      </c>
    </row>
    <row r="11" spans="1:14" ht="15.75">
      <c r="A11" s="2" t="s">
        <v>20</v>
      </c>
      <c r="B11" s="3">
        <v>43</v>
      </c>
      <c r="C11" s="3">
        <v>37</v>
      </c>
      <c r="D11" s="3">
        <v>38</v>
      </c>
      <c r="E11" s="3">
        <v>37</v>
      </c>
      <c r="F11" s="3">
        <v>7</v>
      </c>
      <c r="G11" s="3">
        <v>32</v>
      </c>
      <c r="H11" s="3">
        <v>41</v>
      </c>
      <c r="I11" s="3">
        <v>18</v>
      </c>
      <c r="J11" s="3">
        <v>7</v>
      </c>
      <c r="K11" s="3">
        <v>10</v>
      </c>
      <c r="L11" s="3">
        <v>21</v>
      </c>
      <c r="M11" s="3">
        <v>11</v>
      </c>
      <c r="N11" s="3">
        <v>1</v>
      </c>
    </row>
    <row r="12" spans="1:14" ht="15.75">
      <c r="A12" s="2" t="s">
        <v>21</v>
      </c>
      <c r="B12" s="3">
        <v>50</v>
      </c>
      <c r="C12" s="3">
        <v>41</v>
      </c>
      <c r="D12" s="3">
        <v>36</v>
      </c>
      <c r="E12" s="3">
        <v>40</v>
      </c>
      <c r="F12" s="3">
        <v>37</v>
      </c>
      <c r="G12" s="3">
        <v>48</v>
      </c>
      <c r="H12" s="3">
        <v>19</v>
      </c>
      <c r="I12" s="3">
        <v>25</v>
      </c>
      <c r="J12" s="3">
        <v>27</v>
      </c>
      <c r="K12" s="3">
        <v>8</v>
      </c>
      <c r="L12" s="3">
        <v>29</v>
      </c>
      <c r="M12" s="3">
        <v>10</v>
      </c>
      <c r="N12" s="3">
        <v>3</v>
      </c>
    </row>
    <row r="13" spans="1:14" ht="15.75">
      <c r="A13" s="2" t="s">
        <v>22</v>
      </c>
      <c r="B13" s="3">
        <v>77</v>
      </c>
      <c r="C13" s="3">
        <v>73</v>
      </c>
      <c r="D13" s="3">
        <v>67</v>
      </c>
      <c r="E13" s="3">
        <v>73</v>
      </c>
      <c r="F13" s="3">
        <v>66</v>
      </c>
      <c r="G13" s="3">
        <v>69</v>
      </c>
      <c r="H13" s="3">
        <v>85</v>
      </c>
      <c r="I13" s="3">
        <v>57</v>
      </c>
      <c r="J13" s="3">
        <v>28</v>
      </c>
      <c r="K13" s="3">
        <v>0</v>
      </c>
      <c r="L13" s="3">
        <v>37</v>
      </c>
      <c r="M13" s="3">
        <v>28</v>
      </c>
      <c r="N13" s="3">
        <v>12</v>
      </c>
    </row>
    <row r="14" spans="1:14" ht="47.25">
      <c r="A14" s="2" t="s">
        <v>23</v>
      </c>
      <c r="B14" s="3">
        <v>93</v>
      </c>
      <c r="C14" s="3">
        <v>76</v>
      </c>
      <c r="D14" s="3">
        <v>69</v>
      </c>
      <c r="E14" s="3">
        <v>59</v>
      </c>
      <c r="F14" s="3">
        <v>54</v>
      </c>
      <c r="G14" s="3">
        <v>77</v>
      </c>
      <c r="H14" s="3">
        <v>82</v>
      </c>
      <c r="I14" s="3">
        <v>50</v>
      </c>
      <c r="J14" s="3">
        <v>26</v>
      </c>
      <c r="K14" s="3">
        <v>30</v>
      </c>
      <c r="L14" s="3">
        <v>33</v>
      </c>
      <c r="M14" s="3">
        <v>25</v>
      </c>
      <c r="N14" s="3">
        <v>5</v>
      </c>
    </row>
    <row r="15" spans="1:14" ht="15.75">
      <c r="A15" s="2">
        <v>3</v>
      </c>
      <c r="B15" s="3">
        <v>19</v>
      </c>
      <c r="C15" s="3">
        <v>17</v>
      </c>
      <c r="D15" s="3">
        <v>15</v>
      </c>
      <c r="E15" s="3">
        <v>16</v>
      </c>
      <c r="F15" s="3">
        <v>11</v>
      </c>
      <c r="G15" s="3">
        <v>16</v>
      </c>
      <c r="H15" s="3">
        <v>10</v>
      </c>
      <c r="I15" s="3">
        <v>16</v>
      </c>
      <c r="J15" s="3">
        <v>1</v>
      </c>
      <c r="K15" s="3">
        <v>4</v>
      </c>
      <c r="L15" s="3">
        <v>12</v>
      </c>
      <c r="M15" s="3">
        <v>3</v>
      </c>
      <c r="N15" s="3">
        <v>0</v>
      </c>
    </row>
    <row r="16" spans="1:14" ht="15.75">
      <c r="A16" s="2">
        <v>4</v>
      </c>
      <c r="B16" s="3">
        <v>41</v>
      </c>
      <c r="C16" s="3">
        <v>34</v>
      </c>
      <c r="D16" s="3">
        <v>35</v>
      </c>
      <c r="E16" s="3">
        <v>33</v>
      </c>
      <c r="F16" s="3">
        <v>27</v>
      </c>
      <c r="G16" s="3">
        <v>35</v>
      </c>
      <c r="H16" s="3">
        <v>35</v>
      </c>
      <c r="I16" s="3">
        <v>19</v>
      </c>
      <c r="J16" s="3">
        <v>7</v>
      </c>
      <c r="K16" s="3">
        <v>3</v>
      </c>
      <c r="L16" s="3">
        <v>34</v>
      </c>
      <c r="M16" s="3">
        <v>3</v>
      </c>
      <c r="N16" s="3">
        <v>1</v>
      </c>
    </row>
    <row r="17" spans="1:14" ht="15.75">
      <c r="A17" s="2">
        <v>5</v>
      </c>
      <c r="B17" s="3">
        <v>69</v>
      </c>
      <c r="C17" s="3">
        <v>42</v>
      </c>
      <c r="D17" s="3">
        <v>13</v>
      </c>
      <c r="E17" s="3">
        <v>45</v>
      </c>
      <c r="F17" s="3">
        <v>51</v>
      </c>
      <c r="G17" s="3">
        <v>44</v>
      </c>
      <c r="H17" s="3">
        <v>12</v>
      </c>
      <c r="I17" s="3">
        <v>24</v>
      </c>
      <c r="J17" s="3">
        <v>6</v>
      </c>
      <c r="K17" s="3">
        <v>16</v>
      </c>
      <c r="L17" s="3">
        <v>44</v>
      </c>
      <c r="M17" s="3">
        <v>9</v>
      </c>
      <c r="N17" s="3">
        <v>0</v>
      </c>
    </row>
    <row r="18" spans="1:14" ht="15.75">
      <c r="A18" s="2">
        <v>6</v>
      </c>
      <c r="B18" s="3">
        <v>63</v>
      </c>
      <c r="C18" s="3">
        <v>42</v>
      </c>
      <c r="D18" s="3">
        <v>37</v>
      </c>
      <c r="E18" s="3">
        <v>36</v>
      </c>
      <c r="F18" s="3">
        <v>47</v>
      </c>
      <c r="G18" s="3">
        <v>51</v>
      </c>
      <c r="H18" s="3">
        <v>11</v>
      </c>
      <c r="I18" s="3">
        <v>28</v>
      </c>
      <c r="J18" s="3">
        <v>6</v>
      </c>
      <c r="K18" s="3">
        <v>27</v>
      </c>
      <c r="L18" s="3">
        <v>31</v>
      </c>
      <c r="M18" s="3">
        <v>3</v>
      </c>
      <c r="N18" s="3">
        <v>2</v>
      </c>
    </row>
    <row r="19" spans="1:14" ht="15.75">
      <c r="A19" s="2">
        <v>7</v>
      </c>
      <c r="B19" s="3">
        <v>53</v>
      </c>
      <c r="C19" s="3">
        <v>43</v>
      </c>
      <c r="D19" s="3">
        <v>41</v>
      </c>
      <c r="E19" s="3">
        <v>43</v>
      </c>
      <c r="F19" s="3">
        <v>29</v>
      </c>
      <c r="G19" s="3">
        <v>43</v>
      </c>
      <c r="H19" s="3">
        <v>41</v>
      </c>
      <c r="I19" s="3">
        <v>27</v>
      </c>
      <c r="J19" s="3">
        <v>18</v>
      </c>
      <c r="K19" s="3">
        <v>16</v>
      </c>
      <c r="L19" s="3">
        <v>21</v>
      </c>
      <c r="M19" s="3">
        <v>9</v>
      </c>
      <c r="N19" s="3">
        <v>7</v>
      </c>
    </row>
    <row r="20" spans="1:14" ht="15.75">
      <c r="A20" s="2">
        <v>8</v>
      </c>
      <c r="B20" s="3">
        <v>27</v>
      </c>
      <c r="C20" s="3">
        <v>19</v>
      </c>
      <c r="D20" s="3">
        <v>22</v>
      </c>
      <c r="E20" s="3">
        <v>22</v>
      </c>
      <c r="F20" s="3">
        <v>13</v>
      </c>
      <c r="G20" s="3">
        <v>22</v>
      </c>
      <c r="H20" s="3">
        <v>14</v>
      </c>
      <c r="I20" s="3">
        <v>15</v>
      </c>
      <c r="J20" s="3">
        <v>4</v>
      </c>
      <c r="K20" s="3">
        <v>9</v>
      </c>
      <c r="L20" s="3">
        <v>15</v>
      </c>
      <c r="M20" s="3">
        <v>3</v>
      </c>
      <c r="N20" s="3">
        <v>0</v>
      </c>
    </row>
    <row r="21" spans="1:14" ht="15.75">
      <c r="A21" s="2">
        <v>9</v>
      </c>
      <c r="B21" s="3">
        <v>48</v>
      </c>
      <c r="C21" s="3">
        <v>35</v>
      </c>
      <c r="D21" s="3">
        <v>43</v>
      </c>
      <c r="E21" s="3">
        <v>37</v>
      </c>
      <c r="F21" s="3">
        <v>38</v>
      </c>
      <c r="G21" s="3">
        <v>48</v>
      </c>
      <c r="H21" s="3">
        <v>43</v>
      </c>
      <c r="I21" s="3">
        <v>31</v>
      </c>
      <c r="J21" s="3">
        <v>11</v>
      </c>
      <c r="K21" s="3">
        <v>3</v>
      </c>
      <c r="L21" s="3">
        <v>29</v>
      </c>
      <c r="M21" s="3">
        <v>13</v>
      </c>
      <c r="N21" s="3">
        <v>3</v>
      </c>
    </row>
    <row r="22" spans="1:14" ht="15.75">
      <c r="A22" s="2">
        <v>10</v>
      </c>
      <c r="B22" s="3">
        <v>60</v>
      </c>
      <c r="C22" s="3">
        <v>51</v>
      </c>
      <c r="D22" s="3">
        <v>39</v>
      </c>
      <c r="E22" s="3">
        <v>50</v>
      </c>
      <c r="F22" s="3">
        <v>48</v>
      </c>
      <c r="G22" s="3">
        <v>45</v>
      </c>
      <c r="H22" s="3">
        <v>49</v>
      </c>
      <c r="I22" s="3">
        <v>34</v>
      </c>
      <c r="J22" s="3">
        <v>20</v>
      </c>
      <c r="K22" s="3">
        <v>15</v>
      </c>
      <c r="L22" s="3">
        <v>27</v>
      </c>
      <c r="M22" s="3">
        <v>11</v>
      </c>
      <c r="N22" s="3">
        <v>7</v>
      </c>
    </row>
    <row r="23" spans="1:14" ht="15.75">
      <c r="A23" s="2">
        <v>12</v>
      </c>
      <c r="B23" s="3">
        <v>22</v>
      </c>
      <c r="C23" s="3">
        <v>18</v>
      </c>
      <c r="D23" s="3">
        <v>18</v>
      </c>
      <c r="E23" s="3">
        <v>17</v>
      </c>
      <c r="F23" s="3">
        <v>20</v>
      </c>
      <c r="G23" s="3">
        <v>20</v>
      </c>
      <c r="H23" s="3">
        <v>14</v>
      </c>
      <c r="I23" s="3">
        <v>13</v>
      </c>
      <c r="J23" s="3">
        <v>4</v>
      </c>
      <c r="K23" s="3">
        <v>5</v>
      </c>
      <c r="L23" s="3">
        <v>10</v>
      </c>
      <c r="M23" s="3">
        <v>5</v>
      </c>
      <c r="N23" s="3">
        <v>2</v>
      </c>
    </row>
    <row r="24" spans="1:14" ht="15.75">
      <c r="A24" s="2">
        <v>13</v>
      </c>
      <c r="B24" s="3">
        <v>54</v>
      </c>
      <c r="C24" s="3">
        <v>37</v>
      </c>
      <c r="D24" s="3">
        <v>43</v>
      </c>
      <c r="E24" s="3">
        <v>31</v>
      </c>
      <c r="F24" s="3">
        <v>34</v>
      </c>
      <c r="G24" s="3">
        <v>42</v>
      </c>
      <c r="H24" s="3">
        <v>54</v>
      </c>
      <c r="I24" s="3">
        <v>30</v>
      </c>
      <c r="J24" s="3">
        <v>27</v>
      </c>
      <c r="K24" s="3">
        <v>12</v>
      </c>
      <c r="L24" s="3">
        <v>30</v>
      </c>
      <c r="M24" s="3">
        <v>10</v>
      </c>
      <c r="N24" s="3">
        <v>2</v>
      </c>
    </row>
    <row r="25" spans="1:14" ht="15.75">
      <c r="A25" s="2">
        <v>20</v>
      </c>
      <c r="B25" s="3">
        <v>45</v>
      </c>
      <c r="C25" s="3">
        <v>40</v>
      </c>
      <c r="D25" s="3">
        <v>38</v>
      </c>
      <c r="E25" s="3">
        <v>30</v>
      </c>
      <c r="F25" s="3">
        <v>33</v>
      </c>
      <c r="G25" s="3">
        <v>36</v>
      </c>
      <c r="H25" s="3">
        <v>8</v>
      </c>
      <c r="I25" s="3">
        <v>25</v>
      </c>
      <c r="J25" s="3">
        <v>1</v>
      </c>
      <c r="K25" s="3">
        <v>11</v>
      </c>
      <c r="L25" s="3">
        <v>33</v>
      </c>
      <c r="M25" s="3">
        <v>1</v>
      </c>
      <c r="N25" s="3">
        <v>0</v>
      </c>
    </row>
    <row r="26" spans="1:14" ht="15.75">
      <c r="A26" s="2">
        <v>21</v>
      </c>
      <c r="B26" s="3">
        <v>30</v>
      </c>
      <c r="C26" s="3">
        <v>25</v>
      </c>
      <c r="D26" s="3">
        <v>26</v>
      </c>
      <c r="E26" s="3">
        <v>24</v>
      </c>
      <c r="F26" s="3">
        <v>26</v>
      </c>
      <c r="G26" s="3">
        <v>24</v>
      </c>
      <c r="H26" s="3">
        <v>7</v>
      </c>
      <c r="I26" s="3">
        <v>17</v>
      </c>
      <c r="J26" s="3">
        <v>11</v>
      </c>
      <c r="K26" s="3">
        <v>1</v>
      </c>
      <c r="L26" s="3">
        <v>25</v>
      </c>
      <c r="M26" s="3">
        <v>4</v>
      </c>
      <c r="N26" s="3">
        <v>0</v>
      </c>
    </row>
    <row r="27" spans="1:14" ht="15.75">
      <c r="A27" s="2">
        <v>23</v>
      </c>
      <c r="B27" s="3">
        <v>25</v>
      </c>
      <c r="C27" s="3">
        <v>21</v>
      </c>
      <c r="D27" s="3">
        <v>23</v>
      </c>
      <c r="E27" s="3">
        <v>21</v>
      </c>
      <c r="F27" s="3">
        <v>20</v>
      </c>
      <c r="G27" s="3">
        <v>25</v>
      </c>
      <c r="H27" s="3">
        <v>2</v>
      </c>
      <c r="I27" s="3">
        <v>13</v>
      </c>
      <c r="J27" s="3">
        <v>4</v>
      </c>
      <c r="K27" s="3">
        <v>3</v>
      </c>
      <c r="L27" s="3">
        <v>20</v>
      </c>
      <c r="M27" s="3">
        <v>2</v>
      </c>
      <c r="N27" s="3">
        <v>0</v>
      </c>
    </row>
    <row r="28" spans="1:14" ht="15.75">
      <c r="A28" s="2">
        <v>24</v>
      </c>
      <c r="B28" s="3">
        <v>44</v>
      </c>
      <c r="C28" s="3">
        <v>33</v>
      </c>
      <c r="D28" s="3">
        <v>37</v>
      </c>
      <c r="E28" s="3">
        <v>37</v>
      </c>
      <c r="F28" s="3">
        <v>10</v>
      </c>
      <c r="G28" s="3">
        <v>42</v>
      </c>
      <c r="H28" s="3">
        <v>4</v>
      </c>
      <c r="I28" s="3">
        <v>32</v>
      </c>
      <c r="J28" s="3">
        <v>0</v>
      </c>
      <c r="K28" s="3">
        <v>19</v>
      </c>
      <c r="L28" s="3">
        <v>21</v>
      </c>
      <c r="M28" s="3">
        <v>4</v>
      </c>
      <c r="N28" s="3">
        <v>0</v>
      </c>
    </row>
    <row r="29" spans="1:14" ht="15.75">
      <c r="A29" s="2">
        <v>25</v>
      </c>
      <c r="B29" s="3">
        <v>61</v>
      </c>
      <c r="C29" s="3">
        <v>36</v>
      </c>
      <c r="D29" s="3">
        <v>42</v>
      </c>
      <c r="E29" s="3">
        <v>41</v>
      </c>
      <c r="F29" s="3">
        <v>36</v>
      </c>
      <c r="G29" s="3">
        <v>55</v>
      </c>
      <c r="H29" s="3">
        <v>18</v>
      </c>
      <c r="I29" s="3">
        <v>27</v>
      </c>
      <c r="J29" s="3">
        <v>0</v>
      </c>
      <c r="K29" s="3">
        <v>31</v>
      </c>
      <c r="L29" s="3">
        <v>27</v>
      </c>
      <c r="M29" s="3">
        <v>3</v>
      </c>
      <c r="N29" s="3">
        <v>0</v>
      </c>
    </row>
    <row r="30" spans="1:14" ht="15.75">
      <c r="A30" s="2">
        <v>30</v>
      </c>
      <c r="B30" s="3">
        <v>60</v>
      </c>
      <c r="C30" s="3">
        <v>50</v>
      </c>
      <c r="D30" s="3">
        <v>44</v>
      </c>
      <c r="E30" s="3">
        <v>46</v>
      </c>
      <c r="F30" s="3">
        <v>41</v>
      </c>
      <c r="G30" s="3">
        <v>50</v>
      </c>
      <c r="H30" s="3">
        <v>28</v>
      </c>
      <c r="I30" s="3">
        <v>39</v>
      </c>
      <c r="J30" s="3">
        <v>0</v>
      </c>
      <c r="K30" s="3">
        <v>9</v>
      </c>
      <c r="L30" s="3">
        <v>43</v>
      </c>
      <c r="M30" s="3">
        <v>8</v>
      </c>
      <c r="N30" s="3">
        <v>0</v>
      </c>
    </row>
    <row r="31" spans="1:14" ht="15.75">
      <c r="A31" s="2">
        <v>32</v>
      </c>
      <c r="B31" s="3">
        <v>54</v>
      </c>
      <c r="C31" s="3">
        <v>42</v>
      </c>
      <c r="D31" s="3">
        <v>38</v>
      </c>
      <c r="E31" s="3">
        <v>42</v>
      </c>
      <c r="F31" s="3">
        <v>39</v>
      </c>
      <c r="G31" s="3">
        <v>53</v>
      </c>
      <c r="H31" s="3">
        <v>44</v>
      </c>
      <c r="I31" s="3">
        <v>33</v>
      </c>
      <c r="J31" s="3">
        <v>32</v>
      </c>
      <c r="K31" s="3">
        <v>17</v>
      </c>
      <c r="L31" s="3">
        <v>13</v>
      </c>
      <c r="M31" s="3">
        <v>12</v>
      </c>
      <c r="N31" s="3">
        <v>12</v>
      </c>
    </row>
    <row r="32" spans="1:14" ht="15.75">
      <c r="A32" s="2">
        <v>33</v>
      </c>
      <c r="B32" s="3">
        <v>46</v>
      </c>
      <c r="C32" s="3">
        <v>35</v>
      </c>
      <c r="D32" s="3">
        <v>22</v>
      </c>
      <c r="E32" s="3">
        <v>33</v>
      </c>
      <c r="F32" s="3">
        <v>29</v>
      </c>
      <c r="G32" s="3">
        <v>39</v>
      </c>
      <c r="H32" s="3">
        <v>24</v>
      </c>
      <c r="I32" s="3">
        <v>30</v>
      </c>
      <c r="J32" s="3">
        <v>4</v>
      </c>
      <c r="K32" s="3">
        <v>8</v>
      </c>
      <c r="L32" s="3">
        <v>33</v>
      </c>
      <c r="M32" s="3">
        <v>5</v>
      </c>
      <c r="N32" s="3">
        <v>0</v>
      </c>
    </row>
    <row r="33" spans="1:14" ht="15.75">
      <c r="A33" s="2">
        <v>35</v>
      </c>
      <c r="B33" s="3">
        <v>38</v>
      </c>
      <c r="C33" s="3">
        <v>34</v>
      </c>
      <c r="D33" s="3">
        <v>29</v>
      </c>
      <c r="E33" s="3">
        <v>33</v>
      </c>
      <c r="F33" s="3">
        <v>19</v>
      </c>
      <c r="G33" s="3">
        <v>35</v>
      </c>
      <c r="H33" s="3">
        <v>6</v>
      </c>
      <c r="I33" s="3">
        <v>22</v>
      </c>
      <c r="J33" s="3">
        <v>34</v>
      </c>
      <c r="K33" s="3">
        <v>7</v>
      </c>
      <c r="L33" s="3">
        <v>30</v>
      </c>
      <c r="M33" s="3">
        <v>0</v>
      </c>
      <c r="N33" s="3">
        <v>1</v>
      </c>
    </row>
    <row r="34" spans="1:14" ht="15.75">
      <c r="A34" s="2">
        <v>36</v>
      </c>
      <c r="B34" s="3">
        <v>68</v>
      </c>
      <c r="C34" s="3">
        <v>57</v>
      </c>
      <c r="D34" s="3">
        <v>57</v>
      </c>
      <c r="E34" s="3">
        <v>54</v>
      </c>
      <c r="F34" s="3">
        <v>35</v>
      </c>
      <c r="G34" s="3">
        <v>58</v>
      </c>
      <c r="H34" s="3">
        <v>51</v>
      </c>
      <c r="I34" s="3">
        <v>48</v>
      </c>
      <c r="J34" s="3">
        <v>21</v>
      </c>
      <c r="K34" s="3">
        <v>8</v>
      </c>
      <c r="L34" s="3">
        <v>39</v>
      </c>
      <c r="M34" s="3">
        <v>14</v>
      </c>
      <c r="N34" s="3">
        <v>7</v>
      </c>
    </row>
    <row r="35" spans="1:14" ht="15.75">
      <c r="A35" s="2">
        <v>38</v>
      </c>
      <c r="B35" s="3">
        <v>21</v>
      </c>
      <c r="C35" s="3">
        <v>15</v>
      </c>
      <c r="D35" s="3">
        <v>15</v>
      </c>
      <c r="E35" s="3">
        <v>20</v>
      </c>
      <c r="F35" s="3">
        <v>10</v>
      </c>
      <c r="G35" s="3">
        <v>18</v>
      </c>
      <c r="H35" s="3">
        <v>34</v>
      </c>
      <c r="I35" s="3">
        <v>5</v>
      </c>
      <c r="J35" s="3">
        <v>0</v>
      </c>
      <c r="K35" s="3">
        <v>3</v>
      </c>
      <c r="L35" s="3">
        <v>13</v>
      </c>
      <c r="M35" s="3">
        <v>5</v>
      </c>
      <c r="N35" s="3">
        <v>0</v>
      </c>
    </row>
    <row r="36" spans="1:14" ht="15.75">
      <c r="A36" s="2">
        <v>40</v>
      </c>
      <c r="B36" s="3">
        <v>75</v>
      </c>
      <c r="C36" s="3">
        <v>61</v>
      </c>
      <c r="D36" s="3">
        <v>55</v>
      </c>
      <c r="E36" s="3">
        <v>62</v>
      </c>
      <c r="F36" s="3">
        <v>51</v>
      </c>
      <c r="G36" s="3">
        <v>70</v>
      </c>
      <c r="H36" s="3">
        <v>41</v>
      </c>
      <c r="I36" s="3">
        <v>40</v>
      </c>
      <c r="J36" s="3">
        <v>2</v>
      </c>
      <c r="K36" s="3">
        <v>14</v>
      </c>
      <c r="L36" s="3">
        <v>50</v>
      </c>
      <c r="M36" s="3">
        <v>11</v>
      </c>
      <c r="N36" s="3">
        <v>0</v>
      </c>
    </row>
    <row r="37" spans="1:14" ht="15.75">
      <c r="A37" s="2">
        <v>41</v>
      </c>
      <c r="B37" s="3">
        <v>39</v>
      </c>
      <c r="C37" s="3">
        <v>31</v>
      </c>
      <c r="D37" s="3">
        <v>30</v>
      </c>
      <c r="E37" s="3">
        <v>24</v>
      </c>
      <c r="F37" s="3">
        <v>22</v>
      </c>
      <c r="G37" s="3">
        <v>29</v>
      </c>
      <c r="H37" s="3">
        <v>11</v>
      </c>
      <c r="I37" s="3">
        <v>18</v>
      </c>
      <c r="J37" s="3">
        <v>4</v>
      </c>
      <c r="K37" s="3">
        <v>14</v>
      </c>
      <c r="L37" s="3">
        <v>19</v>
      </c>
      <c r="M37" s="3">
        <v>6</v>
      </c>
      <c r="N37" s="3">
        <v>0</v>
      </c>
    </row>
    <row r="38" spans="1:14" ht="15.75">
      <c r="A38" s="2">
        <v>44</v>
      </c>
      <c r="B38" s="3">
        <v>71</v>
      </c>
      <c r="C38" s="3">
        <v>51</v>
      </c>
      <c r="D38" s="3">
        <v>50</v>
      </c>
      <c r="E38" s="3">
        <v>49</v>
      </c>
      <c r="F38" s="3">
        <v>47</v>
      </c>
      <c r="G38" s="3">
        <v>57</v>
      </c>
      <c r="H38" s="3">
        <v>43</v>
      </c>
      <c r="I38" s="3">
        <v>52</v>
      </c>
      <c r="J38" s="3">
        <v>30</v>
      </c>
      <c r="K38" s="3">
        <v>9</v>
      </c>
      <c r="L38" s="3">
        <v>49</v>
      </c>
      <c r="M38" s="3">
        <v>9</v>
      </c>
      <c r="N38" s="3">
        <v>4</v>
      </c>
    </row>
    <row r="39" spans="1:14" ht="15.75">
      <c r="A39" s="2">
        <v>45</v>
      </c>
      <c r="B39" s="3">
        <v>45</v>
      </c>
      <c r="C39" s="3">
        <v>32</v>
      </c>
      <c r="D39" s="3">
        <v>23</v>
      </c>
      <c r="E39" s="3">
        <v>22</v>
      </c>
      <c r="F39" s="3">
        <v>21</v>
      </c>
      <c r="G39" s="3">
        <v>40</v>
      </c>
      <c r="H39" s="3">
        <v>18</v>
      </c>
      <c r="I39" s="3">
        <v>22</v>
      </c>
      <c r="J39" s="3">
        <v>11</v>
      </c>
      <c r="K39" s="3">
        <v>15</v>
      </c>
      <c r="L39" s="3">
        <v>25</v>
      </c>
      <c r="M39" s="3">
        <v>5</v>
      </c>
      <c r="N39" s="3">
        <v>0</v>
      </c>
    </row>
    <row r="40" spans="1:14" ht="15.75">
      <c r="A40" s="2">
        <v>48</v>
      </c>
      <c r="B40" s="3">
        <v>13</v>
      </c>
      <c r="C40" s="3">
        <v>11</v>
      </c>
      <c r="D40" s="3">
        <v>11</v>
      </c>
      <c r="E40" s="3">
        <v>11</v>
      </c>
      <c r="F40" s="3">
        <v>8</v>
      </c>
      <c r="G40" s="3">
        <v>12</v>
      </c>
      <c r="H40" s="3">
        <v>4</v>
      </c>
      <c r="I40" s="3">
        <v>10</v>
      </c>
      <c r="J40" s="3">
        <v>3</v>
      </c>
      <c r="K40" s="3">
        <v>2</v>
      </c>
      <c r="L40" s="3">
        <v>7</v>
      </c>
      <c r="M40" s="3">
        <v>4</v>
      </c>
      <c r="N40" s="3">
        <v>0</v>
      </c>
    </row>
    <row r="41" spans="1:14" ht="15.75">
      <c r="A41" s="2">
        <v>49</v>
      </c>
      <c r="B41" s="3">
        <v>45</v>
      </c>
      <c r="C41" s="3">
        <v>25</v>
      </c>
      <c r="D41" s="3">
        <v>7</v>
      </c>
      <c r="E41" s="3">
        <v>22</v>
      </c>
      <c r="F41" s="3">
        <v>21</v>
      </c>
      <c r="G41" s="3">
        <v>29</v>
      </c>
      <c r="H41" s="3">
        <v>0</v>
      </c>
      <c r="I41" s="3">
        <v>13</v>
      </c>
      <c r="J41" s="3">
        <v>14</v>
      </c>
      <c r="K41" s="3">
        <v>27</v>
      </c>
      <c r="L41" s="3">
        <v>18</v>
      </c>
      <c r="M41" s="3">
        <v>0</v>
      </c>
      <c r="N41" s="3">
        <v>0</v>
      </c>
    </row>
    <row r="42" spans="1:14" ht="15.75">
      <c r="A42" s="2">
        <v>50</v>
      </c>
      <c r="B42" s="3">
        <v>88</v>
      </c>
      <c r="C42" s="3">
        <v>64</v>
      </c>
      <c r="D42" s="3">
        <v>48</v>
      </c>
      <c r="E42" s="3">
        <v>66</v>
      </c>
      <c r="F42" s="3">
        <v>47</v>
      </c>
      <c r="G42" s="3">
        <v>74</v>
      </c>
      <c r="H42" s="3">
        <v>37</v>
      </c>
      <c r="I42" s="3">
        <v>38</v>
      </c>
      <c r="J42" s="3">
        <v>45</v>
      </c>
      <c r="K42" s="3">
        <v>19</v>
      </c>
      <c r="L42" s="3">
        <v>43</v>
      </c>
      <c r="M42" s="3">
        <v>16</v>
      </c>
      <c r="N42" s="3">
        <v>4</v>
      </c>
    </row>
    <row r="43" spans="1:14" ht="15.75">
      <c r="A43" s="2">
        <v>55</v>
      </c>
      <c r="B43" s="3">
        <v>73</v>
      </c>
      <c r="C43" s="3">
        <v>34</v>
      </c>
      <c r="D43" s="3">
        <v>31</v>
      </c>
      <c r="E43" s="3">
        <v>41</v>
      </c>
      <c r="F43" s="3">
        <v>43</v>
      </c>
      <c r="G43" s="3">
        <v>53</v>
      </c>
      <c r="H43" s="3">
        <v>31</v>
      </c>
      <c r="I43" s="3">
        <v>33</v>
      </c>
      <c r="J43" s="3">
        <v>7</v>
      </c>
      <c r="K43" s="3">
        <v>29</v>
      </c>
      <c r="L43" s="3">
        <v>36</v>
      </c>
      <c r="M43" s="3">
        <v>7</v>
      </c>
      <c r="N43" s="3">
        <v>1</v>
      </c>
    </row>
    <row r="44" spans="1:14" ht="15.75">
      <c r="A44" s="2">
        <v>56</v>
      </c>
      <c r="B44" s="3">
        <v>56</v>
      </c>
      <c r="C44" s="3">
        <v>46</v>
      </c>
      <c r="D44" s="3">
        <v>32</v>
      </c>
      <c r="E44" s="3">
        <v>47</v>
      </c>
      <c r="F44" s="3">
        <v>48</v>
      </c>
      <c r="G44" s="3">
        <v>55</v>
      </c>
      <c r="H44" s="3">
        <v>19</v>
      </c>
      <c r="I44" s="3">
        <v>36</v>
      </c>
      <c r="J44" s="3">
        <v>13</v>
      </c>
      <c r="K44" s="3">
        <v>10</v>
      </c>
      <c r="L44" s="3">
        <v>32</v>
      </c>
      <c r="M44" s="3">
        <v>11</v>
      </c>
      <c r="N44" s="3">
        <v>3</v>
      </c>
    </row>
    <row r="45" spans="1:14" ht="15.75">
      <c r="A45" s="2">
        <v>58</v>
      </c>
      <c r="B45" s="3">
        <v>39</v>
      </c>
      <c r="C45" s="3">
        <v>34</v>
      </c>
      <c r="D45" s="3">
        <v>31</v>
      </c>
      <c r="E45" s="3">
        <v>33</v>
      </c>
      <c r="F45" s="3">
        <v>33</v>
      </c>
      <c r="G45" s="3">
        <v>36</v>
      </c>
      <c r="H45" s="3">
        <v>4</v>
      </c>
      <c r="I45" s="3">
        <v>17</v>
      </c>
      <c r="J45" s="3">
        <v>13</v>
      </c>
      <c r="K45" s="3">
        <v>6</v>
      </c>
      <c r="L45" s="3">
        <v>22</v>
      </c>
      <c r="M45" s="3">
        <v>11</v>
      </c>
      <c r="N45" s="3">
        <v>0</v>
      </c>
    </row>
    <row r="46" spans="1:14" ht="15.75">
      <c r="A46" s="3">
        <v>61</v>
      </c>
      <c r="B46" s="3">
        <v>71</v>
      </c>
      <c r="C46" s="3">
        <v>58</v>
      </c>
      <c r="D46" s="3">
        <v>57</v>
      </c>
      <c r="E46" s="3">
        <v>57</v>
      </c>
      <c r="F46" s="3">
        <v>50</v>
      </c>
      <c r="G46" s="3">
        <v>64</v>
      </c>
      <c r="H46" s="3">
        <v>17</v>
      </c>
      <c r="I46" s="3">
        <v>41</v>
      </c>
      <c r="J46" s="3">
        <v>4</v>
      </c>
      <c r="K46" s="3">
        <v>22</v>
      </c>
      <c r="L46" s="3">
        <v>39</v>
      </c>
      <c r="M46" s="3">
        <v>10</v>
      </c>
      <c r="N46" s="3">
        <v>0</v>
      </c>
    </row>
    <row r="47" spans="1:14" ht="15.75">
      <c r="A47" s="2">
        <v>64</v>
      </c>
      <c r="B47" s="3">
        <v>66</v>
      </c>
      <c r="C47" s="3">
        <v>47</v>
      </c>
      <c r="D47" s="3">
        <v>35</v>
      </c>
      <c r="E47" s="3">
        <v>48</v>
      </c>
      <c r="F47" s="3">
        <v>48</v>
      </c>
      <c r="G47" s="3">
        <v>61</v>
      </c>
      <c r="H47" s="3">
        <v>11</v>
      </c>
      <c r="I47" s="3">
        <v>43</v>
      </c>
      <c r="J47" s="3">
        <v>13</v>
      </c>
      <c r="K47" s="3">
        <v>19</v>
      </c>
      <c r="L47" s="3">
        <v>40</v>
      </c>
      <c r="M47" s="3">
        <v>7</v>
      </c>
      <c r="N47" s="3">
        <v>0</v>
      </c>
    </row>
    <row r="48" spans="1:14" ht="15.75">
      <c r="A48" s="2">
        <v>65</v>
      </c>
      <c r="B48" s="3">
        <v>26</v>
      </c>
      <c r="C48" s="3">
        <v>21</v>
      </c>
      <c r="D48" s="3">
        <v>18</v>
      </c>
      <c r="E48" s="3">
        <v>17</v>
      </c>
      <c r="F48" s="3">
        <v>13</v>
      </c>
      <c r="G48" s="3">
        <v>23</v>
      </c>
      <c r="H48" s="3">
        <v>2</v>
      </c>
      <c r="I48" s="3">
        <v>17</v>
      </c>
      <c r="J48" s="3">
        <v>4</v>
      </c>
      <c r="K48" s="3">
        <v>10</v>
      </c>
      <c r="L48" s="3">
        <v>13</v>
      </c>
      <c r="M48" s="3">
        <v>3</v>
      </c>
      <c r="N48" s="3">
        <v>0</v>
      </c>
    </row>
    <row r="49" spans="1:14" ht="15.75">
      <c r="A49" s="2">
        <v>66</v>
      </c>
      <c r="B49" s="3">
        <v>21</v>
      </c>
      <c r="C49" s="3">
        <v>18</v>
      </c>
      <c r="D49" s="3">
        <v>15</v>
      </c>
      <c r="E49" s="3">
        <v>17</v>
      </c>
      <c r="F49" s="3">
        <v>18</v>
      </c>
      <c r="G49" s="3">
        <v>17</v>
      </c>
      <c r="H49" s="3">
        <v>3</v>
      </c>
      <c r="I49" s="3">
        <v>9</v>
      </c>
      <c r="J49" s="3">
        <v>1</v>
      </c>
      <c r="K49" s="3">
        <v>3</v>
      </c>
      <c r="L49" s="3">
        <v>17</v>
      </c>
      <c r="M49" s="3">
        <v>1</v>
      </c>
      <c r="N49" s="3">
        <v>0</v>
      </c>
    </row>
    <row r="50" spans="1:14" ht="15.75">
      <c r="A50" s="2">
        <v>69</v>
      </c>
      <c r="B50" s="17">
        <v>79</v>
      </c>
      <c r="C50" s="3">
        <v>66</v>
      </c>
      <c r="D50" s="3">
        <v>66</v>
      </c>
      <c r="E50" s="3">
        <v>64</v>
      </c>
      <c r="F50" s="3">
        <v>67</v>
      </c>
      <c r="G50" s="3">
        <v>69</v>
      </c>
      <c r="H50" s="3">
        <v>35</v>
      </c>
      <c r="I50" s="3">
        <v>43</v>
      </c>
      <c r="J50" s="3">
        <v>18</v>
      </c>
      <c r="K50" s="3">
        <v>11</v>
      </c>
      <c r="L50" s="3">
        <v>45</v>
      </c>
      <c r="M50" s="3">
        <v>21</v>
      </c>
      <c r="N50" s="3">
        <v>2</v>
      </c>
    </row>
    <row r="51" spans="1:14" ht="15.75">
      <c r="A51" s="2">
        <v>70</v>
      </c>
      <c r="B51" s="3">
        <v>32</v>
      </c>
      <c r="C51" s="3">
        <v>32</v>
      </c>
      <c r="D51" s="3">
        <v>16</v>
      </c>
      <c r="E51" s="3">
        <v>20</v>
      </c>
      <c r="F51" s="3">
        <v>24</v>
      </c>
      <c r="G51" s="3">
        <v>23</v>
      </c>
      <c r="H51" s="3">
        <v>5</v>
      </c>
      <c r="I51" s="3">
        <v>29</v>
      </c>
      <c r="J51" s="3">
        <v>6</v>
      </c>
      <c r="K51" s="3">
        <v>9</v>
      </c>
      <c r="L51" s="3">
        <v>21</v>
      </c>
      <c r="M51" s="3">
        <v>2</v>
      </c>
      <c r="N51" s="3"/>
    </row>
    <row r="52" spans="1:14" ht="15.75">
      <c r="A52" s="2">
        <v>71</v>
      </c>
      <c r="B52" s="3">
        <v>37</v>
      </c>
      <c r="C52" s="3">
        <v>32</v>
      </c>
      <c r="D52" s="3">
        <v>22</v>
      </c>
      <c r="E52" s="3">
        <v>29</v>
      </c>
      <c r="F52" s="3">
        <v>32</v>
      </c>
      <c r="G52" s="3">
        <v>34</v>
      </c>
      <c r="H52" s="3">
        <v>4</v>
      </c>
      <c r="I52" s="3">
        <v>21</v>
      </c>
      <c r="J52" s="3">
        <v>5</v>
      </c>
      <c r="K52" s="3">
        <v>6</v>
      </c>
      <c r="L52" s="3">
        <v>28</v>
      </c>
      <c r="M52" s="3">
        <v>3</v>
      </c>
      <c r="N52" s="3">
        <v>0</v>
      </c>
    </row>
    <row r="53" spans="1:14" ht="15.75">
      <c r="A53" s="2">
        <v>72</v>
      </c>
      <c r="B53" s="3">
        <v>15</v>
      </c>
      <c r="C53" s="3">
        <v>13</v>
      </c>
      <c r="D53" s="3">
        <v>7</v>
      </c>
      <c r="E53" s="3">
        <v>8</v>
      </c>
      <c r="F53" s="3">
        <v>5</v>
      </c>
      <c r="G53" s="3">
        <v>14</v>
      </c>
      <c r="H53" s="3">
        <v>5</v>
      </c>
      <c r="I53" s="3">
        <v>6</v>
      </c>
      <c r="J53" s="3">
        <v>0</v>
      </c>
      <c r="K53" s="3">
        <v>7</v>
      </c>
      <c r="L53" s="3">
        <v>6</v>
      </c>
      <c r="M53" s="3">
        <v>2</v>
      </c>
      <c r="N53" s="3">
        <v>0</v>
      </c>
    </row>
    <row r="54" spans="1:14" ht="15.75">
      <c r="A54" s="2">
        <v>77</v>
      </c>
      <c r="B54" s="3">
        <v>46</v>
      </c>
      <c r="C54" s="3">
        <v>41</v>
      </c>
      <c r="D54" s="3">
        <v>33</v>
      </c>
      <c r="E54" s="3">
        <v>43</v>
      </c>
      <c r="F54" s="3">
        <v>35</v>
      </c>
      <c r="G54" s="3">
        <v>45</v>
      </c>
      <c r="H54" s="3">
        <v>14</v>
      </c>
      <c r="I54" s="3">
        <v>36</v>
      </c>
      <c r="J54" s="3">
        <v>2</v>
      </c>
      <c r="K54" s="3">
        <v>4</v>
      </c>
      <c r="L54" s="3">
        <v>38</v>
      </c>
      <c r="M54" s="3">
        <v>4</v>
      </c>
      <c r="N54" s="3">
        <v>0</v>
      </c>
    </row>
    <row r="55" spans="1:14" ht="15.75">
      <c r="A55" s="2">
        <v>80</v>
      </c>
      <c r="B55" s="3">
        <v>73</v>
      </c>
      <c r="C55" s="3">
        <v>52</v>
      </c>
      <c r="D55" s="3">
        <v>44</v>
      </c>
      <c r="E55" s="3">
        <v>51</v>
      </c>
      <c r="F55" s="3">
        <v>50</v>
      </c>
      <c r="G55" s="3">
        <v>68</v>
      </c>
      <c r="H55" s="3">
        <v>18</v>
      </c>
      <c r="I55" s="3">
        <v>43</v>
      </c>
      <c r="J55" s="3">
        <v>41</v>
      </c>
      <c r="K55" s="3">
        <v>15</v>
      </c>
      <c r="L55" s="3">
        <v>42</v>
      </c>
      <c r="M55" s="3">
        <v>11</v>
      </c>
      <c r="N55" s="3">
        <v>5</v>
      </c>
    </row>
    <row r="56" spans="1:14" ht="15.75">
      <c r="A56" s="2">
        <v>81</v>
      </c>
      <c r="B56" s="3">
        <v>93</v>
      </c>
      <c r="C56" s="3">
        <v>73</v>
      </c>
      <c r="D56" s="3">
        <v>63</v>
      </c>
      <c r="E56" s="3">
        <v>75</v>
      </c>
      <c r="F56" s="3">
        <v>73</v>
      </c>
      <c r="G56" s="3">
        <v>86</v>
      </c>
      <c r="H56" s="3">
        <v>34</v>
      </c>
      <c r="I56" s="3">
        <v>43</v>
      </c>
      <c r="J56" s="3">
        <v>4</v>
      </c>
      <c r="K56" s="3">
        <v>18</v>
      </c>
      <c r="L56" s="3">
        <v>38</v>
      </c>
      <c r="M56" s="3">
        <v>12</v>
      </c>
      <c r="N56" s="3">
        <v>0</v>
      </c>
    </row>
    <row r="57" spans="1:14" ht="15.75">
      <c r="A57" s="2">
        <v>85</v>
      </c>
      <c r="B57" s="3">
        <v>40</v>
      </c>
      <c r="C57" s="3">
        <v>25</v>
      </c>
      <c r="D57" s="3">
        <v>15</v>
      </c>
      <c r="E57" s="3">
        <v>24</v>
      </c>
      <c r="F57" s="3">
        <v>16</v>
      </c>
      <c r="G57" s="3">
        <v>20</v>
      </c>
      <c r="H57" s="3">
        <v>20</v>
      </c>
      <c r="I57" s="3">
        <v>12</v>
      </c>
      <c r="J57" s="3">
        <v>2</v>
      </c>
      <c r="K57" s="3">
        <v>25</v>
      </c>
      <c r="L57" s="3">
        <v>9</v>
      </c>
      <c r="M57" s="3">
        <v>5</v>
      </c>
      <c r="N57" s="3">
        <v>1</v>
      </c>
    </row>
    <row r="58" spans="1:14" ht="15.75">
      <c r="A58" s="2">
        <v>87</v>
      </c>
      <c r="B58" s="3">
        <v>65</v>
      </c>
      <c r="C58" s="3">
        <v>54</v>
      </c>
      <c r="D58" s="3">
        <v>49</v>
      </c>
      <c r="E58" s="3">
        <v>49</v>
      </c>
      <c r="F58" s="3">
        <v>42</v>
      </c>
      <c r="G58" s="3">
        <v>52</v>
      </c>
      <c r="H58" s="3">
        <v>19</v>
      </c>
      <c r="I58" s="3">
        <v>20</v>
      </c>
      <c r="J58" s="3">
        <v>15</v>
      </c>
      <c r="K58" s="3">
        <v>16</v>
      </c>
      <c r="L58" s="3">
        <v>40</v>
      </c>
      <c r="M58" s="3">
        <v>9</v>
      </c>
      <c r="N58" s="3">
        <v>0</v>
      </c>
    </row>
    <row r="59" spans="1:14" ht="15.75">
      <c r="A59" s="2">
        <v>90</v>
      </c>
      <c r="B59" s="3">
        <v>33</v>
      </c>
      <c r="C59" s="3">
        <v>30</v>
      </c>
      <c r="D59" s="3">
        <v>26</v>
      </c>
      <c r="E59" s="3">
        <v>27</v>
      </c>
      <c r="F59" s="3">
        <v>31</v>
      </c>
      <c r="G59" s="3">
        <v>30</v>
      </c>
      <c r="H59" s="3">
        <v>6</v>
      </c>
      <c r="I59" s="3">
        <v>15</v>
      </c>
      <c r="J59" s="3">
        <v>17</v>
      </c>
      <c r="K59" s="3">
        <v>7</v>
      </c>
      <c r="L59" s="3">
        <v>15</v>
      </c>
      <c r="M59" s="3">
        <v>10</v>
      </c>
      <c r="N59" s="3">
        <v>0</v>
      </c>
    </row>
    <row r="60" spans="1:14" ht="15.75">
      <c r="A60" s="2">
        <v>95</v>
      </c>
      <c r="B60" s="3">
        <v>82</v>
      </c>
      <c r="C60" s="3">
        <v>62</v>
      </c>
      <c r="D60" s="3">
        <v>58</v>
      </c>
      <c r="E60" s="3">
        <v>53</v>
      </c>
      <c r="F60" s="3">
        <v>52</v>
      </c>
      <c r="G60" s="3">
        <v>67</v>
      </c>
      <c r="H60" s="3">
        <v>13</v>
      </c>
      <c r="I60" s="3">
        <v>45</v>
      </c>
      <c r="J60" s="3">
        <v>24</v>
      </c>
      <c r="K60" s="3">
        <v>24</v>
      </c>
      <c r="L60" s="3">
        <v>48</v>
      </c>
      <c r="M60" s="3">
        <v>7</v>
      </c>
      <c r="N60" s="3">
        <v>3</v>
      </c>
    </row>
    <row r="61" spans="1:14" ht="15.75">
      <c r="A61" s="2">
        <v>100</v>
      </c>
      <c r="B61" s="3">
        <v>95</v>
      </c>
      <c r="C61" s="3">
        <v>76</v>
      </c>
      <c r="D61" s="3">
        <v>60</v>
      </c>
      <c r="E61" s="3">
        <v>70</v>
      </c>
      <c r="F61" s="3">
        <v>43</v>
      </c>
      <c r="G61" s="3">
        <v>66</v>
      </c>
      <c r="H61" s="3">
        <v>57</v>
      </c>
      <c r="I61" s="3">
        <v>33</v>
      </c>
      <c r="J61" s="3">
        <v>32</v>
      </c>
      <c r="K61" s="3">
        <v>22</v>
      </c>
      <c r="L61" s="3">
        <v>65</v>
      </c>
      <c r="M61" s="3">
        <v>6</v>
      </c>
      <c r="N61" s="3">
        <v>2</v>
      </c>
    </row>
    <row r="62" spans="1:14" ht="15.75">
      <c r="A62" s="2">
        <v>138</v>
      </c>
      <c r="B62" s="3">
        <v>18</v>
      </c>
      <c r="C62" s="3">
        <v>10</v>
      </c>
      <c r="D62" s="3">
        <v>9</v>
      </c>
      <c r="E62" s="3">
        <v>9</v>
      </c>
      <c r="F62" s="3">
        <v>3</v>
      </c>
      <c r="G62" s="3">
        <v>11</v>
      </c>
      <c r="H62" s="3">
        <v>8</v>
      </c>
      <c r="I62" s="3">
        <v>5</v>
      </c>
      <c r="J62" s="3">
        <v>0</v>
      </c>
      <c r="K62" s="3">
        <v>10</v>
      </c>
      <c r="L62" s="3">
        <v>7</v>
      </c>
      <c r="M62" s="3">
        <v>1</v>
      </c>
      <c r="N62" s="3">
        <v>0</v>
      </c>
    </row>
    <row r="63" spans="1:14" ht="15.75">
      <c r="A63" s="2">
        <v>144</v>
      </c>
      <c r="B63" s="3">
        <v>28</v>
      </c>
      <c r="C63" s="3">
        <v>26</v>
      </c>
      <c r="D63" s="3">
        <v>22</v>
      </c>
      <c r="E63" s="3">
        <v>23</v>
      </c>
      <c r="F63" s="3">
        <v>24</v>
      </c>
      <c r="G63" s="3">
        <v>27</v>
      </c>
      <c r="H63" s="3">
        <v>12</v>
      </c>
      <c r="I63" s="3">
        <v>23</v>
      </c>
      <c r="J63" s="3">
        <v>1</v>
      </c>
      <c r="K63" s="3">
        <v>3</v>
      </c>
      <c r="L63" s="3">
        <v>19</v>
      </c>
      <c r="M63" s="3">
        <v>6</v>
      </c>
      <c r="N63" s="3">
        <v>0</v>
      </c>
    </row>
    <row r="64" spans="1:14" ht="37.5">
      <c r="A64" s="4" t="s">
        <v>24</v>
      </c>
      <c r="B64" s="4">
        <v>3012</v>
      </c>
      <c r="C64" s="4">
        <v>2379</v>
      </c>
      <c r="D64" s="4">
        <v>2095</v>
      </c>
      <c r="E64" s="4">
        <v>2264</v>
      </c>
      <c r="F64" s="4">
        <v>2011</v>
      </c>
      <c r="G64" s="4">
        <v>2568</v>
      </c>
      <c r="H64" s="4">
        <v>1460</v>
      </c>
      <c r="I64" s="4">
        <v>1640</v>
      </c>
      <c r="J64" s="4">
        <v>781</v>
      </c>
      <c r="K64" s="4">
        <v>688</v>
      </c>
      <c r="L64" s="4">
        <v>1681</v>
      </c>
      <c r="M64" s="4">
        <v>494</v>
      </c>
      <c r="N64" s="4">
        <v>117</v>
      </c>
    </row>
    <row r="65" spans="1:14" ht="56.25">
      <c r="A65" s="4" t="s">
        <v>25</v>
      </c>
      <c r="B65" s="4"/>
      <c r="C65" s="4">
        <v>78.98</v>
      </c>
      <c r="D65" s="4">
        <v>69.56</v>
      </c>
      <c r="E65" s="4">
        <v>75.17</v>
      </c>
      <c r="F65" s="4">
        <v>66.77</v>
      </c>
      <c r="G65" s="4">
        <v>85.26</v>
      </c>
      <c r="H65" s="4">
        <v>24.24</v>
      </c>
      <c r="I65" s="4">
        <v>54.45</v>
      </c>
      <c r="J65" s="18">
        <f>(J64/B64*2)*100</f>
        <v>51.859229747675961</v>
      </c>
      <c r="K65" s="5">
        <v>22.84</v>
      </c>
      <c r="L65" s="6">
        <v>55.81</v>
      </c>
      <c r="M65" s="7">
        <v>16.399999999999999</v>
      </c>
      <c r="N65" s="8">
        <v>3.88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5"/>
  <sheetViews>
    <sheetView tabSelected="1" workbookViewId="0"/>
  </sheetViews>
  <sheetFormatPr defaultRowHeight="15"/>
  <cols>
    <col min="1" max="1" width="16.42578125" customWidth="1"/>
    <col min="3" max="3" width="13.140625" bestFit="1" customWidth="1"/>
    <col min="4" max="10" width="12.140625" customWidth="1"/>
  </cols>
  <sheetData>
    <row r="1" spans="1:17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7" ht="47.25">
      <c r="A2" s="2" t="s">
        <v>14</v>
      </c>
      <c r="B2" s="3">
        <v>38</v>
      </c>
      <c r="C2" s="9">
        <f>'Результаты 8 кл. матем'!C2/'Результаты 8 кл. матем'!$B2</f>
        <v>0.78947368421052633</v>
      </c>
      <c r="D2" s="9">
        <f>'Результаты 8 кл. матем'!D2/'Результаты 8 кл. матем'!$B2</f>
        <v>0.60526315789473684</v>
      </c>
      <c r="E2" s="9">
        <f>'Результаты 8 кл. матем'!E2/'Результаты 8 кл. матем'!$B2</f>
        <v>0.78947368421052633</v>
      </c>
      <c r="F2" s="9">
        <f>'Результаты 8 кл. матем'!F2/'Результаты 8 кл. матем'!$B2</f>
        <v>0.78947368421052633</v>
      </c>
      <c r="G2" s="9">
        <f>'Результаты 8 кл. матем'!G2/'Результаты 8 кл. матем'!$B2</f>
        <v>0.92105263157894735</v>
      </c>
      <c r="H2" s="9">
        <f>'Результаты 8 кл. матем'!H2/'Результаты 8 кл. матем'!$B2/2</f>
        <v>0.42105263157894735</v>
      </c>
      <c r="I2" s="9">
        <f>'Результаты 8 кл. матем'!I2/'Результаты 8 кл. матем'!$B2</f>
        <v>0.57894736842105265</v>
      </c>
      <c r="J2" s="9">
        <f>'Результаты 8 кл. матем'!J2/'Результаты 8 кл. матем'!$B2/2</f>
        <v>0.21052631578947367</v>
      </c>
      <c r="K2" s="9">
        <f>'Результаты 8 кл. матем'!K2/'Результаты 8 кл. матем'!$B2</f>
        <v>0.10526315789473684</v>
      </c>
      <c r="L2" s="9">
        <f>'Результаты 8 кл. матем'!L2/'Результаты 8 кл. матем'!$B2</f>
        <v>0.60526315789473684</v>
      </c>
      <c r="M2" s="9">
        <f>'Результаты 8 кл. матем'!M2/'Результаты 8 кл. матем'!$B2</f>
        <v>0.18421052631578946</v>
      </c>
      <c r="N2" s="9">
        <f>'Результаты 8 кл. матем'!N2/'Результаты 8 кл. матем'!$B2</f>
        <v>0.10526315789473684</v>
      </c>
      <c r="Q2" s="1">
        <f>MAX(C2:J2)</f>
        <v>0.92105263157894735</v>
      </c>
    </row>
    <row r="3" spans="1:17" ht="15.75">
      <c r="A3" s="2" t="s">
        <v>15</v>
      </c>
      <c r="B3" s="3">
        <v>64</v>
      </c>
      <c r="C3" s="9">
        <f>'Результаты 8 кл. матем'!C3/'Результаты 8 кл. матем'!$B3</f>
        <v>0.875</v>
      </c>
      <c r="D3" s="9">
        <f>'Результаты 8 кл. матем'!D3/'Результаты 8 кл. матем'!$B3</f>
        <v>0.84375</v>
      </c>
      <c r="E3" s="9">
        <f>'Результаты 8 кл. матем'!E3/'Результаты 8 кл. матем'!$B3</f>
        <v>0.8125</v>
      </c>
      <c r="F3" s="9">
        <f>'Результаты 8 кл. матем'!F3/'Результаты 8 кл. матем'!$B3</f>
        <v>0.65625</v>
      </c>
      <c r="G3" s="9">
        <f>'Результаты 8 кл. матем'!G3/'Результаты 8 кл. матем'!$B3</f>
        <v>0.9375</v>
      </c>
      <c r="H3" s="9">
        <f>'Результаты 8 кл. матем'!H3/'Результаты 8 кл. матем'!$B3/2</f>
        <v>0.2578125</v>
      </c>
      <c r="I3" s="9">
        <f>'Результаты 8 кл. матем'!I3/'Результаты 8 кл. матем'!$B3</f>
        <v>0.34375</v>
      </c>
      <c r="J3" s="9">
        <f>'Результаты 8 кл. матем'!J3/'Результаты 8 кл. матем'!$B3/2</f>
        <v>5.46875E-2</v>
      </c>
      <c r="K3" s="9">
        <f>'Результаты 8 кл. матем'!K3/'Результаты 8 кл. матем'!$B3</f>
        <v>0.1875</v>
      </c>
      <c r="L3" s="9">
        <f>'Результаты 8 кл. матем'!L3/'Результаты 8 кл. матем'!$B3</f>
        <v>0.65625</v>
      </c>
      <c r="M3" s="9">
        <f>'Результаты 8 кл. матем'!M3/'Результаты 8 кл. матем'!$B3</f>
        <v>0.140625</v>
      </c>
      <c r="N3" s="9">
        <f>'Результаты 8 кл. матем'!N3/'Результаты 8 кл. матем'!$B3</f>
        <v>1.5625E-2</v>
      </c>
      <c r="Q3" s="1">
        <f t="shared" ref="Q3:Q49" si="0">MAX(C3:J3)</f>
        <v>0.9375</v>
      </c>
    </row>
    <row r="4" spans="1:17" ht="31.5">
      <c r="A4" s="2" t="s">
        <v>32</v>
      </c>
      <c r="B4" s="3">
        <v>2</v>
      </c>
      <c r="C4" s="9">
        <f>'Результаты 8 кл. матем'!C4/'Результаты 8 кл. матем'!$B4</f>
        <v>1</v>
      </c>
      <c r="D4" s="9">
        <f>'Результаты 8 кл. матем'!D4/'Результаты 8 кл. матем'!$B4</f>
        <v>1</v>
      </c>
      <c r="E4" s="9">
        <f>'Результаты 8 кл. матем'!E4/'Результаты 8 кл. матем'!$B4</f>
        <v>1</v>
      </c>
      <c r="F4" s="9">
        <f>'Результаты 8 кл. матем'!F4/'Результаты 8 кл. матем'!$B4</f>
        <v>0.5</v>
      </c>
      <c r="G4" s="9">
        <f>'Результаты 8 кл. матем'!G4/'Результаты 8 кл. матем'!$B4</f>
        <v>0.5</v>
      </c>
      <c r="H4" s="9">
        <f>'Результаты 8 кл. матем'!H4/'Результаты 8 кл. матем'!$B4/2</f>
        <v>1</v>
      </c>
      <c r="I4" s="9">
        <f>'Результаты 8 кл. матем'!I4/'Результаты 8 кл. матем'!$B4</f>
        <v>0.5</v>
      </c>
      <c r="J4" s="9">
        <f>'Результаты 8 кл. матем'!J4/'Результаты 8 кл. матем'!$B4/2</f>
        <v>0</v>
      </c>
      <c r="K4" s="9">
        <f>'Результаты 8 кл. матем'!K4/'Результаты 8 кл. матем'!$B4</f>
        <v>0</v>
      </c>
      <c r="L4" s="9">
        <f>'Результаты 8 кл. матем'!L4/'Результаты 8 кл. матем'!$B4</f>
        <v>0.5</v>
      </c>
      <c r="M4" s="9">
        <f>'Результаты 8 кл. матем'!M4/'Результаты 8 кл. матем'!$B4</f>
        <v>0.5</v>
      </c>
      <c r="N4" s="9">
        <f>'Результаты 8 кл. матем'!N4/'Результаты 8 кл. матем'!$B4</f>
        <v>0</v>
      </c>
      <c r="Q4" s="1">
        <f t="shared" si="0"/>
        <v>1</v>
      </c>
    </row>
    <row r="5" spans="1:17" ht="15.75">
      <c r="A5" s="2" t="s">
        <v>34</v>
      </c>
      <c r="B5" s="3">
        <v>1</v>
      </c>
      <c r="C5" s="9">
        <f>'Результаты 8 кл. матем'!C5/'Результаты 8 кл. матем'!$B5</f>
        <v>1</v>
      </c>
      <c r="D5" s="9">
        <f>'Результаты 8 кл. матем'!D5/'Результаты 8 кл. матем'!$B5</f>
        <v>1</v>
      </c>
      <c r="E5" s="9">
        <f>'Результаты 8 кл. матем'!E5/'Результаты 8 кл. матем'!$B5</f>
        <v>0</v>
      </c>
      <c r="F5" s="9">
        <f>'Результаты 8 кл. матем'!F5/'Результаты 8 кл. матем'!$B5</f>
        <v>0</v>
      </c>
      <c r="G5" s="9">
        <f>'Результаты 8 кл. матем'!G5/'Результаты 8 кл. матем'!$B5</f>
        <v>1</v>
      </c>
      <c r="H5" s="9">
        <f>'Результаты 8 кл. матем'!H5/'Результаты 8 кл. матем'!$B5/2</f>
        <v>0</v>
      </c>
      <c r="I5" s="9">
        <f>'Результаты 8 кл. матем'!I5/'Результаты 8 кл. матем'!$B5</f>
        <v>1</v>
      </c>
      <c r="J5" s="9">
        <f>'Результаты 8 кл. матем'!J5/'Результаты 8 кл. матем'!$B5/2</f>
        <v>0</v>
      </c>
      <c r="K5" s="9">
        <f>'Результаты 8 кл. матем'!K5/'Результаты 8 кл. матем'!$B5</f>
        <v>0</v>
      </c>
      <c r="L5" s="9">
        <f>'Результаты 8 кл. матем'!L5/'Результаты 8 кл. матем'!$B5</f>
        <v>1</v>
      </c>
      <c r="M5" s="9">
        <f>'Результаты 8 кл. матем'!M5/'Результаты 8 кл. матем'!$B5</f>
        <v>0</v>
      </c>
      <c r="N5" s="9">
        <f>'Результаты 8 кл. матем'!N5/'Результаты 8 кл. матем'!$B5</f>
        <v>0</v>
      </c>
      <c r="Q5" s="1">
        <f t="shared" si="0"/>
        <v>1</v>
      </c>
    </row>
    <row r="6" spans="1:17" ht="15.75">
      <c r="A6" s="2" t="s">
        <v>16</v>
      </c>
      <c r="B6" s="3">
        <v>49</v>
      </c>
      <c r="C6" s="9">
        <f>'Результаты 8 кл. матем'!C6/'Результаты 8 кл. матем'!$B6</f>
        <v>0.91836734693877553</v>
      </c>
      <c r="D6" s="9">
        <f>'Результаты 8 кл. матем'!D6/'Результаты 8 кл. матем'!$B6</f>
        <v>0.77551020408163263</v>
      </c>
      <c r="E6" s="9">
        <f>'Результаты 8 кл. матем'!E6/'Результаты 8 кл. матем'!$B6</f>
        <v>0.87755102040816324</v>
      </c>
      <c r="F6" s="9">
        <f>'Результаты 8 кл. матем'!F6/'Результаты 8 кл. матем'!$B6</f>
        <v>0.75510204081632648</v>
      </c>
      <c r="G6" s="9">
        <f>'Результаты 8 кл. матем'!G6/'Результаты 8 кл. матем'!$B6</f>
        <v>0.93877551020408168</v>
      </c>
      <c r="H6" s="9">
        <f>'Результаты 8 кл. матем'!H6/'Результаты 8 кл. матем'!$B6/2</f>
        <v>0.56122448979591832</v>
      </c>
      <c r="I6" s="9">
        <f>'Результаты 8 кл. матем'!I6/'Результаты 8 кл. матем'!$B6</f>
        <v>0.65306122448979587</v>
      </c>
      <c r="J6" s="9">
        <f>'Результаты 8 кл. матем'!J6/'Результаты 8 кл. матем'!$B6/2</f>
        <v>0.27551020408163263</v>
      </c>
      <c r="K6" s="9">
        <f>'Результаты 8 кл. матем'!K6/'Результаты 8 кл. матем'!$B6</f>
        <v>0.10204081632653061</v>
      </c>
      <c r="L6" s="9">
        <f>'Результаты 8 кл. матем'!L6/'Результаты 8 кл. матем'!$B6</f>
        <v>0.38775510204081631</v>
      </c>
      <c r="M6" s="9">
        <f>'Результаты 8 кл. матем'!M6/'Результаты 8 кл. матем'!$B6</f>
        <v>0.36734693877551022</v>
      </c>
      <c r="N6" s="9">
        <f>'Результаты 8 кл. матем'!N6/'Результаты 8 кл. матем'!$B6</f>
        <v>0.14285714285714285</v>
      </c>
      <c r="Q6" s="1">
        <f t="shared" si="0"/>
        <v>0.93877551020408168</v>
      </c>
    </row>
    <row r="7" spans="1:17" ht="31.5">
      <c r="A7" s="2" t="s">
        <v>35</v>
      </c>
      <c r="B7" s="3">
        <v>3</v>
      </c>
      <c r="C7" s="9">
        <f>'Результаты 8 кл. матем'!C7/'Результаты 8 кл. матем'!$B7</f>
        <v>1</v>
      </c>
      <c r="D7" s="9">
        <f>'Результаты 8 кл. матем'!D7/'Результаты 8 кл. матем'!$B7</f>
        <v>1</v>
      </c>
      <c r="E7" s="9">
        <f>'Результаты 8 кл. матем'!E7/'Результаты 8 кл. матем'!$B7</f>
        <v>0.66666666666666663</v>
      </c>
      <c r="F7" s="9">
        <f>'Результаты 8 кл. матем'!F7/'Результаты 8 кл. матем'!$B7</f>
        <v>1</v>
      </c>
      <c r="G7" s="9">
        <f>'Результаты 8 кл. матем'!G7/'Результаты 8 кл. матем'!$B7</f>
        <v>1</v>
      </c>
      <c r="H7" s="9">
        <f>'Результаты 8 кл. матем'!H7/'Результаты 8 кл. матем'!$B7/2</f>
        <v>0</v>
      </c>
      <c r="I7" s="9">
        <f>'Результаты 8 кл. матем'!I7/'Результаты 8 кл. матем'!$B7</f>
        <v>0</v>
      </c>
      <c r="J7" s="9">
        <f>'Результаты 8 кл. матем'!J7/'Результаты 8 кл. матем'!$B7/2</f>
        <v>0</v>
      </c>
      <c r="K7" s="9">
        <f>'Результаты 8 кл. матем'!K7/'Результаты 8 кл. матем'!$B7</f>
        <v>0.33333333333333331</v>
      </c>
      <c r="L7" s="9">
        <f>'Результаты 8 кл. матем'!L7/'Результаты 8 кл. матем'!$B7</f>
        <v>0.66666666666666663</v>
      </c>
      <c r="M7" s="9">
        <f>'Результаты 8 кл. матем'!M7/'Результаты 8 кл. матем'!$B7</f>
        <v>0</v>
      </c>
      <c r="N7" s="9">
        <f>'Результаты 8 кл. матем'!N7/'Результаты 8 кл. матем'!$B7</f>
        <v>0</v>
      </c>
      <c r="Q7" s="1">
        <f t="shared" si="0"/>
        <v>1</v>
      </c>
    </row>
    <row r="8" spans="1:17" ht="15.75">
      <c r="A8" s="2" t="s">
        <v>17</v>
      </c>
      <c r="B8" s="3">
        <v>10</v>
      </c>
      <c r="C8" s="9">
        <f>'Результаты 8 кл. матем'!C8/'Результаты 8 кл. матем'!$B8</f>
        <v>0.8</v>
      </c>
      <c r="D8" s="9">
        <f>'Результаты 8 кл. матем'!D8/'Результаты 8 кл. матем'!$B8</f>
        <v>0.8</v>
      </c>
      <c r="E8" s="9">
        <f>'Результаты 8 кл. матем'!E8/'Результаты 8 кл. матем'!$B8</f>
        <v>0.7</v>
      </c>
      <c r="F8" s="9">
        <f>'Результаты 8 кл. матем'!F8/'Результаты 8 кл. матем'!$B8</f>
        <v>0.6</v>
      </c>
      <c r="G8" s="9">
        <f>'Результаты 8 кл. матем'!G8/'Результаты 8 кл. матем'!$B8</f>
        <v>0.9</v>
      </c>
      <c r="H8" s="9">
        <f>'Результаты 8 кл. матем'!H8/'Результаты 8 кл. матем'!$B8/2</f>
        <v>0.25</v>
      </c>
      <c r="I8" s="9">
        <f>'Результаты 8 кл. матем'!I8/'Результаты 8 кл. матем'!$B8</f>
        <v>0.9</v>
      </c>
      <c r="J8" s="9">
        <f>'Результаты 8 кл. матем'!J8/'Результаты 8 кл. матем'!$B8/2</f>
        <v>0.05</v>
      </c>
      <c r="K8" s="9">
        <f>'Результаты 8 кл. матем'!K8/'Результаты 8 кл. матем'!$B8</f>
        <v>0.1</v>
      </c>
      <c r="L8" s="9">
        <f>'Результаты 8 кл. матем'!L8/'Результаты 8 кл. матем'!$B8</f>
        <v>0.6</v>
      </c>
      <c r="M8" s="9">
        <f>'Результаты 8 кл. матем'!M8/'Результаты 8 кл. матем'!$B8</f>
        <v>0.3</v>
      </c>
      <c r="N8" s="9">
        <f>'Результаты 8 кл. матем'!N8/'Результаты 8 кл. матем'!$B8</f>
        <v>0</v>
      </c>
      <c r="Q8" s="1">
        <f t="shared" si="0"/>
        <v>0.9</v>
      </c>
    </row>
    <row r="9" spans="1:17" ht="15.75">
      <c r="A9" s="2" t="s">
        <v>18</v>
      </c>
      <c r="B9" s="2">
        <v>93</v>
      </c>
      <c r="C9" s="9">
        <f>'Результаты 8 кл. матем'!C9/'Результаты 8 кл. матем'!$B9</f>
        <v>0.94623655913978499</v>
      </c>
      <c r="D9" s="9">
        <f>'Результаты 8 кл. матем'!D9/'Результаты 8 кл. матем'!$B9</f>
        <v>0.92473118279569888</v>
      </c>
      <c r="E9" s="9">
        <f>'Результаты 8 кл. матем'!E9/'Результаты 8 кл. матем'!$B9</f>
        <v>0.88172043010752688</v>
      </c>
      <c r="F9" s="9">
        <f>'Результаты 8 кл. матем'!F9/'Результаты 8 кл. матем'!$B9</f>
        <v>0.91397849462365588</v>
      </c>
      <c r="G9" s="9">
        <f>'Результаты 8 кл. матем'!G9/'Результаты 8 кл. матем'!$B9</f>
        <v>0.89247311827956988</v>
      </c>
      <c r="H9" s="9">
        <f>'Результаты 8 кл. матем'!H9/'Результаты 8 кл. матем'!$B9/2</f>
        <v>0.27956989247311825</v>
      </c>
      <c r="I9" s="9">
        <f>'Результаты 8 кл. матем'!I9/'Результаты 8 кл. матем'!$B9</f>
        <v>0.5376344086021505</v>
      </c>
      <c r="J9" s="9">
        <f>'Результаты 8 кл. матем'!J9/'Результаты 8 кл. матем'!$B9/2</f>
        <v>0.18817204301075269</v>
      </c>
      <c r="K9" s="9">
        <f>'Результаты 8 кл. матем'!K9/'Результаты 8 кл. матем'!$B9</f>
        <v>7.5268817204301078E-2</v>
      </c>
      <c r="L9" s="9">
        <f>'Результаты 8 кл. матем'!L9/'Результаты 8 кл. матем'!$B9</f>
        <v>0.62365591397849462</v>
      </c>
      <c r="M9" s="9">
        <f>'Результаты 8 кл. матем'!M9/'Результаты 8 кл. матем'!$B9</f>
        <v>0.21505376344086022</v>
      </c>
      <c r="N9" s="9">
        <f>'Результаты 8 кл. матем'!N9/'Результаты 8 кл. матем'!$B9</f>
        <v>8.6021505376344093E-2</v>
      </c>
      <c r="Q9" s="1">
        <f t="shared" si="0"/>
        <v>0.94623655913978499</v>
      </c>
    </row>
    <row r="10" spans="1:17" ht="15.75">
      <c r="A10" s="2" t="s">
        <v>19</v>
      </c>
      <c r="B10" s="3">
        <v>77</v>
      </c>
      <c r="C10" s="9">
        <f>'Результаты 8 кл. матем'!C10/'Результаты 8 кл. матем'!$B10</f>
        <v>0.88311688311688308</v>
      </c>
      <c r="D10" s="9">
        <f>'Результаты 8 кл. матем'!D10/'Результаты 8 кл. матем'!$B10</f>
        <v>0.77922077922077926</v>
      </c>
      <c r="E10" s="9">
        <f>'Результаты 8 кл. матем'!E10/'Результаты 8 кл. матем'!$B10</f>
        <v>0.8441558441558441</v>
      </c>
      <c r="F10" s="9">
        <f>'Результаты 8 кл. матем'!F10/'Результаты 8 кл. матем'!$B10</f>
        <v>0.77922077922077926</v>
      </c>
      <c r="G10" s="9">
        <f>'Результаты 8 кл. матем'!G10/'Результаты 8 кл. матем'!$B10</f>
        <v>0.92207792207792205</v>
      </c>
      <c r="H10" s="9">
        <f>'Результаты 8 кл. матем'!H10/'Результаты 8 кл. матем'!$B10/2</f>
        <v>0.33766233766233766</v>
      </c>
      <c r="I10" s="9">
        <f>'Результаты 8 кл. матем'!I10/'Результаты 8 кл. матем'!$B10</f>
        <v>0.80519480519480524</v>
      </c>
      <c r="J10" s="9">
        <f>'Результаты 8 кл. матем'!J10/'Результаты 8 кл. матем'!$B10/2</f>
        <v>0.42207792207792205</v>
      </c>
      <c r="K10" s="9">
        <f>'Результаты 8 кл. матем'!K10/'Результаты 8 кл. матем'!$B10</f>
        <v>9.0909090909090912E-2</v>
      </c>
      <c r="L10" s="9">
        <f>'Результаты 8 кл. матем'!L10/'Результаты 8 кл. матем'!$B10</f>
        <v>0.36363636363636365</v>
      </c>
      <c r="M10" s="9">
        <f>'Результаты 8 кл. матем'!M10/'Результаты 8 кл. матем'!$B10</f>
        <v>0.45454545454545453</v>
      </c>
      <c r="N10" s="9">
        <f>'Результаты 8 кл. матем'!N10/'Результаты 8 кл. матем'!$B10</f>
        <v>9.0909090909090912E-2</v>
      </c>
      <c r="Q10" s="1">
        <f t="shared" si="0"/>
        <v>0.92207792207792205</v>
      </c>
    </row>
    <row r="11" spans="1:17" ht="15.75">
      <c r="A11" s="2" t="s">
        <v>20</v>
      </c>
      <c r="B11" s="3">
        <v>43</v>
      </c>
      <c r="C11" s="9">
        <f>'Результаты 8 кл. матем'!C11/'Результаты 8 кл. матем'!$B11</f>
        <v>0.86046511627906974</v>
      </c>
      <c r="D11" s="9">
        <f>'Результаты 8 кл. матем'!D11/'Результаты 8 кл. матем'!$B11</f>
        <v>0.88372093023255816</v>
      </c>
      <c r="E11" s="9">
        <f>'Результаты 8 кл. матем'!E11/'Результаты 8 кл. матем'!$B11</f>
        <v>0.86046511627906974</v>
      </c>
      <c r="F11" s="9">
        <f>'Результаты 8 кл. матем'!F11/'Результаты 8 кл. матем'!$B11</f>
        <v>0.16279069767441862</v>
      </c>
      <c r="G11" s="9">
        <f>'Результаты 8 кл. матем'!G11/'Результаты 8 кл. матем'!$B11</f>
        <v>0.7441860465116279</v>
      </c>
      <c r="H11" s="9">
        <f>'Результаты 8 кл. матем'!H11/'Результаты 8 кл. матем'!$B11/2</f>
        <v>0.47674418604651164</v>
      </c>
      <c r="I11" s="9">
        <f>'Результаты 8 кл. матем'!I11/'Результаты 8 кл. матем'!$B11</f>
        <v>0.41860465116279072</v>
      </c>
      <c r="J11" s="9">
        <f>'Результаты 8 кл. матем'!J11/'Результаты 8 кл. матем'!$B11/2</f>
        <v>8.1395348837209308E-2</v>
      </c>
      <c r="K11" s="9">
        <f>'Результаты 8 кл. матем'!K11/'Результаты 8 кл. матем'!$B11</f>
        <v>0.23255813953488372</v>
      </c>
      <c r="L11" s="9">
        <f>'Результаты 8 кл. матем'!L11/'Результаты 8 кл. матем'!$B11</f>
        <v>0.48837209302325579</v>
      </c>
      <c r="M11" s="9">
        <f>'Результаты 8 кл. матем'!M11/'Результаты 8 кл. матем'!$B11</f>
        <v>0.2558139534883721</v>
      </c>
      <c r="N11" s="9">
        <f>'Результаты 8 кл. матем'!N11/'Результаты 8 кл. матем'!$B11</f>
        <v>2.3255813953488372E-2</v>
      </c>
      <c r="Q11" s="1">
        <f t="shared" si="0"/>
        <v>0.88372093023255816</v>
      </c>
    </row>
    <row r="12" spans="1:17" ht="15.75">
      <c r="A12" s="2" t="s">
        <v>21</v>
      </c>
      <c r="B12" s="3">
        <v>50</v>
      </c>
      <c r="C12" s="9">
        <f>'Результаты 8 кл. матем'!C12/'Результаты 8 кл. матем'!$B12</f>
        <v>0.82</v>
      </c>
      <c r="D12" s="9">
        <f>'Результаты 8 кл. матем'!D12/'Результаты 8 кл. матем'!$B12</f>
        <v>0.72</v>
      </c>
      <c r="E12" s="9">
        <f>'Результаты 8 кл. матем'!E12/'Результаты 8 кл. матем'!$B12</f>
        <v>0.8</v>
      </c>
      <c r="F12" s="9">
        <f>'Результаты 8 кл. матем'!F12/'Результаты 8 кл. матем'!$B12</f>
        <v>0.74</v>
      </c>
      <c r="G12" s="9">
        <f>'Результаты 8 кл. матем'!G12/'Результаты 8 кл. матем'!$B12</f>
        <v>0.96</v>
      </c>
      <c r="H12" s="9">
        <f>'Результаты 8 кл. матем'!H12/'Результаты 8 кл. матем'!$B12/2</f>
        <v>0.19</v>
      </c>
      <c r="I12" s="9">
        <f>'Результаты 8 кл. матем'!I12/'Результаты 8 кл. матем'!$B12</f>
        <v>0.5</v>
      </c>
      <c r="J12" s="9">
        <f>'Результаты 8 кл. матем'!J12/'Результаты 8 кл. матем'!$B12/2</f>
        <v>0.27</v>
      </c>
      <c r="K12" s="9">
        <f>'Результаты 8 кл. матем'!K12/'Результаты 8 кл. матем'!$B12</f>
        <v>0.16</v>
      </c>
      <c r="L12" s="9">
        <f>'Результаты 8 кл. матем'!L12/'Результаты 8 кл. матем'!$B12</f>
        <v>0.57999999999999996</v>
      </c>
      <c r="M12" s="9">
        <f>'Результаты 8 кл. матем'!M12/'Результаты 8 кл. матем'!$B12</f>
        <v>0.2</v>
      </c>
      <c r="N12" s="9">
        <f>'Результаты 8 кл. матем'!N12/'Результаты 8 кл. матем'!$B12</f>
        <v>0.06</v>
      </c>
      <c r="Q12" s="1">
        <f t="shared" si="0"/>
        <v>0.96</v>
      </c>
    </row>
    <row r="13" spans="1:17" ht="15.75">
      <c r="A13" s="2" t="s">
        <v>22</v>
      </c>
      <c r="B13" s="3">
        <v>77</v>
      </c>
      <c r="C13" s="9">
        <f>'Результаты 8 кл. матем'!C13/'Результаты 8 кл. матем'!$B13</f>
        <v>0.94805194805194803</v>
      </c>
      <c r="D13" s="9">
        <f>'Результаты 8 кл. матем'!D13/'Результаты 8 кл. матем'!$B13</f>
        <v>0.87012987012987009</v>
      </c>
      <c r="E13" s="9">
        <f>'Результаты 8 кл. матем'!E13/'Результаты 8 кл. матем'!$B13</f>
        <v>0.94805194805194803</v>
      </c>
      <c r="F13" s="9">
        <f>'Результаты 8 кл. матем'!F13/'Результаты 8 кл. матем'!$B13</f>
        <v>0.8571428571428571</v>
      </c>
      <c r="G13" s="9">
        <f>'Результаты 8 кл. матем'!G13/'Результаты 8 кл. матем'!$B13</f>
        <v>0.89610389610389607</v>
      </c>
      <c r="H13" s="9">
        <f>'Результаты 8 кл. матем'!H13/'Результаты 8 кл. матем'!$B13/2</f>
        <v>0.55194805194805197</v>
      </c>
      <c r="I13" s="9">
        <f>'Результаты 8 кл. матем'!I13/'Результаты 8 кл. матем'!$B13</f>
        <v>0.74025974025974028</v>
      </c>
      <c r="J13" s="9">
        <f>'Результаты 8 кл. матем'!J13/'Результаты 8 кл. матем'!$B13/2</f>
        <v>0.18181818181818182</v>
      </c>
      <c r="K13" s="9">
        <f>'Результаты 8 кл. матем'!K13/'Результаты 8 кл. матем'!$B13</f>
        <v>0</v>
      </c>
      <c r="L13" s="9">
        <f>'Результаты 8 кл. матем'!L13/'Результаты 8 кл. матем'!$B13</f>
        <v>0.48051948051948051</v>
      </c>
      <c r="M13" s="9">
        <f>'Результаты 8 кл. матем'!M13/'Результаты 8 кл. матем'!$B13</f>
        <v>0.36363636363636365</v>
      </c>
      <c r="N13" s="9">
        <f>'Результаты 8 кл. матем'!N13/'Результаты 8 кл. матем'!$B13</f>
        <v>0.15584415584415584</v>
      </c>
      <c r="Q13" s="1">
        <f t="shared" si="0"/>
        <v>0.94805194805194803</v>
      </c>
    </row>
    <row r="14" spans="1:17" ht="31.5">
      <c r="A14" s="2" t="s">
        <v>23</v>
      </c>
      <c r="B14" s="3">
        <v>93</v>
      </c>
      <c r="C14" s="9">
        <f>'Результаты 8 кл. матем'!C14/'Результаты 8 кл. матем'!$B14</f>
        <v>0.81720430107526887</v>
      </c>
      <c r="D14" s="9">
        <f>'Результаты 8 кл. матем'!D14/'Результаты 8 кл. матем'!$B14</f>
        <v>0.74193548387096775</v>
      </c>
      <c r="E14" s="9">
        <f>'Результаты 8 кл. матем'!E14/'Результаты 8 кл. матем'!$B14</f>
        <v>0.63440860215053763</v>
      </c>
      <c r="F14" s="9">
        <f>'Результаты 8 кл. матем'!F14/'Результаты 8 кл. матем'!$B14</f>
        <v>0.58064516129032262</v>
      </c>
      <c r="G14" s="9">
        <f>'Результаты 8 кл. матем'!G14/'Результаты 8 кл. матем'!$B14</f>
        <v>0.82795698924731187</v>
      </c>
      <c r="H14" s="9">
        <f>'Результаты 8 кл. матем'!H14/'Результаты 8 кл. матем'!$B14/2</f>
        <v>0.44086021505376344</v>
      </c>
      <c r="I14" s="9">
        <f>'Результаты 8 кл. матем'!I14/'Результаты 8 кл. матем'!$B14</f>
        <v>0.5376344086021505</v>
      </c>
      <c r="J14" s="9">
        <f>'Результаты 8 кл. матем'!J14/'Результаты 8 кл. матем'!$B14/2</f>
        <v>0.13978494623655913</v>
      </c>
      <c r="K14" s="9">
        <f>'Результаты 8 кл. матем'!K14/'Результаты 8 кл. матем'!$B14</f>
        <v>0.32258064516129031</v>
      </c>
      <c r="L14" s="9">
        <f>'Результаты 8 кл. матем'!L14/'Результаты 8 кл. матем'!$B14</f>
        <v>0.35483870967741937</v>
      </c>
      <c r="M14" s="9">
        <f>'Результаты 8 кл. матем'!M14/'Результаты 8 кл. матем'!$B14</f>
        <v>0.26881720430107525</v>
      </c>
      <c r="N14" s="9">
        <f>'Результаты 8 кл. матем'!N14/'Результаты 8 кл. матем'!$B14</f>
        <v>5.3763440860215055E-2</v>
      </c>
      <c r="Q14" s="1">
        <f t="shared" si="0"/>
        <v>0.82795698924731187</v>
      </c>
    </row>
    <row r="15" spans="1:17" ht="15.75">
      <c r="A15" s="2">
        <v>3</v>
      </c>
      <c r="B15" s="3">
        <v>19</v>
      </c>
      <c r="C15" s="9">
        <f>'Результаты 8 кл. матем'!C15/'Результаты 8 кл. матем'!$B15</f>
        <v>0.89473684210526316</v>
      </c>
      <c r="D15" s="9">
        <f>'Результаты 8 кл. матем'!D15/'Результаты 8 кл. матем'!$B15</f>
        <v>0.78947368421052633</v>
      </c>
      <c r="E15" s="9">
        <f>'Результаты 8 кл. матем'!E15/'Результаты 8 кл. матем'!$B15</f>
        <v>0.84210526315789469</v>
      </c>
      <c r="F15" s="9">
        <f>'Результаты 8 кл. матем'!F15/'Результаты 8 кл. матем'!$B15</f>
        <v>0.57894736842105265</v>
      </c>
      <c r="G15" s="9">
        <f>'Результаты 8 кл. матем'!G15/'Результаты 8 кл. матем'!$B15</f>
        <v>0.84210526315789469</v>
      </c>
      <c r="H15" s="9">
        <f>'Результаты 8 кл. матем'!H15/'Результаты 8 кл. матем'!$B15/2</f>
        <v>0.26315789473684209</v>
      </c>
      <c r="I15" s="9">
        <f>'Результаты 8 кл. матем'!I15/'Результаты 8 кл. матем'!$B15</f>
        <v>0.84210526315789469</v>
      </c>
      <c r="J15" s="9">
        <f>'Результаты 8 кл. матем'!J15/'Результаты 8 кл. матем'!$B15/2</f>
        <v>2.6315789473684209E-2</v>
      </c>
      <c r="K15" s="9">
        <f>'Результаты 8 кл. матем'!K15/'Результаты 8 кл. матем'!$B15</f>
        <v>0.21052631578947367</v>
      </c>
      <c r="L15" s="9">
        <f>'Результаты 8 кл. матем'!L15/'Результаты 8 кл. матем'!$B15</f>
        <v>0.63157894736842102</v>
      </c>
      <c r="M15" s="9">
        <f>'Результаты 8 кл. матем'!M15/'Результаты 8 кл. матем'!$B15</f>
        <v>0.15789473684210525</v>
      </c>
      <c r="N15" s="9">
        <f>'Результаты 8 кл. матем'!N15/'Результаты 8 кл. матем'!$B15</f>
        <v>0</v>
      </c>
      <c r="Q15" s="1">
        <f t="shared" si="0"/>
        <v>0.89473684210526316</v>
      </c>
    </row>
    <row r="16" spans="1:17" ht="15.75">
      <c r="A16" s="2">
        <v>4</v>
      </c>
      <c r="B16" s="3">
        <v>41</v>
      </c>
      <c r="C16" s="9">
        <f>'Результаты 8 кл. матем'!C16/'Результаты 8 кл. матем'!$B16</f>
        <v>0.82926829268292679</v>
      </c>
      <c r="D16" s="9">
        <f>'Результаты 8 кл. матем'!D16/'Результаты 8 кл. матем'!$B16</f>
        <v>0.85365853658536583</v>
      </c>
      <c r="E16" s="9">
        <f>'Результаты 8 кл. матем'!E16/'Результаты 8 кл. матем'!$B16</f>
        <v>0.80487804878048785</v>
      </c>
      <c r="F16" s="9">
        <f>'Результаты 8 кл. матем'!F16/'Результаты 8 кл. матем'!$B16</f>
        <v>0.65853658536585369</v>
      </c>
      <c r="G16" s="9">
        <f>'Результаты 8 кл. матем'!G16/'Результаты 8 кл. матем'!$B16</f>
        <v>0.85365853658536583</v>
      </c>
      <c r="H16" s="9">
        <f>'Результаты 8 кл. матем'!H16/'Результаты 8 кл. матем'!$B16/2</f>
        <v>0.42682926829268292</v>
      </c>
      <c r="I16" s="9">
        <f>'Результаты 8 кл. матем'!I16/'Результаты 8 кл. матем'!$B16</f>
        <v>0.46341463414634149</v>
      </c>
      <c r="J16" s="9">
        <f>'Результаты 8 кл. матем'!J16/'Результаты 8 кл. матем'!$B16/2</f>
        <v>8.5365853658536592E-2</v>
      </c>
      <c r="K16" s="9">
        <f>'Результаты 8 кл. матем'!K16/'Результаты 8 кл. матем'!$B16</f>
        <v>7.3170731707317069E-2</v>
      </c>
      <c r="L16" s="9">
        <f>'Результаты 8 кл. матем'!L16/'Результаты 8 кл. матем'!$B16</f>
        <v>0.82926829268292679</v>
      </c>
      <c r="M16" s="9">
        <f>'Результаты 8 кл. матем'!M16/'Результаты 8 кл. матем'!$B16</f>
        <v>7.3170731707317069E-2</v>
      </c>
      <c r="N16" s="9">
        <f>'Результаты 8 кл. матем'!N16/'Результаты 8 кл. матем'!$B16</f>
        <v>2.4390243902439025E-2</v>
      </c>
      <c r="Q16" s="1">
        <f t="shared" si="0"/>
        <v>0.85365853658536583</v>
      </c>
    </row>
    <row r="17" spans="1:17" ht="15.75">
      <c r="A17" s="2">
        <v>5</v>
      </c>
      <c r="B17" s="3">
        <v>69</v>
      </c>
      <c r="C17" s="9">
        <f>'Результаты 8 кл. матем'!C17/'Результаты 8 кл. матем'!$B17</f>
        <v>0.60869565217391308</v>
      </c>
      <c r="D17" s="9">
        <f>'Результаты 8 кл. матем'!D17/'Результаты 8 кл. матем'!$B17</f>
        <v>0.18840579710144928</v>
      </c>
      <c r="E17" s="9">
        <f>'Результаты 8 кл. матем'!E17/'Результаты 8 кл. матем'!$B17</f>
        <v>0.65217391304347827</v>
      </c>
      <c r="F17" s="9">
        <f>'Результаты 8 кл. матем'!F17/'Результаты 8 кл. матем'!$B17</f>
        <v>0.73913043478260865</v>
      </c>
      <c r="G17" s="9">
        <f>'Результаты 8 кл. матем'!G17/'Результаты 8 кл. матем'!$B17</f>
        <v>0.6376811594202898</v>
      </c>
      <c r="H17" s="9">
        <f>'Результаты 8 кл. матем'!H17/'Результаты 8 кл. матем'!$B17/2</f>
        <v>8.6956521739130432E-2</v>
      </c>
      <c r="I17" s="9">
        <f>'Результаты 8 кл. матем'!I17/'Результаты 8 кл. матем'!$B17</f>
        <v>0.34782608695652173</v>
      </c>
      <c r="J17" s="9">
        <f>'Результаты 8 кл. матем'!J17/'Результаты 8 кл. матем'!$B17/2</f>
        <v>4.3478260869565216E-2</v>
      </c>
      <c r="K17" s="9">
        <f>'Результаты 8 кл. матем'!K17/'Результаты 8 кл. матем'!$B17</f>
        <v>0.2318840579710145</v>
      </c>
      <c r="L17" s="9">
        <f>'Результаты 8 кл. матем'!L17/'Результаты 8 кл. матем'!$B17</f>
        <v>0.6376811594202898</v>
      </c>
      <c r="M17" s="9">
        <f>'Результаты 8 кл. матем'!M17/'Результаты 8 кл. матем'!$B17</f>
        <v>0.13043478260869565</v>
      </c>
      <c r="N17" s="9">
        <f>'Результаты 8 кл. матем'!N17/'Результаты 8 кл. матем'!$B17</f>
        <v>0</v>
      </c>
      <c r="Q17" s="1">
        <f t="shared" si="0"/>
        <v>0.73913043478260865</v>
      </c>
    </row>
    <row r="18" spans="1:17" ht="15.75">
      <c r="A18" s="2">
        <v>6</v>
      </c>
      <c r="B18" s="3">
        <v>63</v>
      </c>
      <c r="C18" s="9">
        <f>'Результаты 8 кл. матем'!C18/'Результаты 8 кл. матем'!$B18</f>
        <v>0.66666666666666663</v>
      </c>
      <c r="D18" s="9">
        <f>'Результаты 8 кл. матем'!D18/'Результаты 8 кл. матем'!$B18</f>
        <v>0.58730158730158732</v>
      </c>
      <c r="E18" s="9">
        <f>'Результаты 8 кл. матем'!E18/'Результаты 8 кл. матем'!$B18</f>
        <v>0.5714285714285714</v>
      </c>
      <c r="F18" s="9">
        <f>'Результаты 8 кл. матем'!F18/'Результаты 8 кл. матем'!$B18</f>
        <v>0.74603174603174605</v>
      </c>
      <c r="G18" s="9">
        <f>'Результаты 8 кл. матем'!G18/'Результаты 8 кл. матем'!$B18</f>
        <v>0.80952380952380953</v>
      </c>
      <c r="H18" s="9">
        <f>'Результаты 8 кл. матем'!H18/'Результаты 8 кл. матем'!$B18/2</f>
        <v>8.7301587301587297E-2</v>
      </c>
      <c r="I18" s="9">
        <f>'Результаты 8 кл. матем'!I18/'Результаты 8 кл. матем'!$B18</f>
        <v>0.44444444444444442</v>
      </c>
      <c r="J18" s="9">
        <f>'Результаты 8 кл. матем'!J18/'Результаты 8 кл. матем'!$B18/2</f>
        <v>4.7619047619047616E-2</v>
      </c>
      <c r="K18" s="9">
        <f>'Результаты 8 кл. матем'!K18/'Результаты 8 кл. матем'!$B18</f>
        <v>0.42857142857142855</v>
      </c>
      <c r="L18" s="9">
        <f>'Результаты 8 кл. матем'!L18/'Результаты 8 кл. матем'!$B18</f>
        <v>0.49206349206349204</v>
      </c>
      <c r="M18" s="9">
        <f>'Результаты 8 кл. матем'!M18/'Результаты 8 кл. матем'!$B18</f>
        <v>4.7619047619047616E-2</v>
      </c>
      <c r="N18" s="9">
        <f>'Результаты 8 кл. матем'!N18/'Результаты 8 кл. матем'!$B18</f>
        <v>3.1746031746031744E-2</v>
      </c>
      <c r="Q18" s="1">
        <f t="shared" si="0"/>
        <v>0.80952380952380953</v>
      </c>
    </row>
    <row r="19" spans="1:17" ht="15.75">
      <c r="A19" s="2">
        <v>7</v>
      </c>
      <c r="B19" s="3">
        <v>53</v>
      </c>
      <c r="C19" s="9">
        <f>'Результаты 8 кл. матем'!C19/'Результаты 8 кл. матем'!$B19</f>
        <v>0.81132075471698117</v>
      </c>
      <c r="D19" s="9">
        <f>'Результаты 8 кл. матем'!D19/'Результаты 8 кл. матем'!$B19</f>
        <v>0.77358490566037741</v>
      </c>
      <c r="E19" s="9">
        <f>'Результаты 8 кл. матем'!E19/'Результаты 8 кл. матем'!$B19</f>
        <v>0.81132075471698117</v>
      </c>
      <c r="F19" s="9">
        <f>'Результаты 8 кл. матем'!F19/'Результаты 8 кл. матем'!$B19</f>
        <v>0.54716981132075471</v>
      </c>
      <c r="G19" s="9">
        <f>'Результаты 8 кл. матем'!G19/'Результаты 8 кл. матем'!$B19</f>
        <v>0.81132075471698117</v>
      </c>
      <c r="H19" s="9">
        <f>'Результаты 8 кл. матем'!H19/'Результаты 8 кл. матем'!$B19/2</f>
        <v>0.3867924528301887</v>
      </c>
      <c r="I19" s="9">
        <f>'Результаты 8 кл. матем'!I19/'Результаты 8 кл. матем'!$B19</f>
        <v>0.50943396226415094</v>
      </c>
      <c r="J19" s="9">
        <f>'Результаты 8 кл. матем'!J19/'Результаты 8 кл. матем'!$B19/2</f>
        <v>0.16981132075471697</v>
      </c>
      <c r="K19" s="9">
        <f>'Результаты 8 кл. матем'!K19/'Результаты 8 кл. матем'!$B19</f>
        <v>0.30188679245283018</v>
      </c>
      <c r="L19" s="9">
        <f>'Результаты 8 кл. матем'!L19/'Результаты 8 кл. матем'!$B19</f>
        <v>0.39622641509433965</v>
      </c>
      <c r="M19" s="9">
        <f>'Результаты 8 кл. матем'!M19/'Результаты 8 кл. матем'!$B19</f>
        <v>0.16981132075471697</v>
      </c>
      <c r="N19" s="9">
        <f>'Результаты 8 кл. матем'!N19/'Результаты 8 кл. матем'!$B19</f>
        <v>0.13207547169811321</v>
      </c>
      <c r="Q19" s="1">
        <f t="shared" si="0"/>
        <v>0.81132075471698117</v>
      </c>
    </row>
    <row r="20" spans="1:17" ht="15.75">
      <c r="A20" s="2">
        <v>8</v>
      </c>
      <c r="B20" s="3">
        <v>27</v>
      </c>
      <c r="C20" s="9">
        <f>'Результаты 8 кл. матем'!C20/'Результаты 8 кл. матем'!$B20</f>
        <v>0.70370370370370372</v>
      </c>
      <c r="D20" s="9">
        <f>'Результаты 8 кл. матем'!D20/'Результаты 8 кл. матем'!$B20</f>
        <v>0.81481481481481477</v>
      </c>
      <c r="E20" s="9">
        <f>'Результаты 8 кл. матем'!E20/'Результаты 8 кл. матем'!$B20</f>
        <v>0.81481481481481477</v>
      </c>
      <c r="F20" s="9">
        <f>'Результаты 8 кл. матем'!F20/'Результаты 8 кл. матем'!$B20</f>
        <v>0.48148148148148145</v>
      </c>
      <c r="G20" s="9">
        <f>'Результаты 8 кл. матем'!G20/'Результаты 8 кл. матем'!$B20</f>
        <v>0.81481481481481477</v>
      </c>
      <c r="H20" s="9">
        <f>'Результаты 8 кл. матем'!H20/'Результаты 8 кл. матем'!$B20/2</f>
        <v>0.25925925925925924</v>
      </c>
      <c r="I20" s="9">
        <f>'Результаты 8 кл. матем'!I20/'Результаты 8 кл. матем'!$B20</f>
        <v>0.55555555555555558</v>
      </c>
      <c r="J20" s="9">
        <f>'Результаты 8 кл. матем'!J20/'Результаты 8 кл. матем'!$B20/2</f>
        <v>7.407407407407407E-2</v>
      </c>
      <c r="K20" s="9">
        <f>'Результаты 8 кл. матем'!K20/'Результаты 8 кл. матем'!$B20</f>
        <v>0.33333333333333331</v>
      </c>
      <c r="L20" s="9">
        <f>'Результаты 8 кл. матем'!L20/'Результаты 8 кл. матем'!$B20</f>
        <v>0.55555555555555558</v>
      </c>
      <c r="M20" s="9">
        <f>'Результаты 8 кл. матем'!M20/'Результаты 8 кл. матем'!$B20</f>
        <v>0.1111111111111111</v>
      </c>
      <c r="N20" s="9">
        <f>'Результаты 8 кл. матем'!N20/'Результаты 8 кл. матем'!$B20</f>
        <v>0</v>
      </c>
      <c r="Q20" s="1">
        <f t="shared" si="0"/>
        <v>0.81481481481481477</v>
      </c>
    </row>
    <row r="21" spans="1:17" ht="15.75">
      <c r="A21" s="2">
        <v>9</v>
      </c>
      <c r="B21" s="3">
        <v>48</v>
      </c>
      <c r="C21" s="9">
        <f>'Результаты 8 кл. матем'!C21/'Результаты 8 кл. матем'!$B21</f>
        <v>0.72916666666666663</v>
      </c>
      <c r="D21" s="9">
        <f>'Результаты 8 кл. матем'!D21/'Результаты 8 кл. матем'!$B21</f>
        <v>0.89583333333333337</v>
      </c>
      <c r="E21" s="9">
        <f>'Результаты 8 кл. матем'!E21/'Результаты 8 кл. матем'!$B21</f>
        <v>0.77083333333333337</v>
      </c>
      <c r="F21" s="9">
        <f>'Результаты 8 кл. матем'!F21/'Результаты 8 кл. матем'!$B21</f>
        <v>0.79166666666666663</v>
      </c>
      <c r="G21" s="9">
        <f>'Результаты 8 кл. матем'!G21/'Результаты 8 кл. матем'!$B21</f>
        <v>1</v>
      </c>
      <c r="H21" s="9">
        <f>'Результаты 8 кл. матем'!H21/'Результаты 8 кл. матем'!$B21/2</f>
        <v>0.44791666666666669</v>
      </c>
      <c r="I21" s="9">
        <f>'Результаты 8 кл. матем'!I21/'Результаты 8 кл. матем'!$B21</f>
        <v>0.64583333333333337</v>
      </c>
      <c r="J21" s="9">
        <f>'Результаты 8 кл. матем'!J21/'Результаты 8 кл. матем'!$B21/2</f>
        <v>0.11458333333333333</v>
      </c>
      <c r="K21" s="9">
        <f>'Результаты 8 кл. матем'!K21/'Результаты 8 кл. матем'!$B21</f>
        <v>6.25E-2</v>
      </c>
      <c r="L21" s="9">
        <f>'Результаты 8 кл. матем'!L21/'Результаты 8 кл. матем'!$B21</f>
        <v>0.60416666666666663</v>
      </c>
      <c r="M21" s="9">
        <f>'Результаты 8 кл. матем'!M21/'Результаты 8 кл. матем'!$B21</f>
        <v>0.27083333333333331</v>
      </c>
      <c r="N21" s="9">
        <f>'Результаты 8 кл. матем'!N21/'Результаты 8 кл. матем'!$B21</f>
        <v>6.25E-2</v>
      </c>
      <c r="Q21" s="1">
        <f t="shared" si="0"/>
        <v>1</v>
      </c>
    </row>
    <row r="22" spans="1:17" ht="15.75">
      <c r="A22" s="2">
        <v>10</v>
      </c>
      <c r="B22" s="3">
        <v>60</v>
      </c>
      <c r="C22" s="9">
        <f>'Результаты 8 кл. матем'!C22/'Результаты 8 кл. матем'!$B22</f>
        <v>0.85</v>
      </c>
      <c r="D22" s="9">
        <f>'Результаты 8 кл. матем'!D22/'Результаты 8 кл. матем'!$B22</f>
        <v>0.65</v>
      </c>
      <c r="E22" s="9">
        <f>'Результаты 8 кл. матем'!E22/'Результаты 8 кл. матем'!$B22</f>
        <v>0.83333333333333337</v>
      </c>
      <c r="F22" s="9">
        <f>'Результаты 8 кл. матем'!F22/'Результаты 8 кл. матем'!$B22</f>
        <v>0.8</v>
      </c>
      <c r="G22" s="9">
        <f>'Результаты 8 кл. матем'!G22/'Результаты 8 кл. матем'!$B22</f>
        <v>0.75</v>
      </c>
      <c r="H22" s="9">
        <f>'Результаты 8 кл. матем'!H22/'Результаты 8 кл. матем'!$B22/2</f>
        <v>0.40833333333333333</v>
      </c>
      <c r="I22" s="9">
        <f>'Результаты 8 кл. матем'!I22/'Результаты 8 кл. матем'!$B22</f>
        <v>0.56666666666666665</v>
      </c>
      <c r="J22" s="9">
        <f>'Результаты 8 кл. матем'!J22/'Результаты 8 кл. матем'!$B22/2</f>
        <v>0.16666666666666666</v>
      </c>
      <c r="K22" s="9">
        <f>'Результаты 8 кл. матем'!K22/'Результаты 8 кл. матем'!$B22</f>
        <v>0.25</v>
      </c>
      <c r="L22" s="9">
        <f>'Результаты 8 кл. матем'!L22/'Результаты 8 кл. матем'!$B22</f>
        <v>0.45</v>
      </c>
      <c r="M22" s="9">
        <f>'Результаты 8 кл. матем'!M22/'Результаты 8 кл. матем'!$B22</f>
        <v>0.18333333333333332</v>
      </c>
      <c r="N22" s="9">
        <f>'Результаты 8 кл. матем'!N22/'Результаты 8 кл. матем'!$B22</f>
        <v>0.11666666666666667</v>
      </c>
      <c r="Q22" s="1">
        <f t="shared" si="0"/>
        <v>0.85</v>
      </c>
    </row>
    <row r="23" spans="1:17" ht="15.75">
      <c r="A23" s="2">
        <v>12</v>
      </c>
      <c r="B23" s="3">
        <v>22</v>
      </c>
      <c r="C23" s="9">
        <f>'Результаты 8 кл. матем'!C23/'Результаты 8 кл. матем'!$B23</f>
        <v>0.81818181818181823</v>
      </c>
      <c r="D23" s="9">
        <f>'Результаты 8 кл. матем'!D23/'Результаты 8 кл. матем'!$B23</f>
        <v>0.81818181818181823</v>
      </c>
      <c r="E23" s="9">
        <f>'Результаты 8 кл. матем'!E23/'Результаты 8 кл. матем'!$B23</f>
        <v>0.77272727272727271</v>
      </c>
      <c r="F23" s="9">
        <f>'Результаты 8 кл. матем'!F23/'Результаты 8 кл. матем'!$B23</f>
        <v>0.90909090909090906</v>
      </c>
      <c r="G23" s="9">
        <f>'Результаты 8 кл. матем'!G23/'Результаты 8 кл. матем'!$B23</f>
        <v>0.90909090909090906</v>
      </c>
      <c r="H23" s="9">
        <f>'Результаты 8 кл. матем'!H23/'Результаты 8 кл. матем'!$B23/2</f>
        <v>0.31818181818181818</v>
      </c>
      <c r="I23" s="9">
        <f>'Результаты 8 кл. матем'!I23/'Результаты 8 кл. матем'!$B23</f>
        <v>0.59090909090909094</v>
      </c>
      <c r="J23" s="9">
        <f>'Результаты 8 кл. матем'!J23/'Результаты 8 кл. матем'!$B23/2</f>
        <v>9.0909090909090912E-2</v>
      </c>
      <c r="K23" s="9">
        <f>'Результаты 8 кл. матем'!K23/'Результаты 8 кл. матем'!$B23</f>
        <v>0.22727272727272727</v>
      </c>
      <c r="L23" s="9">
        <f>'Результаты 8 кл. матем'!L23/'Результаты 8 кл. матем'!$B23</f>
        <v>0.45454545454545453</v>
      </c>
      <c r="M23" s="9">
        <f>'Результаты 8 кл. матем'!M23/'Результаты 8 кл. матем'!$B23</f>
        <v>0.22727272727272727</v>
      </c>
      <c r="N23" s="9">
        <f>'Результаты 8 кл. матем'!N23/'Результаты 8 кл. матем'!$B23</f>
        <v>9.0909090909090912E-2</v>
      </c>
      <c r="Q23" s="1">
        <f t="shared" si="0"/>
        <v>0.90909090909090906</v>
      </c>
    </row>
    <row r="24" spans="1:17" ht="15.75">
      <c r="A24" s="2">
        <v>13</v>
      </c>
      <c r="B24" s="3">
        <v>54</v>
      </c>
      <c r="C24" s="9">
        <f>'Результаты 8 кл. матем'!C24/'Результаты 8 кл. матем'!$B24</f>
        <v>0.68518518518518523</v>
      </c>
      <c r="D24" s="9">
        <f>'Результаты 8 кл. матем'!D24/'Результаты 8 кл. матем'!$B24</f>
        <v>0.79629629629629628</v>
      </c>
      <c r="E24" s="9">
        <f>'Результаты 8 кл. матем'!E24/'Результаты 8 кл. матем'!$B24</f>
        <v>0.57407407407407407</v>
      </c>
      <c r="F24" s="9">
        <f>'Результаты 8 кл. матем'!F24/'Результаты 8 кл. матем'!$B24</f>
        <v>0.62962962962962965</v>
      </c>
      <c r="G24" s="9">
        <f>'Результаты 8 кл. матем'!G24/'Результаты 8 кл. матем'!$B24</f>
        <v>0.77777777777777779</v>
      </c>
      <c r="H24" s="9">
        <f>'Результаты 8 кл. матем'!H24/'Результаты 8 кл. матем'!$B24/2</f>
        <v>0.5</v>
      </c>
      <c r="I24" s="9">
        <f>'Результаты 8 кл. матем'!I24/'Результаты 8 кл. матем'!$B24</f>
        <v>0.55555555555555558</v>
      </c>
      <c r="J24" s="9">
        <f>'Результаты 8 кл. матем'!J24/'Результаты 8 кл. матем'!$B24/2</f>
        <v>0.25</v>
      </c>
      <c r="K24" s="9">
        <f>'Результаты 8 кл. матем'!K24/'Результаты 8 кл. матем'!$B24</f>
        <v>0.22222222222222221</v>
      </c>
      <c r="L24" s="9">
        <f>'Результаты 8 кл. матем'!L24/'Результаты 8 кл. матем'!$B24</f>
        <v>0.55555555555555558</v>
      </c>
      <c r="M24" s="9">
        <f>'Результаты 8 кл. матем'!M24/'Результаты 8 кл. матем'!$B24</f>
        <v>0.18518518518518517</v>
      </c>
      <c r="N24" s="9">
        <f>'Результаты 8 кл. матем'!N24/'Результаты 8 кл. матем'!$B24</f>
        <v>3.7037037037037035E-2</v>
      </c>
      <c r="Q24" s="1">
        <f t="shared" si="0"/>
        <v>0.79629629629629628</v>
      </c>
    </row>
    <row r="25" spans="1:17" ht="15.75">
      <c r="A25" s="2">
        <v>20</v>
      </c>
      <c r="B25" s="3">
        <v>45</v>
      </c>
      <c r="C25" s="9">
        <f>'Результаты 8 кл. матем'!C25/'Результаты 8 кл. матем'!$B25</f>
        <v>0.88888888888888884</v>
      </c>
      <c r="D25" s="9">
        <f>'Результаты 8 кл. матем'!D25/'Результаты 8 кл. матем'!$B25</f>
        <v>0.84444444444444444</v>
      </c>
      <c r="E25" s="9">
        <f>'Результаты 8 кл. матем'!E25/'Результаты 8 кл. матем'!$B25</f>
        <v>0.66666666666666663</v>
      </c>
      <c r="F25" s="9">
        <f>'Результаты 8 кл. матем'!F25/'Результаты 8 кл. матем'!$B25</f>
        <v>0.73333333333333328</v>
      </c>
      <c r="G25" s="9">
        <f>'Результаты 8 кл. матем'!G25/'Результаты 8 кл. матем'!$B25</f>
        <v>0.8</v>
      </c>
      <c r="H25" s="9">
        <f>'Результаты 8 кл. матем'!H25/'Результаты 8 кл. матем'!$B25/2</f>
        <v>8.8888888888888892E-2</v>
      </c>
      <c r="I25" s="9">
        <f>'Результаты 8 кл. матем'!I25/'Результаты 8 кл. матем'!$B25</f>
        <v>0.55555555555555558</v>
      </c>
      <c r="J25" s="9">
        <f>'Результаты 8 кл. матем'!J25/'Результаты 8 кл. матем'!$B25/2</f>
        <v>1.1111111111111112E-2</v>
      </c>
      <c r="K25" s="9">
        <f>'Результаты 8 кл. матем'!K25/'Результаты 8 кл. матем'!$B25</f>
        <v>0.24444444444444444</v>
      </c>
      <c r="L25" s="9">
        <f>'Результаты 8 кл. матем'!L25/'Результаты 8 кл. матем'!$B25</f>
        <v>0.73333333333333328</v>
      </c>
      <c r="M25" s="9">
        <f>'Результаты 8 кл. матем'!M25/'Результаты 8 кл. матем'!$B25</f>
        <v>2.2222222222222223E-2</v>
      </c>
      <c r="N25" s="9">
        <f>'Результаты 8 кл. матем'!N25/'Результаты 8 кл. матем'!$B25</f>
        <v>0</v>
      </c>
      <c r="Q25" s="1">
        <f t="shared" si="0"/>
        <v>0.88888888888888884</v>
      </c>
    </row>
    <row r="26" spans="1:17" ht="15.75">
      <c r="A26" s="2">
        <v>21</v>
      </c>
      <c r="B26" s="3">
        <v>30</v>
      </c>
      <c r="C26" s="9">
        <f>'Результаты 8 кл. матем'!C26/'Результаты 8 кл. матем'!$B26</f>
        <v>0.83333333333333337</v>
      </c>
      <c r="D26" s="9">
        <f>'Результаты 8 кл. матем'!D26/'Результаты 8 кл. матем'!$B26</f>
        <v>0.8666666666666667</v>
      </c>
      <c r="E26" s="9">
        <f>'Результаты 8 кл. матем'!E26/'Результаты 8 кл. матем'!$B26</f>
        <v>0.8</v>
      </c>
      <c r="F26" s="9">
        <f>'Результаты 8 кл. матем'!F26/'Результаты 8 кл. матем'!$B26</f>
        <v>0.8666666666666667</v>
      </c>
      <c r="G26" s="9">
        <f>'Результаты 8 кл. матем'!G26/'Результаты 8 кл. матем'!$B26</f>
        <v>0.8</v>
      </c>
      <c r="H26" s="9">
        <f>'Результаты 8 кл. матем'!H26/'Результаты 8 кл. матем'!$B26/2</f>
        <v>0.11666666666666667</v>
      </c>
      <c r="I26" s="9">
        <f>'Результаты 8 кл. матем'!I26/'Результаты 8 кл. матем'!$B26</f>
        <v>0.56666666666666665</v>
      </c>
      <c r="J26" s="9">
        <f>'Результаты 8 кл. матем'!J26/'Результаты 8 кл. матем'!$B26/2</f>
        <v>0.18333333333333332</v>
      </c>
      <c r="K26" s="9">
        <f>'Результаты 8 кл. матем'!K26/'Результаты 8 кл. матем'!$B26</f>
        <v>3.3333333333333333E-2</v>
      </c>
      <c r="L26" s="9">
        <f>'Результаты 8 кл. матем'!L26/'Результаты 8 кл. матем'!$B26</f>
        <v>0.83333333333333337</v>
      </c>
      <c r="M26" s="9">
        <f>'Результаты 8 кл. матем'!M26/'Результаты 8 кл. матем'!$B26</f>
        <v>0.13333333333333333</v>
      </c>
      <c r="N26" s="9">
        <f>'Результаты 8 кл. матем'!N26/'Результаты 8 кл. матем'!$B26</f>
        <v>0</v>
      </c>
      <c r="Q26" s="1">
        <f t="shared" si="0"/>
        <v>0.8666666666666667</v>
      </c>
    </row>
    <row r="27" spans="1:17" ht="15.75">
      <c r="A27" s="2">
        <v>23</v>
      </c>
      <c r="B27" s="3">
        <v>25</v>
      </c>
      <c r="C27" s="9">
        <f>'Результаты 8 кл. матем'!C27/'Результаты 8 кл. матем'!$B27</f>
        <v>0.84</v>
      </c>
      <c r="D27" s="9">
        <f>'Результаты 8 кл. матем'!D27/'Результаты 8 кл. матем'!$B27</f>
        <v>0.92</v>
      </c>
      <c r="E27" s="9">
        <f>'Результаты 8 кл. матем'!E27/'Результаты 8 кл. матем'!$B27</f>
        <v>0.84</v>
      </c>
      <c r="F27" s="9">
        <f>'Результаты 8 кл. матем'!F27/'Результаты 8 кл. матем'!$B27</f>
        <v>0.8</v>
      </c>
      <c r="G27" s="9">
        <f>'Результаты 8 кл. матем'!G27/'Результаты 8 кл. матем'!$B27</f>
        <v>1</v>
      </c>
      <c r="H27" s="9">
        <f>'Результаты 8 кл. матем'!H27/'Результаты 8 кл. матем'!$B27/2</f>
        <v>0.04</v>
      </c>
      <c r="I27" s="9">
        <f>'Результаты 8 кл. матем'!I27/'Результаты 8 кл. матем'!$B27</f>
        <v>0.52</v>
      </c>
      <c r="J27" s="9">
        <f>'Результаты 8 кл. матем'!J27/'Результаты 8 кл. матем'!$B27/2</f>
        <v>0.08</v>
      </c>
      <c r="K27" s="9">
        <f>'Результаты 8 кл. матем'!K27/'Результаты 8 кл. матем'!$B27</f>
        <v>0.12</v>
      </c>
      <c r="L27" s="9">
        <f>'Результаты 8 кл. матем'!L27/'Результаты 8 кл. матем'!$B27</f>
        <v>0.8</v>
      </c>
      <c r="M27" s="9">
        <f>'Результаты 8 кл. матем'!M27/'Результаты 8 кл. матем'!$B27</f>
        <v>0.08</v>
      </c>
      <c r="N27" s="9">
        <f>'Результаты 8 кл. матем'!N27/'Результаты 8 кл. матем'!$B27</f>
        <v>0</v>
      </c>
      <c r="Q27" s="1">
        <f t="shared" si="0"/>
        <v>1</v>
      </c>
    </row>
    <row r="28" spans="1:17" ht="15.75">
      <c r="A28" s="2">
        <v>24</v>
      </c>
      <c r="B28" s="3">
        <v>44</v>
      </c>
      <c r="C28" s="9">
        <f>'Результаты 8 кл. матем'!C28/'Результаты 8 кл. матем'!$B28</f>
        <v>0.75</v>
      </c>
      <c r="D28" s="9">
        <f>'Результаты 8 кл. матем'!D28/'Результаты 8 кл. матем'!$B28</f>
        <v>0.84090909090909094</v>
      </c>
      <c r="E28" s="9">
        <f>'Результаты 8 кл. матем'!E28/'Результаты 8 кл. матем'!$B28</f>
        <v>0.84090909090909094</v>
      </c>
      <c r="F28" s="9">
        <f>'Результаты 8 кл. матем'!F28/'Результаты 8 кл. матем'!$B28</f>
        <v>0.22727272727272727</v>
      </c>
      <c r="G28" s="9">
        <f>'Результаты 8 кл. матем'!G28/'Результаты 8 кл. матем'!$B28</f>
        <v>0.95454545454545459</v>
      </c>
      <c r="H28" s="9">
        <f>'Результаты 8 кл. матем'!H28/'Результаты 8 кл. матем'!$B28/2</f>
        <v>4.5454545454545456E-2</v>
      </c>
      <c r="I28" s="9">
        <f>'Результаты 8 кл. матем'!I28/'Результаты 8 кл. матем'!$B28</f>
        <v>0.72727272727272729</v>
      </c>
      <c r="J28" s="9">
        <f>'Результаты 8 кл. матем'!J28/'Результаты 8 кл. матем'!$B28/2</f>
        <v>0</v>
      </c>
      <c r="K28" s="9">
        <f>'Результаты 8 кл. матем'!K28/'Результаты 8 кл. матем'!$B28</f>
        <v>0.43181818181818182</v>
      </c>
      <c r="L28" s="9">
        <f>'Результаты 8 кл. матем'!L28/'Результаты 8 кл. матем'!$B28</f>
        <v>0.47727272727272729</v>
      </c>
      <c r="M28" s="9">
        <f>'Результаты 8 кл. матем'!M28/'Результаты 8 кл. матем'!$B28</f>
        <v>9.0909090909090912E-2</v>
      </c>
      <c r="N28" s="9">
        <f>'Результаты 8 кл. матем'!N28/'Результаты 8 кл. матем'!$B28</f>
        <v>0</v>
      </c>
      <c r="Q28" s="1">
        <f t="shared" si="0"/>
        <v>0.95454545454545459</v>
      </c>
    </row>
    <row r="29" spans="1:17" ht="15.75">
      <c r="A29" s="2">
        <v>25</v>
      </c>
      <c r="B29" s="3">
        <v>61</v>
      </c>
      <c r="C29" s="9">
        <f>'Результаты 8 кл. матем'!C29/'Результаты 8 кл. матем'!$B29</f>
        <v>0.5901639344262295</v>
      </c>
      <c r="D29" s="9">
        <f>'Результаты 8 кл. матем'!D29/'Результаты 8 кл. матем'!$B29</f>
        <v>0.68852459016393441</v>
      </c>
      <c r="E29" s="9">
        <f>'Результаты 8 кл. матем'!E29/'Результаты 8 кл. матем'!$B29</f>
        <v>0.67213114754098358</v>
      </c>
      <c r="F29" s="9">
        <f>'Результаты 8 кл. матем'!F29/'Результаты 8 кл. матем'!$B29</f>
        <v>0.5901639344262295</v>
      </c>
      <c r="G29" s="9">
        <f>'Результаты 8 кл. матем'!G29/'Результаты 8 кл. матем'!$B29</f>
        <v>0.90163934426229508</v>
      </c>
      <c r="H29" s="9">
        <f>'Результаты 8 кл. матем'!H29/'Результаты 8 кл. матем'!$B29/2</f>
        <v>0.14754098360655737</v>
      </c>
      <c r="I29" s="9">
        <f>'Результаты 8 кл. матем'!I29/'Результаты 8 кл. матем'!$B29</f>
        <v>0.44262295081967212</v>
      </c>
      <c r="J29" s="9">
        <f>'Результаты 8 кл. матем'!J29/'Результаты 8 кл. матем'!$B29/2</f>
        <v>0</v>
      </c>
      <c r="K29" s="9">
        <f>'Результаты 8 кл. матем'!K29/'Результаты 8 кл. матем'!$B29</f>
        <v>0.50819672131147542</v>
      </c>
      <c r="L29" s="9">
        <f>'Результаты 8 кл. матем'!L29/'Результаты 8 кл. матем'!$B29</f>
        <v>0.44262295081967212</v>
      </c>
      <c r="M29" s="9">
        <f>'Результаты 8 кл. матем'!M29/'Результаты 8 кл. матем'!$B29</f>
        <v>4.9180327868852458E-2</v>
      </c>
      <c r="N29" s="9">
        <f>'Результаты 8 кл. матем'!N29/'Результаты 8 кл. матем'!$B29</f>
        <v>0</v>
      </c>
      <c r="Q29" s="1">
        <f t="shared" si="0"/>
        <v>0.90163934426229508</v>
      </c>
    </row>
    <row r="30" spans="1:17" ht="15.75">
      <c r="A30" s="2">
        <v>30</v>
      </c>
      <c r="B30" s="3">
        <v>60</v>
      </c>
      <c r="C30" s="9">
        <f>'Результаты 8 кл. матем'!C30/'Результаты 8 кл. матем'!$B30</f>
        <v>0.83333333333333337</v>
      </c>
      <c r="D30" s="9">
        <f>'Результаты 8 кл. матем'!D30/'Результаты 8 кл. матем'!$B30</f>
        <v>0.73333333333333328</v>
      </c>
      <c r="E30" s="9">
        <f>'Результаты 8 кл. матем'!E30/'Результаты 8 кл. матем'!$B30</f>
        <v>0.76666666666666672</v>
      </c>
      <c r="F30" s="9">
        <f>'Результаты 8 кл. матем'!F30/'Результаты 8 кл. матем'!$B30</f>
        <v>0.68333333333333335</v>
      </c>
      <c r="G30" s="9">
        <f>'Результаты 8 кл. матем'!G30/'Результаты 8 кл. матем'!$B30</f>
        <v>0.83333333333333337</v>
      </c>
      <c r="H30" s="9">
        <f>'Результаты 8 кл. матем'!H30/'Результаты 8 кл. матем'!$B30/2</f>
        <v>0.23333333333333334</v>
      </c>
      <c r="I30" s="9">
        <f>'Результаты 8 кл. матем'!I30/'Результаты 8 кл. матем'!$B30</f>
        <v>0.65</v>
      </c>
      <c r="J30" s="9">
        <f>'Результаты 8 кл. матем'!J30/'Результаты 8 кл. матем'!$B30/2</f>
        <v>0</v>
      </c>
      <c r="K30" s="9">
        <f>'Результаты 8 кл. матем'!K30/'Результаты 8 кл. матем'!$B30</f>
        <v>0.15</v>
      </c>
      <c r="L30" s="9">
        <f>'Результаты 8 кл. матем'!L30/'Результаты 8 кл. матем'!$B30</f>
        <v>0.71666666666666667</v>
      </c>
      <c r="M30" s="9">
        <f>'Результаты 8 кл. матем'!M30/'Результаты 8 кл. матем'!$B30</f>
        <v>0.13333333333333333</v>
      </c>
      <c r="N30" s="9">
        <f>'Результаты 8 кл. матем'!N30/'Результаты 8 кл. матем'!$B30</f>
        <v>0</v>
      </c>
      <c r="Q30" s="1">
        <f t="shared" si="0"/>
        <v>0.83333333333333337</v>
      </c>
    </row>
    <row r="31" spans="1:17" ht="15.75">
      <c r="A31" s="2">
        <v>32</v>
      </c>
      <c r="B31" s="3">
        <v>54</v>
      </c>
      <c r="C31" s="9">
        <f>'Результаты 8 кл. матем'!C31/'Результаты 8 кл. матем'!$B31</f>
        <v>0.77777777777777779</v>
      </c>
      <c r="D31" s="9">
        <f>'Результаты 8 кл. матем'!D31/'Результаты 8 кл. матем'!$B31</f>
        <v>0.70370370370370372</v>
      </c>
      <c r="E31" s="9">
        <f>'Результаты 8 кл. матем'!E31/'Результаты 8 кл. матем'!$B31</f>
        <v>0.77777777777777779</v>
      </c>
      <c r="F31" s="9">
        <f>'Результаты 8 кл. матем'!F31/'Результаты 8 кл. матем'!$B31</f>
        <v>0.72222222222222221</v>
      </c>
      <c r="G31" s="9">
        <f>'Результаты 8 кл. матем'!G31/'Результаты 8 кл. матем'!$B31</f>
        <v>0.98148148148148151</v>
      </c>
      <c r="H31" s="9">
        <f>'Результаты 8 кл. матем'!H31/'Результаты 8 кл. матем'!$B31/2</f>
        <v>0.40740740740740738</v>
      </c>
      <c r="I31" s="9">
        <f>'Результаты 8 кл. матем'!I31/'Результаты 8 кл. матем'!$B31</f>
        <v>0.61111111111111116</v>
      </c>
      <c r="J31" s="9">
        <f>'Результаты 8 кл. матем'!J31/'Результаты 8 кл. матем'!$B31/2</f>
        <v>0.29629629629629628</v>
      </c>
      <c r="K31" s="9">
        <f>'Результаты 8 кл. матем'!K31/'Результаты 8 кл. матем'!$B31</f>
        <v>0.31481481481481483</v>
      </c>
      <c r="L31" s="9">
        <f>'Результаты 8 кл. матем'!L31/'Результаты 8 кл. матем'!$B31</f>
        <v>0.24074074074074073</v>
      </c>
      <c r="M31" s="9">
        <f>'Результаты 8 кл. матем'!M31/'Результаты 8 кл. матем'!$B31</f>
        <v>0.22222222222222221</v>
      </c>
      <c r="N31" s="9">
        <f>'Результаты 8 кл. матем'!N31/'Результаты 8 кл. матем'!$B31</f>
        <v>0.22222222222222221</v>
      </c>
      <c r="Q31" s="1">
        <f t="shared" si="0"/>
        <v>0.98148148148148151</v>
      </c>
    </row>
    <row r="32" spans="1:17" ht="15.75">
      <c r="A32" s="2">
        <v>33</v>
      </c>
      <c r="B32" s="3">
        <v>46</v>
      </c>
      <c r="C32" s="9">
        <f>'Результаты 8 кл. матем'!C32/'Результаты 8 кл. матем'!$B32</f>
        <v>0.76086956521739135</v>
      </c>
      <c r="D32" s="9">
        <f>'Результаты 8 кл. матем'!D32/'Результаты 8 кл. матем'!$B32</f>
        <v>0.47826086956521741</v>
      </c>
      <c r="E32" s="9">
        <f>'Результаты 8 кл. матем'!E32/'Результаты 8 кл. матем'!$B32</f>
        <v>0.71739130434782605</v>
      </c>
      <c r="F32" s="9">
        <f>'Результаты 8 кл. матем'!F32/'Результаты 8 кл. матем'!$B32</f>
        <v>0.63043478260869568</v>
      </c>
      <c r="G32" s="9">
        <f>'Результаты 8 кл. матем'!G32/'Результаты 8 кл. матем'!$B32</f>
        <v>0.84782608695652173</v>
      </c>
      <c r="H32" s="9">
        <f>'Результаты 8 кл. матем'!H32/'Результаты 8 кл. матем'!$B32/2</f>
        <v>0.2608695652173913</v>
      </c>
      <c r="I32" s="9">
        <f>'Результаты 8 кл. матем'!I32/'Результаты 8 кл. матем'!$B32</f>
        <v>0.65217391304347827</v>
      </c>
      <c r="J32" s="9">
        <f>'Результаты 8 кл. матем'!J32/'Результаты 8 кл. матем'!$B32/2</f>
        <v>4.3478260869565216E-2</v>
      </c>
      <c r="K32" s="9">
        <f>'Результаты 8 кл. матем'!K32/'Результаты 8 кл. матем'!$B32</f>
        <v>0.17391304347826086</v>
      </c>
      <c r="L32" s="9">
        <f>'Результаты 8 кл. матем'!L32/'Результаты 8 кл. матем'!$B32</f>
        <v>0.71739130434782605</v>
      </c>
      <c r="M32" s="9">
        <f>'Результаты 8 кл. матем'!M32/'Результаты 8 кл. матем'!$B32</f>
        <v>0.10869565217391304</v>
      </c>
      <c r="N32" s="9">
        <f>'Результаты 8 кл. матем'!N32/'Результаты 8 кл. матем'!$B32</f>
        <v>0</v>
      </c>
      <c r="Q32" s="1">
        <f t="shared" si="0"/>
        <v>0.84782608695652173</v>
      </c>
    </row>
    <row r="33" spans="1:17" ht="15.75">
      <c r="A33" s="2">
        <v>35</v>
      </c>
      <c r="B33" s="3">
        <v>38</v>
      </c>
      <c r="C33" s="9">
        <f>'Результаты 8 кл. матем'!C33/'Результаты 8 кл. матем'!$B33</f>
        <v>0.89473684210526316</v>
      </c>
      <c r="D33" s="9">
        <f>'Результаты 8 кл. матем'!D33/'Результаты 8 кл. матем'!$B33</f>
        <v>0.76315789473684215</v>
      </c>
      <c r="E33" s="9">
        <f>'Результаты 8 кл. матем'!E33/'Результаты 8 кл. матем'!$B33</f>
        <v>0.86842105263157898</v>
      </c>
      <c r="F33" s="9">
        <f>'Результаты 8 кл. матем'!F33/'Результаты 8 кл. матем'!$B33</f>
        <v>0.5</v>
      </c>
      <c r="G33" s="9">
        <f>'Результаты 8 кл. матем'!G33/'Результаты 8 кл. матем'!$B33</f>
        <v>0.92105263157894735</v>
      </c>
      <c r="H33" s="9">
        <f>'Результаты 8 кл. матем'!H33/'Результаты 8 кл. матем'!$B33/2</f>
        <v>7.8947368421052627E-2</v>
      </c>
      <c r="I33" s="9">
        <f>'Результаты 8 кл. матем'!I33/'Результаты 8 кл. матем'!$B33</f>
        <v>0.57894736842105265</v>
      </c>
      <c r="J33" s="9">
        <f>'Результаты 8 кл. матем'!J33/'Результаты 8 кл. матем'!$B33/2</f>
        <v>0.44736842105263158</v>
      </c>
      <c r="K33" s="9">
        <f>'Результаты 8 кл. матем'!K33/'Результаты 8 кл. матем'!$B33</f>
        <v>0.18421052631578946</v>
      </c>
      <c r="L33" s="9">
        <f>'Результаты 8 кл. матем'!L33/'Результаты 8 кл. матем'!$B33</f>
        <v>0.78947368421052633</v>
      </c>
      <c r="M33" s="9">
        <f>'Результаты 8 кл. матем'!M33/'Результаты 8 кл. матем'!$B33</f>
        <v>0</v>
      </c>
      <c r="N33" s="9">
        <f>'Результаты 8 кл. матем'!N33/'Результаты 8 кл. матем'!$B33</f>
        <v>2.6315789473684209E-2</v>
      </c>
      <c r="Q33" s="1">
        <f t="shared" si="0"/>
        <v>0.92105263157894735</v>
      </c>
    </row>
    <row r="34" spans="1:17" ht="15.75">
      <c r="A34" s="2">
        <v>36</v>
      </c>
      <c r="B34" s="3">
        <v>68</v>
      </c>
      <c r="C34" s="9">
        <f>'Результаты 8 кл. матем'!C34/'Результаты 8 кл. матем'!$B34</f>
        <v>0.83823529411764708</v>
      </c>
      <c r="D34" s="9">
        <f>'Результаты 8 кл. матем'!D34/'Результаты 8 кл. матем'!$B34</f>
        <v>0.83823529411764708</v>
      </c>
      <c r="E34" s="9">
        <f>'Результаты 8 кл. матем'!E34/'Результаты 8 кл. матем'!$B34</f>
        <v>0.79411764705882348</v>
      </c>
      <c r="F34" s="9">
        <f>'Результаты 8 кл. матем'!F34/'Результаты 8 кл. матем'!$B34</f>
        <v>0.51470588235294112</v>
      </c>
      <c r="G34" s="9">
        <f>'Результаты 8 кл. матем'!G34/'Результаты 8 кл. матем'!$B34</f>
        <v>0.8529411764705882</v>
      </c>
      <c r="H34" s="9">
        <f>'Результаты 8 кл. матем'!H34/'Результаты 8 кл. матем'!$B34/2</f>
        <v>0.375</v>
      </c>
      <c r="I34" s="9">
        <f>'Результаты 8 кл. матем'!I34/'Результаты 8 кл. матем'!$B34</f>
        <v>0.70588235294117652</v>
      </c>
      <c r="J34" s="9">
        <f>'Результаты 8 кл. матем'!J34/'Результаты 8 кл. матем'!$B34/2</f>
        <v>0.15441176470588236</v>
      </c>
      <c r="K34" s="9">
        <f>'Результаты 8 кл. матем'!K34/'Результаты 8 кл. матем'!$B34</f>
        <v>0.11764705882352941</v>
      </c>
      <c r="L34" s="9">
        <f>'Результаты 8 кл. матем'!L34/'Результаты 8 кл. матем'!$B34</f>
        <v>0.57352941176470584</v>
      </c>
      <c r="M34" s="9">
        <f>'Результаты 8 кл. матем'!M34/'Результаты 8 кл. матем'!$B34</f>
        <v>0.20588235294117646</v>
      </c>
      <c r="N34" s="9">
        <f>'Результаты 8 кл. матем'!N34/'Результаты 8 кл. матем'!$B34</f>
        <v>0.10294117647058823</v>
      </c>
      <c r="Q34" s="1">
        <f t="shared" si="0"/>
        <v>0.8529411764705882</v>
      </c>
    </row>
    <row r="35" spans="1:17" ht="15.75">
      <c r="A35" s="2">
        <v>38</v>
      </c>
      <c r="B35" s="3">
        <v>21</v>
      </c>
      <c r="C35" s="9">
        <f>'Результаты 8 кл. матем'!C35/'Результаты 8 кл. матем'!$B35</f>
        <v>0.7142857142857143</v>
      </c>
      <c r="D35" s="9">
        <f>'Результаты 8 кл. матем'!D35/'Результаты 8 кл. матем'!$B35</f>
        <v>0.7142857142857143</v>
      </c>
      <c r="E35" s="9">
        <f>'Результаты 8 кл. матем'!E35/'Результаты 8 кл. матем'!$B35</f>
        <v>0.95238095238095233</v>
      </c>
      <c r="F35" s="9">
        <f>'Результаты 8 кл. матем'!F35/'Результаты 8 кл. матем'!$B35</f>
        <v>0.47619047619047616</v>
      </c>
      <c r="G35" s="9">
        <f>'Результаты 8 кл. матем'!G35/'Результаты 8 кл. матем'!$B35</f>
        <v>0.8571428571428571</v>
      </c>
      <c r="H35" s="9">
        <f>'Результаты 8 кл. матем'!H35/'Результаты 8 кл. матем'!$B35/2</f>
        <v>0.80952380952380953</v>
      </c>
      <c r="I35" s="9">
        <f>'Результаты 8 кл. матем'!I35/'Результаты 8 кл. матем'!$B35</f>
        <v>0.23809523809523808</v>
      </c>
      <c r="J35" s="9">
        <f>'Результаты 8 кл. матем'!J35/'Результаты 8 кл. матем'!$B35/2</f>
        <v>0</v>
      </c>
      <c r="K35" s="9">
        <f>'Результаты 8 кл. матем'!K35/'Результаты 8 кл. матем'!$B35</f>
        <v>0.14285714285714285</v>
      </c>
      <c r="L35" s="9">
        <f>'Результаты 8 кл. матем'!L35/'Результаты 8 кл. матем'!$B35</f>
        <v>0.61904761904761907</v>
      </c>
      <c r="M35" s="9">
        <f>'Результаты 8 кл. матем'!M35/'Результаты 8 кл. матем'!$B35</f>
        <v>0.23809523809523808</v>
      </c>
      <c r="N35" s="9">
        <f>'Результаты 8 кл. матем'!N35/'Результаты 8 кл. матем'!$B35</f>
        <v>0</v>
      </c>
      <c r="Q35" s="1">
        <f t="shared" si="0"/>
        <v>0.95238095238095233</v>
      </c>
    </row>
    <row r="36" spans="1:17" ht="15.75">
      <c r="A36" s="2">
        <v>40</v>
      </c>
      <c r="B36" s="3">
        <v>75</v>
      </c>
      <c r="C36" s="9">
        <f>'Результаты 8 кл. матем'!C36/'Результаты 8 кл. матем'!$B36</f>
        <v>0.81333333333333335</v>
      </c>
      <c r="D36" s="9">
        <f>'Результаты 8 кл. матем'!D36/'Результаты 8 кл. матем'!$B36</f>
        <v>0.73333333333333328</v>
      </c>
      <c r="E36" s="9">
        <f>'Результаты 8 кл. матем'!E36/'Результаты 8 кл. матем'!$B36</f>
        <v>0.82666666666666666</v>
      </c>
      <c r="F36" s="9">
        <f>'Результаты 8 кл. матем'!F36/'Результаты 8 кл. матем'!$B36</f>
        <v>0.68</v>
      </c>
      <c r="G36" s="9">
        <f>'Результаты 8 кл. матем'!G36/'Результаты 8 кл. матем'!$B36</f>
        <v>0.93333333333333335</v>
      </c>
      <c r="H36" s="9">
        <f>'Результаты 8 кл. матем'!H36/'Результаты 8 кл. матем'!$B36/2</f>
        <v>0.27333333333333332</v>
      </c>
      <c r="I36" s="9">
        <f>'Результаты 8 кл. матем'!I36/'Результаты 8 кл. матем'!$B36</f>
        <v>0.53333333333333333</v>
      </c>
      <c r="J36" s="9">
        <f>'Результаты 8 кл. матем'!J36/'Результаты 8 кл. матем'!$B36/2</f>
        <v>1.3333333333333334E-2</v>
      </c>
      <c r="K36" s="9">
        <f>'Результаты 8 кл. матем'!K36/'Результаты 8 кл. матем'!$B36</f>
        <v>0.18666666666666668</v>
      </c>
      <c r="L36" s="9">
        <f>'Результаты 8 кл. матем'!L36/'Результаты 8 кл. матем'!$B36</f>
        <v>0.66666666666666663</v>
      </c>
      <c r="M36" s="9">
        <f>'Результаты 8 кл. матем'!M36/'Результаты 8 кл. матем'!$B36</f>
        <v>0.14666666666666667</v>
      </c>
      <c r="N36" s="9">
        <f>'Результаты 8 кл. матем'!N36/'Результаты 8 кл. матем'!$B36</f>
        <v>0</v>
      </c>
      <c r="Q36" s="1">
        <f t="shared" si="0"/>
        <v>0.93333333333333335</v>
      </c>
    </row>
    <row r="37" spans="1:17" ht="15.75">
      <c r="A37" s="2">
        <v>41</v>
      </c>
      <c r="B37" s="3">
        <v>39</v>
      </c>
      <c r="C37" s="9">
        <f>'Результаты 8 кл. матем'!C37/'Результаты 8 кл. матем'!$B37</f>
        <v>0.79487179487179482</v>
      </c>
      <c r="D37" s="9">
        <f>'Результаты 8 кл. матем'!D37/'Результаты 8 кл. матем'!$B37</f>
        <v>0.76923076923076927</v>
      </c>
      <c r="E37" s="9">
        <f>'Результаты 8 кл. матем'!E37/'Результаты 8 кл. матем'!$B37</f>
        <v>0.61538461538461542</v>
      </c>
      <c r="F37" s="9">
        <f>'Результаты 8 кл. матем'!F37/'Результаты 8 кл. матем'!$B37</f>
        <v>0.5641025641025641</v>
      </c>
      <c r="G37" s="9">
        <f>'Результаты 8 кл. матем'!G37/'Результаты 8 кл. матем'!$B37</f>
        <v>0.74358974358974361</v>
      </c>
      <c r="H37" s="9">
        <f>'Результаты 8 кл. матем'!H37/'Результаты 8 кл. матем'!$B37/2</f>
        <v>0.14102564102564102</v>
      </c>
      <c r="I37" s="9">
        <f>'Результаты 8 кл. матем'!I37/'Результаты 8 кл. матем'!$B37</f>
        <v>0.46153846153846156</v>
      </c>
      <c r="J37" s="9">
        <f>'Результаты 8 кл. матем'!J37/'Результаты 8 кл. матем'!$B37/2</f>
        <v>5.128205128205128E-2</v>
      </c>
      <c r="K37" s="9">
        <f>'Результаты 8 кл. матем'!K37/'Результаты 8 кл. матем'!$B37</f>
        <v>0.35897435897435898</v>
      </c>
      <c r="L37" s="9">
        <f>'Результаты 8 кл. матем'!L37/'Результаты 8 кл. матем'!$B37</f>
        <v>0.48717948717948717</v>
      </c>
      <c r="M37" s="9">
        <f>'Результаты 8 кл. матем'!M37/'Результаты 8 кл. матем'!$B37</f>
        <v>0.15384615384615385</v>
      </c>
      <c r="N37" s="9">
        <f>'Результаты 8 кл. матем'!N37/'Результаты 8 кл. матем'!$B37</f>
        <v>0</v>
      </c>
      <c r="Q37" s="1">
        <f t="shared" si="0"/>
        <v>0.79487179487179482</v>
      </c>
    </row>
    <row r="38" spans="1:17" ht="15.75">
      <c r="A38" s="2">
        <v>44</v>
      </c>
      <c r="B38" s="3">
        <v>71</v>
      </c>
      <c r="C38" s="9">
        <f>'Результаты 8 кл. матем'!C38/'Результаты 8 кл. матем'!$B38</f>
        <v>0.71830985915492962</v>
      </c>
      <c r="D38" s="9">
        <f>'Результаты 8 кл. матем'!D38/'Результаты 8 кл. матем'!$B38</f>
        <v>0.70422535211267601</v>
      </c>
      <c r="E38" s="9">
        <f>'Результаты 8 кл. матем'!E38/'Результаты 8 кл. матем'!$B38</f>
        <v>0.6901408450704225</v>
      </c>
      <c r="F38" s="9">
        <f>'Результаты 8 кл. матем'!F38/'Результаты 8 кл. матем'!$B38</f>
        <v>0.6619718309859155</v>
      </c>
      <c r="G38" s="9">
        <f>'Результаты 8 кл. матем'!G38/'Результаты 8 кл. матем'!$B38</f>
        <v>0.80281690140845074</v>
      </c>
      <c r="H38" s="9">
        <f>'Результаты 8 кл. матем'!H38/'Результаты 8 кл. матем'!$B38/2</f>
        <v>0.30281690140845069</v>
      </c>
      <c r="I38" s="9">
        <f>'Результаты 8 кл. матем'!I38/'Результаты 8 кл. матем'!$B38</f>
        <v>0.73239436619718312</v>
      </c>
      <c r="J38" s="9">
        <f>'Результаты 8 кл. матем'!J38/'Результаты 8 кл. матем'!$B38/2</f>
        <v>0.21126760563380281</v>
      </c>
      <c r="K38" s="9">
        <f>'Результаты 8 кл. матем'!K38/'Результаты 8 кл. матем'!$B38</f>
        <v>0.12676056338028169</v>
      </c>
      <c r="L38" s="9">
        <f>'Результаты 8 кл. матем'!L38/'Результаты 8 кл. матем'!$B38</f>
        <v>0.6901408450704225</v>
      </c>
      <c r="M38" s="9">
        <f>'Результаты 8 кл. матем'!M38/'Результаты 8 кл. матем'!$B38</f>
        <v>0.12676056338028169</v>
      </c>
      <c r="N38" s="9">
        <f>'Результаты 8 кл. матем'!N38/'Результаты 8 кл. матем'!$B38</f>
        <v>5.6338028169014086E-2</v>
      </c>
      <c r="Q38" s="1">
        <f t="shared" si="0"/>
        <v>0.80281690140845074</v>
      </c>
    </row>
    <row r="39" spans="1:17" ht="15.75">
      <c r="A39" s="2">
        <v>45</v>
      </c>
      <c r="B39" s="3">
        <v>45</v>
      </c>
      <c r="C39" s="9">
        <f>'Результаты 8 кл. матем'!C39/'Результаты 8 кл. матем'!$B39</f>
        <v>0.71111111111111114</v>
      </c>
      <c r="D39" s="9">
        <f>'Результаты 8 кл. матем'!D39/'Результаты 8 кл. матем'!$B39</f>
        <v>0.51111111111111107</v>
      </c>
      <c r="E39" s="9">
        <f>'Результаты 8 кл. матем'!E39/'Результаты 8 кл. матем'!$B39</f>
        <v>0.48888888888888887</v>
      </c>
      <c r="F39" s="9">
        <f>'Результаты 8 кл. матем'!F39/'Результаты 8 кл. матем'!$B39</f>
        <v>0.46666666666666667</v>
      </c>
      <c r="G39" s="9">
        <f>'Результаты 8 кл. матем'!G39/'Результаты 8 кл. матем'!$B39</f>
        <v>0.88888888888888884</v>
      </c>
      <c r="H39" s="9">
        <f>'Результаты 8 кл. матем'!H39/'Результаты 8 кл. матем'!$B39/2</f>
        <v>0.2</v>
      </c>
      <c r="I39" s="9">
        <f>'Результаты 8 кл. матем'!I39/'Результаты 8 кл. матем'!$B39</f>
        <v>0.48888888888888887</v>
      </c>
      <c r="J39" s="9">
        <f>'Результаты 8 кл. матем'!J39/'Результаты 8 кл. матем'!$B39/2</f>
        <v>0.12222222222222222</v>
      </c>
      <c r="K39" s="9">
        <f>'Результаты 8 кл. матем'!K39/'Результаты 8 кл. матем'!$B39</f>
        <v>0.33333333333333331</v>
      </c>
      <c r="L39" s="9">
        <f>'Результаты 8 кл. матем'!L39/'Результаты 8 кл. матем'!$B39</f>
        <v>0.55555555555555558</v>
      </c>
      <c r="M39" s="9">
        <f>'Результаты 8 кл. матем'!M39/'Результаты 8 кл. матем'!$B39</f>
        <v>0.1111111111111111</v>
      </c>
      <c r="N39" s="9">
        <f>'Результаты 8 кл. матем'!N39/'Результаты 8 кл. матем'!$B39</f>
        <v>0</v>
      </c>
      <c r="Q39" s="1">
        <f t="shared" si="0"/>
        <v>0.88888888888888884</v>
      </c>
    </row>
    <row r="40" spans="1:17" ht="15.75">
      <c r="A40" s="2">
        <v>48</v>
      </c>
      <c r="B40" s="3">
        <v>13</v>
      </c>
      <c r="C40" s="9">
        <f>'Результаты 8 кл. матем'!C40/'Результаты 8 кл. матем'!$B40</f>
        <v>0.84615384615384615</v>
      </c>
      <c r="D40" s="9">
        <f>'Результаты 8 кл. матем'!D40/'Результаты 8 кл. матем'!$B40</f>
        <v>0.84615384615384615</v>
      </c>
      <c r="E40" s="9">
        <f>'Результаты 8 кл. матем'!E40/'Результаты 8 кл. матем'!$B40</f>
        <v>0.84615384615384615</v>
      </c>
      <c r="F40" s="9">
        <f>'Результаты 8 кл. матем'!F40/'Результаты 8 кл. матем'!$B40</f>
        <v>0.61538461538461542</v>
      </c>
      <c r="G40" s="9">
        <f>'Результаты 8 кл. матем'!G40/'Результаты 8 кл. матем'!$B40</f>
        <v>0.92307692307692313</v>
      </c>
      <c r="H40" s="9">
        <f>'Результаты 8 кл. матем'!H40/'Результаты 8 кл. матем'!$B40/2</f>
        <v>0.15384615384615385</v>
      </c>
      <c r="I40" s="9">
        <f>'Результаты 8 кл. матем'!I40/'Результаты 8 кл. матем'!$B40</f>
        <v>0.76923076923076927</v>
      </c>
      <c r="J40" s="9">
        <f>'Результаты 8 кл. матем'!J40/'Результаты 8 кл. матем'!$B40/2</f>
        <v>0.11538461538461539</v>
      </c>
      <c r="K40" s="9">
        <f>'Результаты 8 кл. матем'!K40/'Результаты 8 кл. матем'!$B40</f>
        <v>0.15384615384615385</v>
      </c>
      <c r="L40" s="9">
        <f>'Результаты 8 кл. матем'!L40/'Результаты 8 кл. матем'!$B40</f>
        <v>0.53846153846153844</v>
      </c>
      <c r="M40" s="9">
        <f>'Результаты 8 кл. матем'!M40/'Результаты 8 кл. матем'!$B40</f>
        <v>0.30769230769230771</v>
      </c>
      <c r="N40" s="9">
        <f>'Результаты 8 кл. матем'!N40/'Результаты 8 кл. матем'!$B40</f>
        <v>0</v>
      </c>
      <c r="Q40" s="1">
        <f t="shared" si="0"/>
        <v>0.92307692307692313</v>
      </c>
    </row>
    <row r="41" spans="1:17" ht="15.75">
      <c r="A41" s="2">
        <v>49</v>
      </c>
      <c r="B41" s="3">
        <v>45</v>
      </c>
      <c r="C41" s="9">
        <f>'Результаты 8 кл. матем'!C41/'Результаты 8 кл. матем'!$B41</f>
        <v>0.55555555555555558</v>
      </c>
      <c r="D41" s="9">
        <f>'Результаты 8 кл. матем'!D41/'Результаты 8 кл. матем'!$B41</f>
        <v>0.15555555555555556</v>
      </c>
      <c r="E41" s="9">
        <f>'Результаты 8 кл. матем'!E41/'Результаты 8 кл. матем'!$B41</f>
        <v>0.48888888888888887</v>
      </c>
      <c r="F41" s="9">
        <f>'Результаты 8 кл. матем'!F41/'Результаты 8 кл. матем'!$B41</f>
        <v>0.46666666666666667</v>
      </c>
      <c r="G41" s="9">
        <f>'Результаты 8 кл. матем'!G41/'Результаты 8 кл. матем'!$B41</f>
        <v>0.64444444444444449</v>
      </c>
      <c r="H41" s="9">
        <f>'Результаты 8 кл. матем'!H41/'Результаты 8 кл. матем'!$B41/2</f>
        <v>0</v>
      </c>
      <c r="I41" s="9">
        <f>'Результаты 8 кл. матем'!I41/'Результаты 8 кл. матем'!$B41</f>
        <v>0.28888888888888886</v>
      </c>
      <c r="J41" s="9">
        <f>'Результаты 8 кл. матем'!J41/'Результаты 8 кл. матем'!$B41/2</f>
        <v>0.15555555555555556</v>
      </c>
      <c r="K41" s="9">
        <f>'Результаты 8 кл. матем'!K41/'Результаты 8 кл. матем'!$B41</f>
        <v>0.6</v>
      </c>
      <c r="L41" s="9">
        <f>'Результаты 8 кл. матем'!L41/'Результаты 8 кл. матем'!$B41</f>
        <v>0.4</v>
      </c>
      <c r="M41" s="9">
        <f>'Результаты 8 кл. матем'!M41/'Результаты 8 кл. матем'!$B41</f>
        <v>0</v>
      </c>
      <c r="N41" s="9">
        <f>'Результаты 8 кл. матем'!N41/'Результаты 8 кл. матем'!$B41</f>
        <v>0</v>
      </c>
      <c r="Q41" s="1">
        <f t="shared" si="0"/>
        <v>0.64444444444444449</v>
      </c>
    </row>
    <row r="42" spans="1:17" ht="15.75">
      <c r="A42" s="2">
        <v>50</v>
      </c>
      <c r="B42" s="3">
        <v>88</v>
      </c>
      <c r="C42" s="9">
        <f>'Результаты 8 кл. матем'!C42/'Результаты 8 кл. матем'!$B42</f>
        <v>0.72727272727272729</v>
      </c>
      <c r="D42" s="9">
        <f>'Результаты 8 кл. матем'!D42/'Результаты 8 кл. матем'!$B42</f>
        <v>0.54545454545454541</v>
      </c>
      <c r="E42" s="9">
        <f>'Результаты 8 кл. матем'!E42/'Результаты 8 кл. матем'!$B42</f>
        <v>0.75</v>
      </c>
      <c r="F42" s="9">
        <f>'Результаты 8 кл. матем'!F42/'Результаты 8 кл. матем'!$B42</f>
        <v>0.53409090909090906</v>
      </c>
      <c r="G42" s="9">
        <f>'Результаты 8 кл. матем'!G42/'Результаты 8 кл. матем'!$B42</f>
        <v>0.84090909090909094</v>
      </c>
      <c r="H42" s="9">
        <f>'Результаты 8 кл. матем'!H42/'Результаты 8 кл. матем'!$B42/2</f>
        <v>0.21022727272727273</v>
      </c>
      <c r="I42" s="9">
        <f>'Результаты 8 кл. матем'!I42/'Результаты 8 кл. матем'!$B42</f>
        <v>0.43181818181818182</v>
      </c>
      <c r="J42" s="9">
        <f>'Результаты 8 кл. матем'!J42/'Результаты 8 кл. матем'!$B42/2</f>
        <v>0.25568181818181818</v>
      </c>
      <c r="K42" s="9">
        <f>'Результаты 8 кл. матем'!K42/'Результаты 8 кл. матем'!$B42</f>
        <v>0.21590909090909091</v>
      </c>
      <c r="L42" s="9">
        <f>'Результаты 8 кл. матем'!L42/'Результаты 8 кл. матем'!$B42</f>
        <v>0.48863636363636365</v>
      </c>
      <c r="M42" s="9">
        <f>'Результаты 8 кл. матем'!M42/'Результаты 8 кл. матем'!$B42</f>
        <v>0.18181818181818182</v>
      </c>
      <c r="N42" s="9">
        <f>'Результаты 8 кл. матем'!N42/'Результаты 8 кл. матем'!$B42</f>
        <v>4.5454545454545456E-2</v>
      </c>
      <c r="Q42" s="1">
        <f t="shared" si="0"/>
        <v>0.84090909090909094</v>
      </c>
    </row>
    <row r="43" spans="1:17" ht="15.75">
      <c r="A43" s="2">
        <v>55</v>
      </c>
      <c r="B43" s="3">
        <v>73</v>
      </c>
      <c r="C43" s="9">
        <f>'Результаты 8 кл. матем'!C43/'Результаты 8 кл. матем'!$B43</f>
        <v>0.46575342465753422</v>
      </c>
      <c r="D43" s="9">
        <f>'Результаты 8 кл. матем'!D43/'Результаты 8 кл. матем'!$B43</f>
        <v>0.42465753424657532</v>
      </c>
      <c r="E43" s="9">
        <f>'Результаты 8 кл. матем'!E43/'Результаты 8 кл. матем'!$B43</f>
        <v>0.56164383561643838</v>
      </c>
      <c r="F43" s="9">
        <f>'Результаты 8 кл. матем'!F43/'Результаты 8 кл. матем'!$B43</f>
        <v>0.58904109589041098</v>
      </c>
      <c r="G43" s="9">
        <f>'Результаты 8 кл. матем'!G43/'Результаты 8 кл. матем'!$B43</f>
        <v>0.72602739726027399</v>
      </c>
      <c r="H43" s="9">
        <f>'Результаты 8 кл. матем'!H43/'Результаты 8 кл. матем'!$B43/2</f>
        <v>0.21232876712328766</v>
      </c>
      <c r="I43" s="9">
        <f>'Результаты 8 кл. матем'!I43/'Результаты 8 кл. матем'!$B43</f>
        <v>0.45205479452054792</v>
      </c>
      <c r="J43" s="9">
        <f>'Результаты 8 кл. матем'!J43/'Результаты 8 кл. матем'!$B43/2</f>
        <v>4.7945205479452052E-2</v>
      </c>
      <c r="K43" s="9">
        <f>'Результаты 8 кл. матем'!K43/'Результаты 8 кл. матем'!$B43</f>
        <v>0.39726027397260272</v>
      </c>
      <c r="L43" s="9">
        <f>'Результаты 8 кл. матем'!L43/'Результаты 8 кл. матем'!$B43</f>
        <v>0.49315068493150682</v>
      </c>
      <c r="M43" s="9">
        <f>'Результаты 8 кл. матем'!M43/'Результаты 8 кл. матем'!$B43</f>
        <v>9.5890410958904104E-2</v>
      </c>
      <c r="N43" s="9">
        <f>'Результаты 8 кл. матем'!N43/'Результаты 8 кл. матем'!$B43</f>
        <v>1.3698630136986301E-2</v>
      </c>
      <c r="Q43" s="1">
        <f t="shared" si="0"/>
        <v>0.72602739726027399</v>
      </c>
    </row>
    <row r="44" spans="1:17" ht="15.75">
      <c r="A44" s="2">
        <v>56</v>
      </c>
      <c r="B44" s="3">
        <v>56</v>
      </c>
      <c r="C44" s="9">
        <f>'Результаты 8 кл. матем'!C44/'Результаты 8 кл. матем'!$B44</f>
        <v>0.8214285714285714</v>
      </c>
      <c r="D44" s="9">
        <f>'Результаты 8 кл. матем'!D44/'Результаты 8 кл. матем'!$B44</f>
        <v>0.5714285714285714</v>
      </c>
      <c r="E44" s="9">
        <f>'Результаты 8 кл. матем'!E44/'Результаты 8 кл. матем'!$B44</f>
        <v>0.8392857142857143</v>
      </c>
      <c r="F44" s="9">
        <f>'Результаты 8 кл. матем'!F44/'Результаты 8 кл. матем'!$B44</f>
        <v>0.8571428571428571</v>
      </c>
      <c r="G44" s="9">
        <f>'Результаты 8 кл. матем'!G44/'Результаты 8 кл. матем'!$B44</f>
        <v>0.9821428571428571</v>
      </c>
      <c r="H44" s="9">
        <f>'Результаты 8 кл. матем'!H44/'Результаты 8 кл. матем'!$B44/2</f>
        <v>0.16964285714285715</v>
      </c>
      <c r="I44" s="9">
        <f>'Результаты 8 кл. матем'!I44/'Результаты 8 кл. матем'!$B44</f>
        <v>0.6428571428571429</v>
      </c>
      <c r="J44" s="9">
        <f>'Результаты 8 кл. матем'!J44/'Результаты 8 кл. матем'!$B44/2</f>
        <v>0.11607142857142858</v>
      </c>
      <c r="K44" s="9">
        <f>'Результаты 8 кл. матем'!K44/'Результаты 8 кл. матем'!$B44</f>
        <v>0.17857142857142858</v>
      </c>
      <c r="L44" s="9">
        <f>'Результаты 8 кл. матем'!L44/'Результаты 8 кл. матем'!$B44</f>
        <v>0.5714285714285714</v>
      </c>
      <c r="M44" s="9">
        <f>'Результаты 8 кл. матем'!M44/'Результаты 8 кл. матем'!$B44</f>
        <v>0.19642857142857142</v>
      </c>
      <c r="N44" s="9">
        <f>'Результаты 8 кл. матем'!N44/'Результаты 8 кл. матем'!$B44</f>
        <v>5.3571428571428568E-2</v>
      </c>
      <c r="Q44" s="1">
        <f t="shared" si="0"/>
        <v>0.9821428571428571</v>
      </c>
    </row>
    <row r="45" spans="1:17" ht="15.75">
      <c r="A45" s="2">
        <v>58</v>
      </c>
      <c r="B45" s="3">
        <v>39</v>
      </c>
      <c r="C45" s="9">
        <f>'Результаты 8 кл. матем'!C45/'Результаты 8 кл. матем'!$B45</f>
        <v>0.87179487179487181</v>
      </c>
      <c r="D45" s="9">
        <f>'Результаты 8 кл. матем'!D45/'Результаты 8 кл. матем'!$B45</f>
        <v>0.79487179487179482</v>
      </c>
      <c r="E45" s="9">
        <f>'Результаты 8 кл. матем'!E45/'Результаты 8 кл. матем'!$B45</f>
        <v>0.84615384615384615</v>
      </c>
      <c r="F45" s="9">
        <f>'Результаты 8 кл. матем'!F45/'Результаты 8 кл. матем'!$B45</f>
        <v>0.84615384615384615</v>
      </c>
      <c r="G45" s="9">
        <f>'Результаты 8 кл. матем'!G45/'Результаты 8 кл. матем'!$B45</f>
        <v>0.92307692307692313</v>
      </c>
      <c r="H45" s="9">
        <f>'Результаты 8 кл. матем'!H45/'Результаты 8 кл. матем'!$B45/2</f>
        <v>5.128205128205128E-2</v>
      </c>
      <c r="I45" s="9">
        <f>'Результаты 8 кл. матем'!I45/'Результаты 8 кл. матем'!$B45</f>
        <v>0.4358974358974359</v>
      </c>
      <c r="J45" s="9">
        <f>'Результаты 8 кл. матем'!J45/'Результаты 8 кл. матем'!$B45/2</f>
        <v>0.16666666666666666</v>
      </c>
      <c r="K45" s="9">
        <f>'Результаты 8 кл. матем'!K45/'Результаты 8 кл. матем'!$B45</f>
        <v>0.15384615384615385</v>
      </c>
      <c r="L45" s="9">
        <f>'Результаты 8 кл. матем'!L45/'Результаты 8 кл. матем'!$B45</f>
        <v>0.5641025641025641</v>
      </c>
      <c r="M45" s="9">
        <f>'Результаты 8 кл. матем'!M45/'Результаты 8 кл. матем'!$B45</f>
        <v>0.28205128205128205</v>
      </c>
      <c r="N45" s="9">
        <f>'Результаты 8 кл. матем'!N45/'Результаты 8 кл. матем'!$B45</f>
        <v>0</v>
      </c>
      <c r="Q45" s="1">
        <f t="shared" si="0"/>
        <v>0.92307692307692313</v>
      </c>
    </row>
    <row r="46" spans="1:17" ht="15.75">
      <c r="A46" s="3">
        <v>61</v>
      </c>
      <c r="B46" s="3">
        <v>71</v>
      </c>
      <c r="C46" s="9">
        <f>'Результаты 8 кл. матем'!C46/'Результаты 8 кл. матем'!$B46</f>
        <v>0.81690140845070425</v>
      </c>
      <c r="D46" s="9">
        <f>'Результаты 8 кл. матем'!D46/'Результаты 8 кл. матем'!$B46</f>
        <v>0.80281690140845074</v>
      </c>
      <c r="E46" s="9">
        <f>'Результаты 8 кл. матем'!E46/'Результаты 8 кл. матем'!$B46</f>
        <v>0.80281690140845074</v>
      </c>
      <c r="F46" s="9">
        <f>'Результаты 8 кл. матем'!F46/'Результаты 8 кл. матем'!$B46</f>
        <v>0.70422535211267601</v>
      </c>
      <c r="G46" s="9">
        <f>'Результаты 8 кл. матем'!G46/'Результаты 8 кл. матем'!$B46</f>
        <v>0.90140845070422537</v>
      </c>
      <c r="H46" s="9">
        <f>'Результаты 8 кл. матем'!H46/'Результаты 8 кл. матем'!$B46/2</f>
        <v>0.11971830985915492</v>
      </c>
      <c r="I46" s="9">
        <f>'Результаты 8 кл. матем'!I46/'Результаты 8 кл. матем'!$B46</f>
        <v>0.57746478873239437</v>
      </c>
      <c r="J46" s="9">
        <f>'Результаты 8 кл. матем'!J46/'Результаты 8 кл. матем'!$B46/2</f>
        <v>2.8169014084507043E-2</v>
      </c>
      <c r="K46" s="9">
        <f>'Результаты 8 кл. матем'!K46/'Результаты 8 кл. матем'!$B46</f>
        <v>0.30985915492957744</v>
      </c>
      <c r="L46" s="9">
        <f>'Результаты 8 кл. матем'!L46/'Результаты 8 кл. матем'!$B46</f>
        <v>0.54929577464788737</v>
      </c>
      <c r="M46" s="9">
        <f>'Результаты 8 кл. матем'!M46/'Результаты 8 кл. матем'!$B46</f>
        <v>0.14084507042253522</v>
      </c>
      <c r="N46" s="9">
        <f>'Результаты 8 кл. матем'!N46/'Результаты 8 кл. матем'!$B46</f>
        <v>0</v>
      </c>
      <c r="Q46" s="1">
        <f t="shared" si="0"/>
        <v>0.90140845070422537</v>
      </c>
    </row>
    <row r="47" spans="1:17" ht="15.75">
      <c r="A47" s="2">
        <v>64</v>
      </c>
      <c r="B47" s="3">
        <v>66</v>
      </c>
      <c r="C47" s="9">
        <f>'Результаты 8 кл. матем'!C47/'Результаты 8 кл. матем'!$B47</f>
        <v>0.71212121212121215</v>
      </c>
      <c r="D47" s="9">
        <f>'Результаты 8 кл. матем'!D47/'Результаты 8 кл. матем'!$B47</f>
        <v>0.53030303030303028</v>
      </c>
      <c r="E47" s="9">
        <f>'Результаты 8 кл. матем'!E47/'Результаты 8 кл. матем'!$B47</f>
        <v>0.72727272727272729</v>
      </c>
      <c r="F47" s="9">
        <f>'Результаты 8 кл. матем'!F47/'Результаты 8 кл. матем'!$B47</f>
        <v>0.72727272727272729</v>
      </c>
      <c r="G47" s="9">
        <f>'Результаты 8 кл. матем'!G47/'Результаты 8 кл. матем'!$B47</f>
        <v>0.9242424242424242</v>
      </c>
      <c r="H47" s="9">
        <f>'Результаты 8 кл. матем'!H47/'Результаты 8 кл. матем'!$B47/2</f>
        <v>8.3333333333333329E-2</v>
      </c>
      <c r="I47" s="9">
        <f>'Результаты 8 кл. матем'!I47/'Результаты 8 кл. матем'!$B47</f>
        <v>0.65151515151515149</v>
      </c>
      <c r="J47" s="9">
        <f>'Результаты 8 кл. матем'!J47/'Результаты 8 кл. матем'!$B47/2</f>
        <v>9.8484848484848481E-2</v>
      </c>
      <c r="K47" s="9">
        <f>'Результаты 8 кл. матем'!K47/'Результаты 8 кл. матем'!$B47</f>
        <v>0.2878787878787879</v>
      </c>
      <c r="L47" s="9">
        <f>'Результаты 8 кл. матем'!L47/'Результаты 8 кл. матем'!$B47</f>
        <v>0.60606060606060608</v>
      </c>
      <c r="M47" s="9">
        <f>'Результаты 8 кл. матем'!M47/'Результаты 8 кл. матем'!$B47</f>
        <v>0.10606060606060606</v>
      </c>
      <c r="N47" s="9">
        <f>'Результаты 8 кл. матем'!N47/'Результаты 8 кл. матем'!$B47</f>
        <v>0</v>
      </c>
      <c r="Q47" s="1">
        <f t="shared" si="0"/>
        <v>0.9242424242424242</v>
      </c>
    </row>
    <row r="48" spans="1:17" ht="15.75">
      <c r="A48" s="2">
        <v>65</v>
      </c>
      <c r="B48" s="3">
        <v>26</v>
      </c>
      <c r="C48" s="9">
        <f>'Результаты 8 кл. матем'!C48/'Результаты 8 кл. матем'!$B48</f>
        <v>0.80769230769230771</v>
      </c>
      <c r="D48" s="9">
        <f>'Результаты 8 кл. матем'!D48/'Результаты 8 кл. матем'!$B48</f>
        <v>0.69230769230769229</v>
      </c>
      <c r="E48" s="9">
        <f>'Результаты 8 кл. матем'!E48/'Результаты 8 кл. матем'!$B48</f>
        <v>0.65384615384615385</v>
      </c>
      <c r="F48" s="9">
        <f>'Результаты 8 кл. матем'!F48/'Результаты 8 кл. матем'!$B48</f>
        <v>0.5</v>
      </c>
      <c r="G48" s="9">
        <f>'Результаты 8 кл. матем'!G48/'Результаты 8 кл. матем'!$B48</f>
        <v>0.88461538461538458</v>
      </c>
      <c r="H48" s="9">
        <f>'Результаты 8 кл. матем'!H48/'Результаты 8 кл. матем'!$B48/2</f>
        <v>3.8461538461538464E-2</v>
      </c>
      <c r="I48" s="9">
        <f>'Результаты 8 кл. матем'!I48/'Результаты 8 кл. матем'!$B48</f>
        <v>0.65384615384615385</v>
      </c>
      <c r="J48" s="9">
        <f>'Результаты 8 кл. матем'!J48/'Результаты 8 кл. матем'!$B48/2</f>
        <v>7.6923076923076927E-2</v>
      </c>
      <c r="K48" s="9">
        <f>'Результаты 8 кл. матем'!K48/'Результаты 8 кл. матем'!$B48</f>
        <v>0.38461538461538464</v>
      </c>
      <c r="L48" s="9">
        <f>'Результаты 8 кл. матем'!L48/'Результаты 8 кл. матем'!$B48</f>
        <v>0.5</v>
      </c>
      <c r="M48" s="9">
        <f>'Результаты 8 кл. матем'!M48/'Результаты 8 кл. матем'!$B48</f>
        <v>0.11538461538461539</v>
      </c>
      <c r="N48" s="9">
        <f>'Результаты 8 кл. матем'!N48/'Результаты 8 кл. матем'!$B48</f>
        <v>0</v>
      </c>
      <c r="Q48" s="1">
        <f t="shared" si="0"/>
        <v>0.88461538461538458</v>
      </c>
    </row>
    <row r="49" spans="1:17" ht="15.75">
      <c r="A49" s="2">
        <v>66</v>
      </c>
      <c r="B49" s="3">
        <v>21</v>
      </c>
      <c r="C49" s="9">
        <f>'Результаты 8 кл. матем'!C49/'Результаты 8 кл. матем'!$B49</f>
        <v>0.8571428571428571</v>
      </c>
      <c r="D49" s="9">
        <f>'Результаты 8 кл. матем'!D49/'Результаты 8 кл. матем'!$B49</f>
        <v>0.7142857142857143</v>
      </c>
      <c r="E49" s="9">
        <f>'Результаты 8 кл. матем'!E49/'Результаты 8 кл. матем'!$B49</f>
        <v>0.80952380952380953</v>
      </c>
      <c r="F49" s="9">
        <f>'Результаты 8 кл. матем'!F49/'Результаты 8 кл. матем'!$B49</f>
        <v>0.8571428571428571</v>
      </c>
      <c r="G49" s="9">
        <f>'Результаты 8 кл. матем'!G49/'Результаты 8 кл. матем'!$B49</f>
        <v>0.80952380952380953</v>
      </c>
      <c r="H49" s="9">
        <f>'Результаты 8 кл. матем'!H49/'Результаты 8 кл. матем'!$B49/2</f>
        <v>7.1428571428571425E-2</v>
      </c>
      <c r="I49" s="9">
        <f>'Результаты 8 кл. матем'!I49/'Результаты 8 кл. матем'!$B49</f>
        <v>0.42857142857142855</v>
      </c>
      <c r="J49" s="9">
        <f>'Результаты 8 кл. матем'!J49/'Результаты 8 кл. матем'!$B49/2</f>
        <v>2.3809523809523808E-2</v>
      </c>
      <c r="K49" s="9">
        <f>'Результаты 8 кл. матем'!K49/'Результаты 8 кл. матем'!$B49</f>
        <v>0.14285714285714285</v>
      </c>
      <c r="L49" s="9">
        <f>'Результаты 8 кл. матем'!L49/'Результаты 8 кл. матем'!$B49</f>
        <v>0.80952380952380953</v>
      </c>
      <c r="M49" s="9">
        <f>'Результаты 8 кл. матем'!M49/'Результаты 8 кл. матем'!$B49</f>
        <v>4.7619047619047616E-2</v>
      </c>
      <c r="N49" s="9">
        <f>'Результаты 8 кл. матем'!N49/'Результаты 8 кл. матем'!$B49</f>
        <v>0</v>
      </c>
      <c r="Q49" s="1">
        <f t="shared" si="0"/>
        <v>0.8571428571428571</v>
      </c>
    </row>
    <row r="50" spans="1:17" ht="15.75">
      <c r="A50" s="2">
        <v>69</v>
      </c>
      <c r="B50" s="17">
        <v>79</v>
      </c>
      <c r="C50" s="9">
        <f>'Результаты 8 кл. матем'!C50/'Результаты 8 кл. матем'!$B50</f>
        <v>0.83544303797468356</v>
      </c>
      <c r="D50" s="9">
        <f>'Результаты 8 кл. матем'!D50/'Результаты 8 кл. матем'!$B50</f>
        <v>0.83544303797468356</v>
      </c>
      <c r="E50" s="9">
        <f>'Результаты 8 кл. матем'!E50/'Результаты 8 кл. матем'!$B50</f>
        <v>0.810126582278481</v>
      </c>
      <c r="F50" s="9">
        <f>'Результаты 8 кл. матем'!F50/'Результаты 8 кл. матем'!$B50</f>
        <v>0.84810126582278478</v>
      </c>
      <c r="G50" s="9">
        <f>'Результаты 8 кл. матем'!G50/'Результаты 8 кл. матем'!$B50</f>
        <v>0.87341772151898733</v>
      </c>
      <c r="H50" s="9">
        <f>'Результаты 8 кл. матем'!H50/'Результаты 8 кл. матем'!$B50/2</f>
        <v>0.22151898734177214</v>
      </c>
      <c r="I50" s="9">
        <f>'Результаты 8 кл. матем'!I50/'Результаты 8 кл. матем'!$B50</f>
        <v>0.54430379746835444</v>
      </c>
      <c r="J50" s="9">
        <f>'Результаты 8 кл. матем'!J50/'Результаты 8 кл. матем'!$B50/2</f>
        <v>0.11392405063291139</v>
      </c>
      <c r="K50" s="9">
        <f>'Результаты 8 кл. матем'!K50/'Результаты 8 кл. матем'!$B50</f>
        <v>0.13924050632911392</v>
      </c>
      <c r="L50" s="9">
        <f>'Результаты 8 кл. матем'!L50/'Результаты 8 кл. матем'!$B50</f>
        <v>0.569620253164557</v>
      </c>
      <c r="M50" s="9">
        <f>'Результаты 8 кл. матем'!M50/'Результаты 8 кл. матем'!$B50</f>
        <v>0.26582278481012656</v>
      </c>
      <c r="N50" s="9">
        <f>'Результаты 8 кл. матем'!N50/'Результаты 8 кл. матем'!$B50</f>
        <v>2.5316455696202531E-2</v>
      </c>
      <c r="Q50" s="1">
        <f>MAX(C50:J50)</f>
        <v>0.87341772151898733</v>
      </c>
    </row>
    <row r="51" spans="1:17" ht="15.75">
      <c r="A51" s="2">
        <v>70</v>
      </c>
      <c r="B51" s="3">
        <v>32</v>
      </c>
      <c r="C51" s="9">
        <f>'Результаты 8 кл. матем'!C51/'Результаты 8 кл. матем'!$B51</f>
        <v>1</v>
      </c>
      <c r="D51" s="9">
        <f>'Результаты 8 кл. матем'!D51/'Результаты 8 кл. матем'!$B51</f>
        <v>0.5</v>
      </c>
      <c r="E51" s="9">
        <f>'Результаты 8 кл. матем'!E51/'Результаты 8 кл. матем'!$B51</f>
        <v>0.625</v>
      </c>
      <c r="F51" s="9">
        <f>'Результаты 8 кл. матем'!F51/'Результаты 8 кл. матем'!$B51</f>
        <v>0.75</v>
      </c>
      <c r="G51" s="9">
        <f>'Результаты 8 кл. матем'!G51/'Результаты 8 кл. матем'!$B51</f>
        <v>0.71875</v>
      </c>
      <c r="H51" s="9">
        <f>'Результаты 8 кл. матем'!H51/'Результаты 8 кл. матем'!$B51/2</f>
        <v>7.8125E-2</v>
      </c>
      <c r="I51" s="9">
        <f>'Результаты 8 кл. матем'!I51/'Результаты 8 кл. матем'!$B51</f>
        <v>0.90625</v>
      </c>
      <c r="J51" s="9">
        <f>'Результаты 8 кл. матем'!J51/'Результаты 8 кл. матем'!$B51/2</f>
        <v>9.375E-2</v>
      </c>
      <c r="K51" s="9">
        <f>'Результаты 8 кл. матем'!K51/'Результаты 8 кл. матем'!$B51</f>
        <v>0.28125</v>
      </c>
      <c r="L51" s="9">
        <f>'Результаты 8 кл. матем'!L51/'Результаты 8 кл. матем'!$B51</f>
        <v>0.65625</v>
      </c>
      <c r="M51" s="9">
        <f>'Результаты 8 кл. матем'!M51/'Результаты 8 кл. матем'!$B51</f>
        <v>6.25E-2</v>
      </c>
      <c r="N51" s="9">
        <f>'Результаты 8 кл. матем'!N51/'Результаты 8 кл. матем'!$B51</f>
        <v>0</v>
      </c>
      <c r="Q51" s="1">
        <f t="shared" ref="Q51:Q63" si="1">MAX(C51:J51)</f>
        <v>1</v>
      </c>
    </row>
    <row r="52" spans="1:17" ht="15.75">
      <c r="A52" s="2">
        <v>71</v>
      </c>
      <c r="B52" s="3">
        <v>37</v>
      </c>
      <c r="C52" s="9">
        <f>'Результаты 8 кл. матем'!C52/'Результаты 8 кл. матем'!$B52</f>
        <v>0.86486486486486491</v>
      </c>
      <c r="D52" s="9">
        <f>'Результаты 8 кл. матем'!D52/'Результаты 8 кл. матем'!$B52</f>
        <v>0.59459459459459463</v>
      </c>
      <c r="E52" s="9">
        <f>'Результаты 8 кл. матем'!E52/'Результаты 8 кл. матем'!$B52</f>
        <v>0.78378378378378377</v>
      </c>
      <c r="F52" s="9">
        <f>'Результаты 8 кл. матем'!F52/'Результаты 8 кл. матем'!$B52</f>
        <v>0.86486486486486491</v>
      </c>
      <c r="G52" s="9">
        <f>'Результаты 8 кл. матем'!G52/'Результаты 8 кл. матем'!$B52</f>
        <v>0.91891891891891897</v>
      </c>
      <c r="H52" s="9">
        <f>'Результаты 8 кл. матем'!H52/'Результаты 8 кл. матем'!$B52/2</f>
        <v>5.4054054054054057E-2</v>
      </c>
      <c r="I52" s="9">
        <f>'Результаты 8 кл. матем'!I52/'Результаты 8 кл. матем'!$B52</f>
        <v>0.56756756756756754</v>
      </c>
      <c r="J52" s="9">
        <f>'Результаты 8 кл. матем'!J52/'Результаты 8 кл. матем'!$B52/2</f>
        <v>6.7567567567567571E-2</v>
      </c>
      <c r="K52" s="9">
        <f>'Результаты 8 кл. матем'!K52/'Результаты 8 кл. матем'!$B52</f>
        <v>0.16216216216216217</v>
      </c>
      <c r="L52" s="9">
        <f>'Результаты 8 кл. матем'!L52/'Результаты 8 кл. матем'!$B52</f>
        <v>0.7567567567567568</v>
      </c>
      <c r="M52" s="9">
        <f>'Результаты 8 кл. матем'!M52/'Результаты 8 кл. матем'!$B52</f>
        <v>8.1081081081081086E-2</v>
      </c>
      <c r="N52" s="9">
        <f>'Результаты 8 кл. матем'!N52/'Результаты 8 кл. матем'!$B52</f>
        <v>0</v>
      </c>
      <c r="Q52" s="1">
        <f t="shared" si="1"/>
        <v>0.91891891891891897</v>
      </c>
    </row>
    <row r="53" spans="1:17" ht="15.75">
      <c r="A53" s="2">
        <v>72</v>
      </c>
      <c r="B53" s="3">
        <v>15</v>
      </c>
      <c r="C53" s="9">
        <f>'Результаты 8 кл. матем'!C53/'Результаты 8 кл. матем'!$B53</f>
        <v>0.8666666666666667</v>
      </c>
      <c r="D53" s="9">
        <f>'Результаты 8 кл. матем'!D53/'Результаты 8 кл. матем'!$B53</f>
        <v>0.46666666666666667</v>
      </c>
      <c r="E53" s="9">
        <f>'Результаты 8 кл. матем'!E53/'Результаты 8 кл. матем'!$B53</f>
        <v>0.53333333333333333</v>
      </c>
      <c r="F53" s="9">
        <f>'Результаты 8 кл. матем'!F53/'Результаты 8 кл. матем'!$B53</f>
        <v>0.33333333333333331</v>
      </c>
      <c r="G53" s="9">
        <f>'Результаты 8 кл. матем'!G53/'Результаты 8 кл. матем'!$B53</f>
        <v>0.93333333333333335</v>
      </c>
      <c r="H53" s="9">
        <f>'Результаты 8 кл. матем'!H53/'Результаты 8 кл. матем'!$B53/2</f>
        <v>0.16666666666666666</v>
      </c>
      <c r="I53" s="9">
        <f>'Результаты 8 кл. матем'!I53/'Результаты 8 кл. матем'!$B53</f>
        <v>0.4</v>
      </c>
      <c r="J53" s="9">
        <f>'Результаты 8 кл. матем'!J53/'Результаты 8 кл. матем'!$B53/2</f>
        <v>0</v>
      </c>
      <c r="K53" s="9">
        <f>'Результаты 8 кл. матем'!K53/'Результаты 8 кл. матем'!$B53</f>
        <v>0.46666666666666667</v>
      </c>
      <c r="L53" s="9">
        <f>'Результаты 8 кл. матем'!L53/'Результаты 8 кл. матем'!$B53</f>
        <v>0.4</v>
      </c>
      <c r="M53" s="9">
        <f>'Результаты 8 кл. матем'!M53/'Результаты 8 кл. матем'!$B53</f>
        <v>0.13333333333333333</v>
      </c>
      <c r="N53" s="9">
        <f>'Результаты 8 кл. матем'!N53/'Результаты 8 кл. матем'!$B53</f>
        <v>0</v>
      </c>
      <c r="Q53" s="1">
        <f t="shared" si="1"/>
        <v>0.93333333333333335</v>
      </c>
    </row>
    <row r="54" spans="1:17" ht="15.75">
      <c r="A54" s="2">
        <v>77</v>
      </c>
      <c r="B54" s="3">
        <v>46</v>
      </c>
      <c r="C54" s="9">
        <f>'Результаты 8 кл. матем'!C54/'Результаты 8 кл. матем'!$B54</f>
        <v>0.89130434782608692</v>
      </c>
      <c r="D54" s="9">
        <f>'Результаты 8 кл. матем'!D54/'Результаты 8 кл. матем'!$B54</f>
        <v>0.71739130434782605</v>
      </c>
      <c r="E54" s="9">
        <f>'Результаты 8 кл. матем'!E54/'Результаты 8 кл. матем'!$B54</f>
        <v>0.93478260869565222</v>
      </c>
      <c r="F54" s="9">
        <f>'Результаты 8 кл. матем'!F54/'Результаты 8 кл. матем'!$B54</f>
        <v>0.76086956521739135</v>
      </c>
      <c r="G54" s="9">
        <f>'Результаты 8 кл. матем'!G54/'Результаты 8 кл. матем'!$B54</f>
        <v>0.97826086956521741</v>
      </c>
      <c r="H54" s="9">
        <f>'Результаты 8 кл. матем'!H54/'Результаты 8 кл. матем'!$B54/2</f>
        <v>0.15217391304347827</v>
      </c>
      <c r="I54" s="9">
        <f>'Результаты 8 кл. матем'!I54/'Результаты 8 кл. матем'!$B54</f>
        <v>0.78260869565217395</v>
      </c>
      <c r="J54" s="9">
        <f>'Результаты 8 кл. матем'!J54/'Результаты 8 кл. матем'!$B54/2</f>
        <v>2.1739130434782608E-2</v>
      </c>
      <c r="K54" s="9">
        <f>'Результаты 8 кл. матем'!K54/'Результаты 8 кл. матем'!$B54</f>
        <v>8.6956521739130432E-2</v>
      </c>
      <c r="L54" s="9">
        <f>'Результаты 8 кл. матем'!L54/'Результаты 8 кл. матем'!$B54</f>
        <v>0.82608695652173914</v>
      </c>
      <c r="M54" s="9">
        <f>'Результаты 8 кл. матем'!M54/'Результаты 8 кл. матем'!$B54</f>
        <v>8.6956521739130432E-2</v>
      </c>
      <c r="N54" s="9">
        <f>'Результаты 8 кл. матем'!N54/'Результаты 8 кл. матем'!$B54</f>
        <v>0</v>
      </c>
      <c r="Q54" s="1">
        <f t="shared" si="1"/>
        <v>0.97826086956521741</v>
      </c>
    </row>
    <row r="55" spans="1:17" ht="15.75">
      <c r="A55" s="2">
        <v>80</v>
      </c>
      <c r="B55" s="3">
        <v>73</v>
      </c>
      <c r="C55" s="9">
        <f>'Результаты 8 кл. матем'!C55/'Результаты 8 кл. матем'!$B55</f>
        <v>0.71232876712328763</v>
      </c>
      <c r="D55" s="9">
        <f>'Результаты 8 кл. матем'!D55/'Результаты 8 кл. матем'!$B55</f>
        <v>0.60273972602739723</v>
      </c>
      <c r="E55" s="9">
        <f>'Результаты 8 кл. матем'!E55/'Результаты 8 кл. матем'!$B55</f>
        <v>0.69863013698630139</v>
      </c>
      <c r="F55" s="9">
        <f>'Результаты 8 кл. матем'!F55/'Результаты 8 кл. матем'!$B55</f>
        <v>0.68493150684931503</v>
      </c>
      <c r="G55" s="9">
        <f>'Результаты 8 кл. матем'!G55/'Результаты 8 кл. матем'!$B55</f>
        <v>0.93150684931506844</v>
      </c>
      <c r="H55" s="9">
        <f>'Результаты 8 кл. матем'!H55/'Результаты 8 кл. матем'!$B55/2</f>
        <v>0.12328767123287671</v>
      </c>
      <c r="I55" s="9">
        <f>'Результаты 8 кл. матем'!I55/'Результаты 8 кл. матем'!$B55</f>
        <v>0.58904109589041098</v>
      </c>
      <c r="J55" s="9">
        <f>'Результаты 8 кл. матем'!J55/'Результаты 8 кл. матем'!$B55/2</f>
        <v>0.28082191780821919</v>
      </c>
      <c r="K55" s="9">
        <f>'Результаты 8 кл. матем'!K55/'Результаты 8 кл. матем'!$B55</f>
        <v>0.20547945205479451</v>
      </c>
      <c r="L55" s="9">
        <f>'Результаты 8 кл. матем'!L55/'Результаты 8 кл. матем'!$B55</f>
        <v>0.57534246575342463</v>
      </c>
      <c r="M55" s="9">
        <f>'Результаты 8 кл. матем'!M55/'Результаты 8 кл. матем'!$B55</f>
        <v>0.15068493150684931</v>
      </c>
      <c r="N55" s="9">
        <f>'Результаты 8 кл. матем'!N55/'Результаты 8 кл. матем'!$B55</f>
        <v>6.8493150684931503E-2</v>
      </c>
      <c r="Q55" s="1">
        <f t="shared" si="1"/>
        <v>0.93150684931506844</v>
      </c>
    </row>
    <row r="56" spans="1:17" ht="15.75">
      <c r="A56" s="2">
        <v>81</v>
      </c>
      <c r="B56" s="3">
        <v>93</v>
      </c>
      <c r="C56" s="9">
        <f>'Результаты 8 кл. матем'!C56/'Результаты 8 кл. матем'!$B56</f>
        <v>0.78494623655913975</v>
      </c>
      <c r="D56" s="9">
        <f>'Результаты 8 кл. матем'!D56/'Результаты 8 кл. матем'!$B56</f>
        <v>0.67741935483870963</v>
      </c>
      <c r="E56" s="9">
        <f>'Результаты 8 кл. матем'!E56/'Результаты 8 кл. матем'!$B56</f>
        <v>0.80645161290322576</v>
      </c>
      <c r="F56" s="9">
        <f>'Результаты 8 кл. матем'!F56/'Результаты 8 кл. матем'!$B56</f>
        <v>0.78494623655913975</v>
      </c>
      <c r="G56" s="9">
        <f>'Результаты 8 кл. матем'!G56/'Результаты 8 кл. матем'!$B56</f>
        <v>0.92473118279569888</v>
      </c>
      <c r="H56" s="9">
        <f>'Результаты 8 кл. матем'!H56/'Результаты 8 кл. матем'!$B56/2</f>
        <v>0.18279569892473119</v>
      </c>
      <c r="I56" s="9">
        <f>'Результаты 8 кл. матем'!I56/'Результаты 8 кл. матем'!$B56</f>
        <v>0.46236559139784944</v>
      </c>
      <c r="J56" s="9">
        <f>'Результаты 8 кл. матем'!J56/'Результаты 8 кл. матем'!$B56/2</f>
        <v>2.1505376344086023E-2</v>
      </c>
      <c r="K56" s="9">
        <f>'Результаты 8 кл. матем'!K56/'Результаты 8 кл. матем'!$B56</f>
        <v>0.19354838709677419</v>
      </c>
      <c r="L56" s="9">
        <f>'Результаты 8 кл. матем'!L56/'Результаты 8 кл. матем'!$B56</f>
        <v>0.40860215053763443</v>
      </c>
      <c r="M56" s="9">
        <f>'Результаты 8 кл. матем'!M56/'Результаты 8 кл. матем'!$B56</f>
        <v>0.12903225806451613</v>
      </c>
      <c r="N56" s="9">
        <f>'Результаты 8 кл. матем'!N56/'Результаты 8 кл. матем'!$B56</f>
        <v>0</v>
      </c>
      <c r="Q56" s="1">
        <f t="shared" si="1"/>
        <v>0.92473118279569888</v>
      </c>
    </row>
    <row r="57" spans="1:17" ht="15.75">
      <c r="A57" s="2">
        <v>85</v>
      </c>
      <c r="B57" s="3">
        <v>40</v>
      </c>
      <c r="C57" s="9">
        <f>'Результаты 8 кл. матем'!C57/'Результаты 8 кл. матем'!$B57</f>
        <v>0.625</v>
      </c>
      <c r="D57" s="9">
        <f>'Результаты 8 кл. матем'!D57/'Результаты 8 кл. матем'!$B57</f>
        <v>0.375</v>
      </c>
      <c r="E57" s="9">
        <f>'Результаты 8 кл. матем'!E57/'Результаты 8 кл. матем'!$B57</f>
        <v>0.6</v>
      </c>
      <c r="F57" s="9">
        <f>'Результаты 8 кл. матем'!F57/'Результаты 8 кл. матем'!$B57</f>
        <v>0.4</v>
      </c>
      <c r="G57" s="9">
        <f>'Результаты 8 кл. матем'!G57/'Результаты 8 кл. матем'!$B57</f>
        <v>0.5</v>
      </c>
      <c r="H57" s="9">
        <f>'Результаты 8 кл. матем'!H57/'Результаты 8 кл. матем'!$B57/2</f>
        <v>0.25</v>
      </c>
      <c r="I57" s="9">
        <f>'Результаты 8 кл. матем'!I57/'Результаты 8 кл. матем'!$B57</f>
        <v>0.3</v>
      </c>
      <c r="J57" s="9">
        <f>'Результаты 8 кл. матем'!J57/'Результаты 8 кл. матем'!$B57/2</f>
        <v>2.5000000000000001E-2</v>
      </c>
      <c r="K57" s="9">
        <f>'Результаты 8 кл. матем'!K57/'Результаты 8 кл. матем'!$B57</f>
        <v>0.625</v>
      </c>
      <c r="L57" s="9">
        <f>'Результаты 8 кл. матем'!L57/'Результаты 8 кл. матем'!$B57</f>
        <v>0.22500000000000001</v>
      </c>
      <c r="M57" s="9">
        <f>'Результаты 8 кл. матем'!M57/'Результаты 8 кл. матем'!$B57</f>
        <v>0.125</v>
      </c>
      <c r="N57" s="9">
        <f>'Результаты 8 кл. матем'!N57/'Результаты 8 кл. матем'!$B57</f>
        <v>2.5000000000000001E-2</v>
      </c>
      <c r="Q57" s="1">
        <f t="shared" si="1"/>
        <v>0.625</v>
      </c>
    </row>
    <row r="58" spans="1:17" ht="15.75">
      <c r="A58" s="2">
        <v>87</v>
      </c>
      <c r="B58" s="3">
        <v>65</v>
      </c>
      <c r="C58" s="9">
        <f>'Результаты 8 кл. матем'!C58/'Результаты 8 кл. матем'!$B58</f>
        <v>0.83076923076923082</v>
      </c>
      <c r="D58" s="9">
        <f>'Результаты 8 кл. матем'!D58/'Результаты 8 кл. матем'!$B58</f>
        <v>0.75384615384615383</v>
      </c>
      <c r="E58" s="9">
        <f>'Результаты 8 кл. матем'!E58/'Результаты 8 кл. матем'!$B58</f>
        <v>0.75384615384615383</v>
      </c>
      <c r="F58" s="9">
        <f>'Результаты 8 кл. матем'!F58/'Результаты 8 кл. матем'!$B58</f>
        <v>0.64615384615384619</v>
      </c>
      <c r="G58" s="9">
        <f>'Результаты 8 кл. матем'!G58/'Результаты 8 кл. матем'!$B58</f>
        <v>0.8</v>
      </c>
      <c r="H58" s="9">
        <f>'Результаты 8 кл. матем'!H58/'Результаты 8 кл. матем'!$B58/2</f>
        <v>0.14615384615384616</v>
      </c>
      <c r="I58" s="9">
        <f>'Результаты 8 кл. матем'!I58/'Результаты 8 кл. матем'!$B58</f>
        <v>0.30769230769230771</v>
      </c>
      <c r="J58" s="9">
        <f>'Результаты 8 кл. матем'!J58/'Результаты 8 кл. матем'!$B58/2</f>
        <v>0.11538461538461539</v>
      </c>
      <c r="K58" s="9">
        <f>'Результаты 8 кл. матем'!K58/'Результаты 8 кл. матем'!$B58</f>
        <v>0.24615384615384617</v>
      </c>
      <c r="L58" s="9">
        <f>'Результаты 8 кл. матем'!L58/'Результаты 8 кл. матем'!$B58</f>
        <v>0.61538461538461542</v>
      </c>
      <c r="M58" s="9">
        <f>'Результаты 8 кл. матем'!M58/'Результаты 8 кл. матем'!$B58</f>
        <v>0.13846153846153847</v>
      </c>
      <c r="N58" s="9">
        <f>'Результаты 8 кл. матем'!N58/'Результаты 8 кл. матем'!$B58</f>
        <v>0</v>
      </c>
      <c r="Q58" s="1">
        <f t="shared" si="1"/>
        <v>0.83076923076923082</v>
      </c>
    </row>
    <row r="59" spans="1:17" ht="15.75">
      <c r="A59" s="2">
        <v>90</v>
      </c>
      <c r="B59" s="3">
        <v>33</v>
      </c>
      <c r="C59" s="9">
        <f>'Результаты 8 кл. матем'!C59/'Результаты 8 кл. матем'!$B59</f>
        <v>0.90909090909090906</v>
      </c>
      <c r="D59" s="9">
        <f>'Результаты 8 кл. матем'!D59/'Результаты 8 кл. матем'!$B59</f>
        <v>0.78787878787878785</v>
      </c>
      <c r="E59" s="9">
        <f>'Результаты 8 кл. матем'!E59/'Результаты 8 кл. матем'!$B59</f>
        <v>0.81818181818181823</v>
      </c>
      <c r="F59" s="9">
        <f>'Результаты 8 кл. матем'!F59/'Результаты 8 кл. матем'!$B59</f>
        <v>0.93939393939393945</v>
      </c>
      <c r="G59" s="9">
        <f>'Результаты 8 кл. матем'!G59/'Результаты 8 кл. матем'!$B59</f>
        <v>0.90909090909090906</v>
      </c>
      <c r="H59" s="9">
        <f>'Результаты 8 кл. матем'!H59/'Результаты 8 кл. матем'!$B59/2</f>
        <v>9.0909090909090912E-2</v>
      </c>
      <c r="I59" s="9">
        <f>'Результаты 8 кл. матем'!I59/'Результаты 8 кл. матем'!$B59</f>
        <v>0.45454545454545453</v>
      </c>
      <c r="J59" s="9">
        <f>'Результаты 8 кл. матем'!J59/'Результаты 8 кл. матем'!$B59/2</f>
        <v>0.25757575757575757</v>
      </c>
      <c r="K59" s="9">
        <f>'Результаты 8 кл. матем'!K59/'Результаты 8 кл. матем'!$B59</f>
        <v>0.21212121212121213</v>
      </c>
      <c r="L59" s="9">
        <f>'Результаты 8 кл. матем'!L59/'Результаты 8 кл. матем'!$B59</f>
        <v>0.45454545454545453</v>
      </c>
      <c r="M59" s="9">
        <f>'Результаты 8 кл. матем'!M59/'Результаты 8 кл. матем'!$B59</f>
        <v>0.30303030303030304</v>
      </c>
      <c r="N59" s="9">
        <f>'Результаты 8 кл. матем'!N59/'Результаты 8 кл. матем'!$B59</f>
        <v>0</v>
      </c>
      <c r="Q59" s="1">
        <f t="shared" si="1"/>
        <v>0.93939393939393945</v>
      </c>
    </row>
    <row r="60" spans="1:17" ht="15.75">
      <c r="A60" s="2">
        <v>95</v>
      </c>
      <c r="B60" s="3">
        <v>82</v>
      </c>
      <c r="C60" s="9">
        <f>'Результаты 8 кл. матем'!C60/'Результаты 8 кл. матем'!$B60</f>
        <v>0.75609756097560976</v>
      </c>
      <c r="D60" s="9">
        <f>'Результаты 8 кл. матем'!D60/'Результаты 8 кл. матем'!$B60</f>
        <v>0.70731707317073167</v>
      </c>
      <c r="E60" s="9">
        <f>'Результаты 8 кл. матем'!E60/'Результаты 8 кл. матем'!$B60</f>
        <v>0.64634146341463417</v>
      </c>
      <c r="F60" s="9">
        <f>'Результаты 8 кл. матем'!F60/'Результаты 8 кл. матем'!$B60</f>
        <v>0.63414634146341464</v>
      </c>
      <c r="G60" s="9">
        <f>'Результаты 8 кл. матем'!G60/'Результаты 8 кл. матем'!$B60</f>
        <v>0.81707317073170727</v>
      </c>
      <c r="H60" s="9">
        <f>'Результаты 8 кл. матем'!H60/'Результаты 8 кл. матем'!$B60/2</f>
        <v>7.926829268292683E-2</v>
      </c>
      <c r="I60" s="9">
        <f>'Результаты 8 кл. матем'!I60/'Результаты 8 кл. матем'!$B60</f>
        <v>0.54878048780487809</v>
      </c>
      <c r="J60" s="9">
        <f>'Результаты 8 кл. матем'!J60/'Результаты 8 кл. матем'!$B60/2</f>
        <v>0.14634146341463414</v>
      </c>
      <c r="K60" s="9">
        <f>'Результаты 8 кл. матем'!K60/'Результаты 8 кл. матем'!$B60</f>
        <v>0.29268292682926828</v>
      </c>
      <c r="L60" s="9">
        <f>'Результаты 8 кл. матем'!L60/'Результаты 8 кл. матем'!$B60</f>
        <v>0.58536585365853655</v>
      </c>
      <c r="M60" s="9">
        <f>'Результаты 8 кл. матем'!M60/'Результаты 8 кл. матем'!$B60</f>
        <v>8.5365853658536592E-2</v>
      </c>
      <c r="N60" s="9">
        <f>'Результаты 8 кл. матем'!N60/'Результаты 8 кл. матем'!$B60</f>
        <v>3.6585365853658534E-2</v>
      </c>
      <c r="Q60" s="1">
        <f t="shared" si="1"/>
        <v>0.81707317073170727</v>
      </c>
    </row>
    <row r="61" spans="1:17" ht="15.75">
      <c r="A61" s="2">
        <v>100</v>
      </c>
      <c r="B61" s="3">
        <v>95</v>
      </c>
      <c r="C61" s="9">
        <f>'Результаты 8 кл. матем'!C61/'Результаты 8 кл. матем'!$B61</f>
        <v>0.8</v>
      </c>
      <c r="D61" s="9">
        <f>'Результаты 8 кл. матем'!D61/'Результаты 8 кл. матем'!$B61</f>
        <v>0.63157894736842102</v>
      </c>
      <c r="E61" s="9">
        <f>'Результаты 8 кл. матем'!E61/'Результаты 8 кл. матем'!$B61</f>
        <v>0.73684210526315785</v>
      </c>
      <c r="F61" s="9">
        <f>'Результаты 8 кл. матем'!F61/'Результаты 8 кл. матем'!$B61</f>
        <v>0.45263157894736844</v>
      </c>
      <c r="G61" s="9">
        <f>'Результаты 8 кл. матем'!G61/'Результаты 8 кл. матем'!$B61</f>
        <v>0.69473684210526321</v>
      </c>
      <c r="H61" s="9">
        <f>'Результаты 8 кл. матем'!H61/'Результаты 8 кл. матем'!$B61/2</f>
        <v>0.3</v>
      </c>
      <c r="I61" s="9">
        <f>'Результаты 8 кл. матем'!I61/'Результаты 8 кл. матем'!$B61</f>
        <v>0.3473684210526316</v>
      </c>
      <c r="J61" s="9">
        <f>'Результаты 8 кл. матем'!J61/'Результаты 8 кл. матем'!$B61/2</f>
        <v>0.16842105263157894</v>
      </c>
      <c r="K61" s="9">
        <f>'Результаты 8 кл. матем'!K61/'Результаты 8 кл. матем'!$B61</f>
        <v>0.23157894736842105</v>
      </c>
      <c r="L61" s="9">
        <f>'Результаты 8 кл. матем'!L61/'Результаты 8 кл. матем'!$B61</f>
        <v>0.68421052631578949</v>
      </c>
      <c r="M61" s="9">
        <f>'Результаты 8 кл. матем'!M61/'Результаты 8 кл. матем'!$B61</f>
        <v>6.3157894736842107E-2</v>
      </c>
      <c r="N61" s="9">
        <f>'Результаты 8 кл. матем'!N61/'Результаты 8 кл. матем'!$B61</f>
        <v>2.1052631578947368E-2</v>
      </c>
      <c r="Q61" s="1">
        <f t="shared" si="1"/>
        <v>0.8</v>
      </c>
    </row>
    <row r="62" spans="1:17" ht="15.75">
      <c r="A62" s="2">
        <v>138</v>
      </c>
      <c r="B62" s="3">
        <v>18</v>
      </c>
      <c r="C62" s="9">
        <f>'Результаты 8 кл. матем'!C62/'Результаты 8 кл. матем'!$B62</f>
        <v>0.55555555555555558</v>
      </c>
      <c r="D62" s="9">
        <f>'Результаты 8 кл. матем'!D62/'Результаты 8 кл. матем'!$B62</f>
        <v>0.5</v>
      </c>
      <c r="E62" s="9">
        <f>'Результаты 8 кл. матем'!E62/'Результаты 8 кл. матем'!$B62</f>
        <v>0.5</v>
      </c>
      <c r="F62" s="9">
        <f>'Результаты 8 кл. матем'!F62/'Результаты 8 кл. матем'!$B62</f>
        <v>0.16666666666666666</v>
      </c>
      <c r="G62" s="9">
        <f>'Результаты 8 кл. матем'!G62/'Результаты 8 кл. матем'!$B62</f>
        <v>0.61111111111111116</v>
      </c>
      <c r="H62" s="9">
        <f>'Результаты 8 кл. матем'!H62/'Результаты 8 кл. матем'!$B62/2</f>
        <v>0.22222222222222221</v>
      </c>
      <c r="I62" s="9">
        <f>'Результаты 8 кл. матем'!I62/'Результаты 8 кл. матем'!$B62</f>
        <v>0.27777777777777779</v>
      </c>
      <c r="J62" s="9">
        <f>'Результаты 8 кл. матем'!J62/'Результаты 8 кл. матем'!$B62/2</f>
        <v>0</v>
      </c>
      <c r="K62" s="9">
        <f>'Результаты 8 кл. матем'!K62/'Результаты 8 кл. матем'!$B62</f>
        <v>0.55555555555555558</v>
      </c>
      <c r="L62" s="9">
        <f>'Результаты 8 кл. матем'!L62/'Результаты 8 кл. матем'!$B62</f>
        <v>0.3888888888888889</v>
      </c>
      <c r="M62" s="9">
        <f>'Результаты 8 кл. матем'!M62/'Результаты 8 кл. матем'!$B62</f>
        <v>5.5555555555555552E-2</v>
      </c>
      <c r="N62" s="9">
        <f>'Результаты 8 кл. матем'!N62/'Результаты 8 кл. матем'!$B62</f>
        <v>0</v>
      </c>
      <c r="Q62" s="1">
        <f t="shared" si="1"/>
        <v>0.61111111111111116</v>
      </c>
    </row>
    <row r="63" spans="1:17" ht="15.75">
      <c r="A63" s="2">
        <v>144</v>
      </c>
      <c r="B63" s="3">
        <v>28</v>
      </c>
      <c r="C63" s="9">
        <f>'Результаты 8 кл. матем'!C63/'Результаты 8 кл. матем'!$B63</f>
        <v>0.9285714285714286</v>
      </c>
      <c r="D63" s="9">
        <f>'Результаты 8 кл. матем'!D63/'Результаты 8 кл. матем'!$B63</f>
        <v>0.7857142857142857</v>
      </c>
      <c r="E63" s="9">
        <f>'Результаты 8 кл. матем'!E63/'Результаты 8 кл. матем'!$B63</f>
        <v>0.8214285714285714</v>
      </c>
      <c r="F63" s="9">
        <f>'Результаты 8 кл. матем'!F63/'Результаты 8 кл. матем'!$B63</f>
        <v>0.8571428571428571</v>
      </c>
      <c r="G63" s="9">
        <f>'Результаты 8 кл. матем'!G63/'Результаты 8 кл. матем'!$B63</f>
        <v>0.9642857142857143</v>
      </c>
      <c r="H63" s="9">
        <f>'Результаты 8 кл. матем'!H63/'Результаты 8 кл. матем'!$B63/2</f>
        <v>0.21428571428571427</v>
      </c>
      <c r="I63" s="9">
        <f>'Результаты 8 кл. матем'!I63/'Результаты 8 кл. матем'!$B63</f>
        <v>0.8214285714285714</v>
      </c>
      <c r="J63" s="9">
        <f>'Результаты 8 кл. матем'!J63/'Результаты 8 кл. матем'!$B63/2</f>
        <v>1.7857142857142856E-2</v>
      </c>
      <c r="K63" s="9">
        <f>'Результаты 8 кл. матем'!K63/'Результаты 8 кл. матем'!$B63</f>
        <v>0.10714285714285714</v>
      </c>
      <c r="L63" s="9">
        <f>'Результаты 8 кл. матем'!L63/'Результаты 8 кл. матем'!$B63</f>
        <v>0.6785714285714286</v>
      </c>
      <c r="M63" s="9">
        <f>'Результаты 8 кл. матем'!M63/'Результаты 8 кл. матем'!$B63</f>
        <v>0.21428571428571427</v>
      </c>
      <c r="N63" s="9">
        <f>'Результаты 8 кл. матем'!N63/'Результаты 8 кл. матем'!$B63</f>
        <v>0</v>
      </c>
      <c r="Q63" s="1">
        <f t="shared" si="1"/>
        <v>0.9642857142857143</v>
      </c>
    </row>
    <row r="64" spans="1:17" ht="37.5">
      <c r="A64" s="4" t="s">
        <v>25</v>
      </c>
      <c r="B64" s="4">
        <f>'Результаты 8 кл. матем'!B64</f>
        <v>3012</v>
      </c>
      <c r="C64" s="19">
        <f>'Результаты 8 кл. матем'!C64/'Результаты 8 кл. матем'!$B64</f>
        <v>0.78984063745019917</v>
      </c>
      <c r="D64" s="19">
        <f>'Результаты 8 кл. матем'!D64/'Результаты 8 кл. матем'!$B64</f>
        <v>0.69555112881806114</v>
      </c>
      <c r="E64" s="19">
        <f>'Результаты 8 кл. матем'!E64/'Результаты 8 кл. матем'!$B64</f>
        <v>0.75166002656042497</v>
      </c>
      <c r="F64" s="19">
        <f>'Результаты 8 кл. матем'!F64/'Результаты 8 кл. матем'!$B64</f>
        <v>0.66766268260292161</v>
      </c>
      <c r="G64" s="19">
        <f>'Результаты 8 кл. матем'!G64/'Результаты 8 кл. матем'!$B64</f>
        <v>0.85258964143426297</v>
      </c>
      <c r="H64" s="24">
        <f>'Результаты 8 кл. матем'!H64/'Результаты 8 кл. матем'!$B64/2</f>
        <v>0.24236387782204516</v>
      </c>
      <c r="I64" s="25">
        <f>'Результаты 8 кл. матем'!I64/'Результаты 8 кл. матем'!$B64</f>
        <v>0.54448871181938907</v>
      </c>
      <c r="J64" s="24">
        <f>'Результаты 8 кл. матем'!J64/'Результаты 8 кл. матем'!$B64/2</f>
        <v>0.1296480743691899</v>
      </c>
      <c r="K64" s="20">
        <f>'Результаты 8 кл. матем'!K64/'Результаты 8 кл. матем'!$B64</f>
        <v>0.22841965471447542</v>
      </c>
      <c r="L64" s="21">
        <f>'Результаты 8 кл. матем'!L64/'Результаты 8 кл. матем'!$B64</f>
        <v>0.55810092961487379</v>
      </c>
      <c r="M64" s="22">
        <f>'Результаты 8 кл. матем'!M64/'Результаты 8 кл. матем'!$B64</f>
        <v>0.16401062416998671</v>
      </c>
      <c r="N64" s="23">
        <f>'Результаты 8 кл. матем'!N64/'Результаты 8 кл. матем'!$B64</f>
        <v>3.8844621513944223E-2</v>
      </c>
      <c r="Q64" s="1">
        <f>MAX(Q2:Q63)</f>
        <v>1</v>
      </c>
    </row>
    <row r="65" spans="11:14">
      <c r="K65">
        <v>2</v>
      </c>
      <c r="L65">
        <v>3</v>
      </c>
      <c r="M65">
        <v>4</v>
      </c>
      <c r="N65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7"/>
  <sheetViews>
    <sheetView workbookViewId="0"/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38</v>
      </c>
      <c r="C2" s="9" t="str">
        <f>IF('Решаемость 8 кл. матем'!C2&gt;'Проблемные зоны 8 кл. матем '!C$67,"ДА","НЕТ")</f>
        <v>ДА</v>
      </c>
      <c r="D2" s="9" t="str">
        <f>IF('Решаемость 8 кл. матем'!D2&gt;'Проблемные зоны 8 кл. матем '!D$67,"ДА","НЕТ")</f>
        <v>ДА</v>
      </c>
      <c r="E2" s="9" t="str">
        <f>IF('Решаемость 8 кл. матем'!E2&gt;'Проблемные зоны 8 кл. матем '!E$67,"ДА","НЕТ")</f>
        <v>ДА</v>
      </c>
      <c r="F2" s="9" t="str">
        <f>IF('Решаемость 8 кл. матем'!F2&gt;'Проблемные зоны 8 кл. матем '!F$67,"ДА","НЕТ")</f>
        <v>ДА</v>
      </c>
      <c r="G2" s="9" t="str">
        <f>IF('Решаемость 8 кл. матем'!G2&gt;'Проблемные зоны 8 кл. матем '!G$67,"ДА","НЕТ")</f>
        <v>ДА</v>
      </c>
      <c r="H2" s="9" t="str">
        <f>IF('Решаемость 8 кл. матем'!H2&gt;'Проблемные зоны 8 кл. матем '!H$67,"ДА","НЕТ")</f>
        <v>ДА</v>
      </c>
      <c r="I2" s="9" t="str">
        <f>IF('Решаемость 8 кл. матем'!I2&gt;'Проблемные зоны 8 кл. матем '!I$67,"ДА","НЕТ")</f>
        <v>ДА</v>
      </c>
      <c r="J2" s="9" t="str">
        <f>IF('Решаемость 8 кл. матем'!J2&gt;'Проблемные зоны 8 кл. матем '!J$67,"ДА","НЕТ")</f>
        <v>ДА</v>
      </c>
      <c r="K2" s="9">
        <f>'Результаты 8 кл. матем'!K2/'Результаты 8 кл. матем'!$B2</f>
        <v>0.10526315789473684</v>
      </c>
      <c r="L2" s="9">
        <f>'Результаты 8 кл. матем'!L2/'Результаты 8 кл. матем'!$B2</f>
        <v>0.60526315789473684</v>
      </c>
      <c r="M2" s="9">
        <f>'Результаты 8 кл. матем'!M2/'Результаты 8 кл. матем'!$B2</f>
        <v>0.18421052631578946</v>
      </c>
      <c r="N2" s="9">
        <f>'Результаты 8 кл. матем'!N2/'Результаты 8 кл. матем'!$B2</f>
        <v>0.10526315789473684</v>
      </c>
    </row>
    <row r="3" spans="1:14" ht="15.75">
      <c r="A3" s="2" t="s">
        <v>15</v>
      </c>
      <c r="B3" s="3">
        <v>64</v>
      </c>
      <c r="C3" s="9" t="str">
        <f>IF('Решаемость 8 кл. матем'!C3&gt;'Проблемные зоны 8 кл. матем '!C$67,"ДА","НЕТ")</f>
        <v>ДА</v>
      </c>
      <c r="D3" s="9" t="str">
        <f>IF('Решаемость 8 кл. матем'!D3&gt;'Проблемные зоны 8 кл. матем '!D$67,"ДА","НЕТ")</f>
        <v>ДА</v>
      </c>
      <c r="E3" s="9" t="str">
        <f>IF('Решаемость 8 кл. матем'!E3&gt;'Проблемные зоны 8 кл. матем '!E$67,"ДА","НЕТ")</f>
        <v>ДА</v>
      </c>
      <c r="F3" s="9" t="str">
        <f>IF('Решаемость 8 кл. матем'!F3&gt;'Проблемные зоны 8 кл. матем '!F$67,"ДА","НЕТ")</f>
        <v>ДА</v>
      </c>
      <c r="G3" s="9" t="str">
        <f>IF('Решаемость 8 кл. матем'!G3&gt;'Проблемные зоны 8 кл. матем '!G$67,"ДА","НЕТ")</f>
        <v>ДА</v>
      </c>
      <c r="H3" s="9" t="str">
        <f>IF('Решаемость 8 кл. матем'!H3&gt;'Проблемные зоны 8 кл. матем '!H$67,"ДА","НЕТ")</f>
        <v>ДА</v>
      </c>
      <c r="I3" s="9" t="str">
        <f>IF('Решаемость 8 кл. матем'!I3&gt;'Проблемные зоны 8 кл. матем '!I$67,"ДА","НЕТ")</f>
        <v>НЕТ</v>
      </c>
      <c r="J3" s="9" t="str">
        <f>IF('Решаемость 8 кл. матем'!J3&gt;'Проблемные зоны 8 кл. матем '!J$67,"ДА","НЕТ")</f>
        <v>ДА</v>
      </c>
      <c r="K3" s="9">
        <f>'Результаты 8 кл. матем'!K3/'Результаты 8 кл. матем'!$B3</f>
        <v>0.1875</v>
      </c>
      <c r="L3" s="9">
        <f>'Результаты 8 кл. матем'!L3/'Результаты 8 кл. матем'!$B3</f>
        <v>0.65625</v>
      </c>
      <c r="M3" s="9">
        <f>'Результаты 8 кл. матем'!M3/'Результаты 8 кл. матем'!$B3</f>
        <v>0.140625</v>
      </c>
      <c r="N3" s="9">
        <f>'Результаты 8 кл. матем'!N3/'Результаты 8 кл. матем'!$B3</f>
        <v>1.5625E-2</v>
      </c>
    </row>
    <row r="4" spans="1:14" ht="15.75">
      <c r="A4" s="2" t="s">
        <v>32</v>
      </c>
      <c r="B4" s="3">
        <v>2</v>
      </c>
      <c r="C4" s="9" t="str">
        <f>IF('Решаемость 8 кл. матем'!C4&gt;'Проблемные зоны 8 кл. матем '!C$67,"ДА","НЕТ")</f>
        <v>ДА</v>
      </c>
      <c r="D4" s="9" t="str">
        <f>IF('Решаемость 8 кл. матем'!D4&gt;'Проблемные зоны 8 кл. матем '!D$67,"ДА","НЕТ")</f>
        <v>ДА</v>
      </c>
      <c r="E4" s="9" t="str">
        <f>IF('Решаемость 8 кл. матем'!E4&gt;'Проблемные зоны 8 кл. матем '!E$67,"ДА","НЕТ")</f>
        <v>ДА</v>
      </c>
      <c r="F4" s="9" t="str">
        <f>IF('Решаемость 8 кл. матем'!F4&gt;'Проблемные зоны 8 кл. матем '!F$67,"ДА","НЕТ")</f>
        <v>ДА</v>
      </c>
      <c r="G4" s="9" t="str">
        <f>IF('Решаемость 8 кл. матем'!G4&gt;'Проблемные зоны 8 кл. матем '!G$67,"ДА","НЕТ")</f>
        <v>НЕТ</v>
      </c>
      <c r="H4" s="9" t="str">
        <f>IF('Решаемость 8 кл. матем'!H4&gt;'Проблемные зоны 8 кл. матем '!H$67,"ДА","НЕТ")</f>
        <v>ДА</v>
      </c>
      <c r="I4" s="9" t="str">
        <f>IF('Решаемость 8 кл. матем'!I4&gt;'Проблемные зоны 8 кл. матем '!I$67,"ДА","НЕТ")</f>
        <v>ДА</v>
      </c>
      <c r="J4" s="9" t="str">
        <f>IF('Решаемость 8 кл. матем'!J4&gt;'Проблемные зоны 8 кл. матем '!J$67,"ДА","НЕТ")</f>
        <v>НЕТ</v>
      </c>
      <c r="K4" s="9">
        <f>'Результаты 8 кл. матем'!K4/'Результаты 8 кл. матем'!$B4</f>
        <v>0</v>
      </c>
      <c r="L4" s="9">
        <f>'Результаты 8 кл. матем'!L4/'Результаты 8 кл. матем'!$B4</f>
        <v>0.5</v>
      </c>
      <c r="M4" s="9">
        <f>'Результаты 8 кл. матем'!M4/'Результаты 8 кл. матем'!$B4</f>
        <v>0.5</v>
      </c>
      <c r="N4" s="9">
        <f>'Результаты 8 кл. матем'!N4/'Результаты 8 кл. матем'!$B4</f>
        <v>0</v>
      </c>
    </row>
    <row r="5" spans="1:14" ht="15.75">
      <c r="A5" s="2" t="s">
        <v>34</v>
      </c>
      <c r="B5" s="3">
        <v>1</v>
      </c>
      <c r="C5" s="9" t="str">
        <f>IF('Решаемость 8 кл. матем'!C5&gt;'Проблемные зоны 8 кл. матем '!C$67,"ДА","НЕТ")</f>
        <v>ДА</v>
      </c>
      <c r="D5" s="9" t="str">
        <f>IF('Решаемость 8 кл. матем'!D5&gt;'Проблемные зоны 8 кл. матем '!D$67,"ДА","НЕТ")</f>
        <v>ДА</v>
      </c>
      <c r="E5" s="9" t="str">
        <f>IF('Решаемость 8 кл. матем'!E5&gt;'Проблемные зоны 8 кл. матем '!E$67,"ДА","НЕТ")</f>
        <v>НЕТ</v>
      </c>
      <c r="F5" s="9" t="str">
        <f>IF('Решаемость 8 кл. матем'!F5&gt;'Проблемные зоны 8 кл. матем '!F$67,"ДА","НЕТ")</f>
        <v>НЕТ</v>
      </c>
      <c r="G5" s="9" t="str">
        <f>IF('Решаемость 8 кл. матем'!G5&gt;'Проблемные зоны 8 кл. матем '!G$67,"ДА","НЕТ")</f>
        <v>ДА</v>
      </c>
      <c r="H5" s="9" t="str">
        <f>IF('Решаемость 8 кл. матем'!H5&gt;'Проблемные зоны 8 кл. матем '!H$67,"ДА","НЕТ")</f>
        <v>НЕТ</v>
      </c>
      <c r="I5" s="9" t="str">
        <f>IF('Решаемость 8 кл. матем'!I5&gt;'Проблемные зоны 8 кл. матем '!I$67,"ДА","НЕТ")</f>
        <v>ДА</v>
      </c>
      <c r="J5" s="9" t="str">
        <f>IF('Решаемость 8 кл. матем'!J5&gt;'Проблемные зоны 8 кл. матем '!J$67,"ДА","НЕТ")</f>
        <v>НЕТ</v>
      </c>
      <c r="K5" s="9">
        <f>'Результаты 8 кл. матем'!K5/'Результаты 8 кл. матем'!$B5</f>
        <v>0</v>
      </c>
      <c r="L5" s="9">
        <f>'Результаты 8 кл. матем'!L5/'Результаты 8 кл. матем'!$B5</f>
        <v>1</v>
      </c>
      <c r="M5" s="9">
        <f>'Результаты 8 кл. матем'!M5/'Результаты 8 кл. матем'!$B5</f>
        <v>0</v>
      </c>
      <c r="N5" s="9">
        <f>'Результаты 8 кл. матем'!N5/'Результаты 8 кл. матем'!$B5</f>
        <v>0</v>
      </c>
    </row>
    <row r="6" spans="1:14" ht="15.75">
      <c r="A6" s="2" t="s">
        <v>16</v>
      </c>
      <c r="B6" s="3">
        <v>49</v>
      </c>
      <c r="C6" s="9" t="str">
        <f>IF('Решаемость 8 кл. матем'!C6&gt;'Проблемные зоны 8 кл. матем '!C$67,"ДА","НЕТ")</f>
        <v>ДА</v>
      </c>
      <c r="D6" s="9" t="str">
        <f>IF('Решаемость 8 кл. матем'!D6&gt;'Проблемные зоны 8 кл. матем '!D$67,"ДА","НЕТ")</f>
        <v>ДА</v>
      </c>
      <c r="E6" s="9" t="str">
        <f>IF('Решаемость 8 кл. матем'!E6&gt;'Проблемные зоны 8 кл. матем '!E$67,"ДА","НЕТ")</f>
        <v>ДА</v>
      </c>
      <c r="F6" s="9" t="str">
        <f>IF('Решаемость 8 кл. матем'!F6&gt;'Проблемные зоны 8 кл. матем '!F$67,"ДА","НЕТ")</f>
        <v>ДА</v>
      </c>
      <c r="G6" s="9" t="str">
        <f>IF('Решаемость 8 кл. матем'!G6&gt;'Проблемные зоны 8 кл. матем '!G$67,"ДА","НЕТ")</f>
        <v>ДА</v>
      </c>
      <c r="H6" s="9" t="str">
        <f>IF('Решаемость 8 кл. матем'!H6&gt;'Проблемные зоны 8 кл. матем '!H$67,"ДА","НЕТ")</f>
        <v>ДА</v>
      </c>
      <c r="I6" s="9" t="str">
        <f>IF('Решаемость 8 кл. матем'!I6&gt;'Проблемные зоны 8 кл. матем '!I$67,"ДА","НЕТ")</f>
        <v>ДА</v>
      </c>
      <c r="J6" s="9" t="str">
        <f>IF('Решаемость 8 кл. матем'!J6&gt;'Проблемные зоны 8 кл. матем '!J$67,"ДА","НЕТ")</f>
        <v>ДА</v>
      </c>
      <c r="K6" s="9">
        <f>'Результаты 8 кл. матем'!K6/'Результаты 8 кл. матем'!$B6</f>
        <v>0.10204081632653061</v>
      </c>
      <c r="L6" s="9">
        <f>'Результаты 8 кл. матем'!L6/'Результаты 8 кл. матем'!$B6</f>
        <v>0.38775510204081631</v>
      </c>
      <c r="M6" s="9">
        <f>'Результаты 8 кл. матем'!M6/'Результаты 8 кл. матем'!$B6</f>
        <v>0.36734693877551022</v>
      </c>
      <c r="N6" s="9">
        <f>'Результаты 8 кл. матем'!N6/'Результаты 8 кл. матем'!$B6</f>
        <v>0.14285714285714285</v>
      </c>
    </row>
    <row r="7" spans="1:14" ht="31.5">
      <c r="A7" s="2" t="s">
        <v>35</v>
      </c>
      <c r="B7" s="3">
        <v>3</v>
      </c>
      <c r="C7" s="9" t="str">
        <f>IF('Решаемость 8 кл. матем'!C7&gt;'Проблемные зоны 8 кл. матем '!C$67,"ДА","НЕТ")</f>
        <v>ДА</v>
      </c>
      <c r="D7" s="9" t="str">
        <f>IF('Решаемость 8 кл. матем'!D7&gt;'Проблемные зоны 8 кл. матем '!D$67,"ДА","НЕТ")</f>
        <v>ДА</v>
      </c>
      <c r="E7" s="9" t="str">
        <f>IF('Решаемость 8 кл. матем'!E7&gt;'Проблемные зоны 8 кл. матем '!E$67,"ДА","НЕТ")</f>
        <v>ДА</v>
      </c>
      <c r="F7" s="9" t="str">
        <f>IF('Решаемость 8 кл. матем'!F7&gt;'Проблемные зоны 8 кл. матем '!F$67,"ДА","НЕТ")</f>
        <v>ДА</v>
      </c>
      <c r="G7" s="9" t="str">
        <f>IF('Решаемость 8 кл. матем'!G7&gt;'Проблемные зоны 8 кл. матем '!G$67,"ДА","НЕТ")</f>
        <v>ДА</v>
      </c>
      <c r="H7" s="9" t="str">
        <f>IF('Решаемость 8 кл. матем'!H7&gt;'Проблемные зоны 8 кл. матем '!H$67,"ДА","НЕТ")</f>
        <v>НЕТ</v>
      </c>
      <c r="I7" s="9" t="str">
        <f>IF('Решаемость 8 кл. матем'!I7&gt;'Проблемные зоны 8 кл. матем '!I$67,"ДА","НЕТ")</f>
        <v>НЕТ</v>
      </c>
      <c r="J7" s="9" t="str">
        <f>IF('Решаемость 8 кл. матем'!J7&gt;'Проблемные зоны 8 кл. матем '!J$67,"ДА","НЕТ")</f>
        <v>НЕТ</v>
      </c>
      <c r="K7" s="9">
        <f>'Результаты 8 кл. матем'!K7/'Результаты 8 кл. матем'!$B7</f>
        <v>0.33333333333333331</v>
      </c>
      <c r="L7" s="9">
        <f>'Результаты 8 кл. матем'!L7/'Результаты 8 кл. матем'!$B7</f>
        <v>0.66666666666666663</v>
      </c>
      <c r="M7" s="9">
        <f>'Результаты 8 кл. матем'!M7/'Результаты 8 кл. матем'!$B7</f>
        <v>0</v>
      </c>
      <c r="N7" s="9">
        <f>'Результаты 8 кл. матем'!N7/'Результаты 8 кл. матем'!$B7</f>
        <v>0</v>
      </c>
    </row>
    <row r="8" spans="1:14" ht="15.75">
      <c r="A8" s="2" t="s">
        <v>17</v>
      </c>
      <c r="B8" s="3">
        <v>10</v>
      </c>
      <c r="C8" s="9" t="str">
        <f>IF('Решаемость 8 кл. матем'!C8&gt;'Проблемные зоны 8 кл. матем '!C$67,"ДА","НЕТ")</f>
        <v>ДА</v>
      </c>
      <c r="D8" s="9" t="str">
        <f>IF('Решаемость 8 кл. матем'!D8&gt;'Проблемные зоны 8 кл. матем '!D$67,"ДА","НЕТ")</f>
        <v>ДА</v>
      </c>
      <c r="E8" s="9" t="str">
        <f>IF('Решаемость 8 кл. матем'!E8&gt;'Проблемные зоны 8 кл. матем '!E$67,"ДА","НЕТ")</f>
        <v>ДА</v>
      </c>
      <c r="F8" s="9" t="str">
        <f>IF('Решаемость 8 кл. матем'!F8&gt;'Проблемные зоны 8 кл. матем '!F$67,"ДА","НЕТ")</f>
        <v>ДА</v>
      </c>
      <c r="G8" s="9" t="str">
        <f>IF('Решаемость 8 кл. матем'!G8&gt;'Проблемные зоны 8 кл. матем '!G$67,"ДА","НЕТ")</f>
        <v>ДА</v>
      </c>
      <c r="H8" s="9" t="str">
        <f>IF('Решаемость 8 кл. матем'!H8&gt;'Проблемные зоны 8 кл. матем '!H$67,"ДА","НЕТ")</f>
        <v>ДА</v>
      </c>
      <c r="I8" s="9" t="str">
        <f>IF('Решаемость 8 кл. матем'!I8&gt;'Проблемные зоны 8 кл. матем '!I$67,"ДА","НЕТ")</f>
        <v>ДА</v>
      </c>
      <c r="J8" s="9" t="str">
        <f>IF('Решаемость 8 кл. матем'!J8&gt;'Проблемные зоны 8 кл. матем '!J$67,"ДА","НЕТ")</f>
        <v>ДА</v>
      </c>
      <c r="K8" s="9">
        <f>'Результаты 8 кл. матем'!K8/'Результаты 8 кл. матем'!$B8</f>
        <v>0.1</v>
      </c>
      <c r="L8" s="9">
        <f>'Результаты 8 кл. матем'!L8/'Результаты 8 кл. матем'!$B8</f>
        <v>0.6</v>
      </c>
      <c r="M8" s="9">
        <f>'Результаты 8 кл. матем'!M8/'Результаты 8 кл. матем'!$B8</f>
        <v>0.3</v>
      </c>
      <c r="N8" s="9">
        <f>'Результаты 8 кл. матем'!N8/'Результаты 8 кл. матем'!$B8</f>
        <v>0</v>
      </c>
    </row>
    <row r="9" spans="1:14" ht="15.75">
      <c r="A9" s="2" t="s">
        <v>18</v>
      </c>
      <c r="B9" s="2">
        <v>93</v>
      </c>
      <c r="C9" s="9" t="str">
        <f>IF('Решаемость 8 кл. матем'!C9&gt;'Проблемные зоны 8 кл. матем '!C$67,"ДА","НЕТ")</f>
        <v>ДА</v>
      </c>
      <c r="D9" s="9" t="str">
        <f>IF('Решаемость 8 кл. матем'!D9&gt;'Проблемные зоны 8 кл. матем '!D$67,"ДА","НЕТ")</f>
        <v>ДА</v>
      </c>
      <c r="E9" s="9" t="str">
        <f>IF('Решаемость 8 кл. матем'!E9&gt;'Проблемные зоны 8 кл. матем '!E$67,"ДА","НЕТ")</f>
        <v>ДА</v>
      </c>
      <c r="F9" s="9" t="str">
        <f>IF('Решаемость 8 кл. матем'!F9&gt;'Проблемные зоны 8 кл. матем '!F$67,"ДА","НЕТ")</f>
        <v>ДА</v>
      </c>
      <c r="G9" s="9" t="str">
        <f>IF('Решаемость 8 кл. матем'!G9&gt;'Проблемные зоны 8 кл. матем '!G$67,"ДА","НЕТ")</f>
        <v>ДА</v>
      </c>
      <c r="H9" s="9" t="str">
        <f>IF('Решаемость 8 кл. матем'!H9&gt;'Проблемные зоны 8 кл. матем '!H$67,"ДА","НЕТ")</f>
        <v>ДА</v>
      </c>
      <c r="I9" s="9" t="str">
        <f>IF('Решаемость 8 кл. матем'!I9&gt;'Проблемные зоны 8 кл. матем '!I$67,"ДА","НЕТ")</f>
        <v>ДА</v>
      </c>
      <c r="J9" s="9" t="str">
        <f>IF('Решаемость 8 кл. матем'!J9&gt;'Проблемные зоны 8 кл. матем '!J$67,"ДА","НЕТ")</f>
        <v>ДА</v>
      </c>
      <c r="K9" s="9">
        <f>'Результаты 8 кл. матем'!K9/'Результаты 8 кл. матем'!$B9</f>
        <v>7.5268817204301078E-2</v>
      </c>
      <c r="L9" s="9">
        <f>'Результаты 8 кл. матем'!L9/'Результаты 8 кл. матем'!$B9</f>
        <v>0.62365591397849462</v>
      </c>
      <c r="M9" s="9">
        <f>'Результаты 8 кл. матем'!M9/'Результаты 8 кл. матем'!$B9</f>
        <v>0.21505376344086022</v>
      </c>
      <c r="N9" s="9">
        <f>'Результаты 8 кл. матем'!N9/'Результаты 8 кл. матем'!$B9</f>
        <v>8.6021505376344093E-2</v>
      </c>
    </row>
    <row r="10" spans="1:14" ht="15.75">
      <c r="A10" s="2" t="s">
        <v>19</v>
      </c>
      <c r="B10" s="3">
        <v>77</v>
      </c>
      <c r="C10" s="9" t="str">
        <f>IF('Решаемость 8 кл. матем'!C10&gt;'Проблемные зоны 8 кл. матем '!C$67,"ДА","НЕТ")</f>
        <v>ДА</v>
      </c>
      <c r="D10" s="9" t="str">
        <f>IF('Решаемость 8 кл. матем'!D10&gt;'Проблемные зоны 8 кл. матем '!D$67,"ДА","НЕТ")</f>
        <v>ДА</v>
      </c>
      <c r="E10" s="9" t="str">
        <f>IF('Решаемость 8 кл. матем'!E10&gt;'Проблемные зоны 8 кл. матем '!E$67,"ДА","НЕТ")</f>
        <v>ДА</v>
      </c>
      <c r="F10" s="9" t="str">
        <f>IF('Решаемость 8 кл. матем'!F10&gt;'Проблемные зоны 8 кл. матем '!F$67,"ДА","НЕТ")</f>
        <v>ДА</v>
      </c>
      <c r="G10" s="9" t="str">
        <f>IF('Решаемость 8 кл. матем'!G10&gt;'Проблемные зоны 8 кл. матем '!G$67,"ДА","НЕТ")</f>
        <v>ДА</v>
      </c>
      <c r="H10" s="9" t="str">
        <f>IF('Решаемость 8 кл. матем'!H10&gt;'Проблемные зоны 8 кл. матем '!H$67,"ДА","НЕТ")</f>
        <v>ДА</v>
      </c>
      <c r="I10" s="9" t="str">
        <f>IF('Решаемость 8 кл. матем'!I10&gt;'Проблемные зоны 8 кл. матем '!I$67,"ДА","НЕТ")</f>
        <v>ДА</v>
      </c>
      <c r="J10" s="9" t="str">
        <f>IF('Решаемость 8 кл. матем'!J10&gt;'Проблемные зоны 8 кл. матем '!J$67,"ДА","НЕТ")</f>
        <v>ДА</v>
      </c>
      <c r="K10" s="9">
        <f>'Результаты 8 кл. матем'!K10/'Результаты 8 кл. матем'!$B10</f>
        <v>9.0909090909090912E-2</v>
      </c>
      <c r="L10" s="9">
        <f>'Результаты 8 кл. матем'!L10/'Результаты 8 кл. матем'!$B10</f>
        <v>0.36363636363636365</v>
      </c>
      <c r="M10" s="9">
        <f>'Результаты 8 кл. матем'!M10/'Результаты 8 кл. матем'!$B10</f>
        <v>0.45454545454545453</v>
      </c>
      <c r="N10" s="9">
        <f>'Результаты 8 кл. матем'!N10/'Результаты 8 кл. матем'!$B10</f>
        <v>9.0909090909090912E-2</v>
      </c>
    </row>
    <row r="11" spans="1:14" ht="15.75">
      <c r="A11" s="2" t="s">
        <v>20</v>
      </c>
      <c r="B11" s="3">
        <v>43</v>
      </c>
      <c r="C11" s="9" t="str">
        <f>IF('Решаемость 8 кл. матем'!C11&gt;'Проблемные зоны 8 кл. матем '!C$67,"ДА","НЕТ")</f>
        <v>ДА</v>
      </c>
      <c r="D11" s="9" t="str">
        <f>IF('Решаемость 8 кл. матем'!D11&gt;'Проблемные зоны 8 кл. матем '!D$67,"ДА","НЕТ")</f>
        <v>ДА</v>
      </c>
      <c r="E11" s="9" t="str">
        <f>IF('Решаемость 8 кл. матем'!E11&gt;'Проблемные зоны 8 кл. матем '!E$67,"ДА","НЕТ")</f>
        <v>ДА</v>
      </c>
      <c r="F11" s="9" t="str">
        <f>IF('Решаемость 8 кл. матем'!F11&gt;'Проблемные зоны 8 кл. матем '!F$67,"ДА","НЕТ")</f>
        <v>НЕТ</v>
      </c>
      <c r="G11" s="9" t="str">
        <f>IF('Решаемость 8 кл. матем'!G11&gt;'Проблемные зоны 8 кл. матем '!G$67,"ДА","НЕТ")</f>
        <v>НЕТ</v>
      </c>
      <c r="H11" s="9" t="str">
        <f>IF('Решаемость 8 кл. матем'!H11&gt;'Проблемные зоны 8 кл. матем '!H$67,"ДА","НЕТ")</f>
        <v>ДА</v>
      </c>
      <c r="I11" s="9" t="str">
        <f>IF('Решаемость 8 кл. матем'!I11&gt;'Проблемные зоны 8 кл. матем '!I$67,"ДА","НЕТ")</f>
        <v>ДА</v>
      </c>
      <c r="J11" s="9" t="str">
        <f>IF('Решаемость 8 кл. матем'!J11&gt;'Проблемные зоны 8 кл. матем '!J$67,"ДА","НЕТ")</f>
        <v>ДА</v>
      </c>
      <c r="K11" s="9">
        <f>'Результаты 8 кл. матем'!K11/'Результаты 8 кл. матем'!$B11</f>
        <v>0.23255813953488372</v>
      </c>
      <c r="L11" s="9">
        <f>'Результаты 8 кл. матем'!L11/'Результаты 8 кл. матем'!$B11</f>
        <v>0.48837209302325579</v>
      </c>
      <c r="M11" s="9">
        <f>'Результаты 8 кл. матем'!M11/'Результаты 8 кл. матем'!$B11</f>
        <v>0.2558139534883721</v>
      </c>
      <c r="N11" s="9">
        <f>'Результаты 8 кл. матем'!N11/'Результаты 8 кл. матем'!$B11</f>
        <v>2.3255813953488372E-2</v>
      </c>
    </row>
    <row r="12" spans="1:14" ht="15.75">
      <c r="A12" s="2" t="s">
        <v>21</v>
      </c>
      <c r="B12" s="3">
        <v>50</v>
      </c>
      <c r="C12" s="9" t="str">
        <f>IF('Решаемость 8 кл. матем'!C12&gt;'Проблемные зоны 8 кл. матем '!C$67,"ДА","НЕТ")</f>
        <v>ДА</v>
      </c>
      <c r="D12" s="9" t="str">
        <f>IF('Решаемость 8 кл. матем'!D12&gt;'Проблемные зоны 8 кл. матем '!D$67,"ДА","НЕТ")</f>
        <v>ДА</v>
      </c>
      <c r="E12" s="9" t="str">
        <f>IF('Решаемость 8 кл. матем'!E12&gt;'Проблемные зоны 8 кл. матем '!E$67,"ДА","НЕТ")</f>
        <v>ДА</v>
      </c>
      <c r="F12" s="9" t="str">
        <f>IF('Решаемость 8 кл. матем'!F12&gt;'Проблемные зоны 8 кл. матем '!F$67,"ДА","НЕТ")</f>
        <v>ДА</v>
      </c>
      <c r="G12" s="9" t="str">
        <f>IF('Решаемость 8 кл. матем'!G12&gt;'Проблемные зоны 8 кл. матем '!G$67,"ДА","НЕТ")</f>
        <v>ДА</v>
      </c>
      <c r="H12" s="9" t="str">
        <f>IF('Решаемость 8 кл. матем'!H12&gt;'Проблемные зоны 8 кл. матем '!H$67,"ДА","НЕТ")</f>
        <v>ДА</v>
      </c>
      <c r="I12" s="9" t="str">
        <f>IF('Решаемость 8 кл. матем'!I12&gt;'Проблемные зоны 8 кл. матем '!I$67,"ДА","НЕТ")</f>
        <v>ДА</v>
      </c>
      <c r="J12" s="9" t="str">
        <f>IF('Решаемость 8 кл. матем'!J12&gt;'Проблемные зоны 8 кл. матем '!J$67,"ДА","НЕТ")</f>
        <v>ДА</v>
      </c>
      <c r="K12" s="9">
        <f>'Результаты 8 кл. матем'!K12/'Результаты 8 кл. матем'!$B12</f>
        <v>0.16</v>
      </c>
      <c r="L12" s="9">
        <f>'Результаты 8 кл. матем'!L12/'Результаты 8 кл. матем'!$B12</f>
        <v>0.57999999999999996</v>
      </c>
      <c r="M12" s="9">
        <f>'Результаты 8 кл. матем'!M12/'Результаты 8 кл. матем'!$B12</f>
        <v>0.2</v>
      </c>
      <c r="N12" s="9">
        <f>'Результаты 8 кл. матем'!N12/'Результаты 8 кл. матем'!$B12</f>
        <v>0.06</v>
      </c>
    </row>
    <row r="13" spans="1:14" ht="15.75">
      <c r="A13" s="2" t="s">
        <v>22</v>
      </c>
      <c r="B13" s="3">
        <v>77</v>
      </c>
      <c r="C13" s="9" t="str">
        <f>IF('Решаемость 8 кл. матем'!C13&gt;'Проблемные зоны 8 кл. матем '!C$67,"ДА","НЕТ")</f>
        <v>ДА</v>
      </c>
      <c r="D13" s="9" t="str">
        <f>IF('Решаемость 8 кл. матем'!D13&gt;'Проблемные зоны 8 кл. матем '!D$67,"ДА","НЕТ")</f>
        <v>ДА</v>
      </c>
      <c r="E13" s="9" t="str">
        <f>IF('Решаемость 8 кл. матем'!E13&gt;'Проблемные зоны 8 кл. матем '!E$67,"ДА","НЕТ")</f>
        <v>ДА</v>
      </c>
      <c r="F13" s="9" t="str">
        <f>IF('Решаемость 8 кл. матем'!F13&gt;'Проблемные зоны 8 кл. матем '!F$67,"ДА","НЕТ")</f>
        <v>ДА</v>
      </c>
      <c r="G13" s="9" t="str">
        <f>IF('Решаемость 8 кл. матем'!G13&gt;'Проблемные зоны 8 кл. матем '!G$67,"ДА","НЕТ")</f>
        <v>ДА</v>
      </c>
      <c r="H13" s="9" t="str">
        <f>IF('Решаемость 8 кл. матем'!H13&gt;'Проблемные зоны 8 кл. матем '!H$67,"ДА","НЕТ")</f>
        <v>ДА</v>
      </c>
      <c r="I13" s="9" t="str">
        <f>IF('Решаемость 8 кл. матем'!I13&gt;'Проблемные зоны 8 кл. матем '!I$67,"ДА","НЕТ")</f>
        <v>ДА</v>
      </c>
      <c r="J13" s="9" t="str">
        <f>IF('Решаемость 8 кл. матем'!J13&gt;'Проблемные зоны 8 кл. матем '!J$67,"ДА","НЕТ")</f>
        <v>ДА</v>
      </c>
      <c r="K13" s="9">
        <f>'Результаты 8 кл. матем'!K13/'Результаты 8 кл. матем'!$B13</f>
        <v>0</v>
      </c>
      <c r="L13" s="9">
        <f>'Результаты 8 кл. матем'!L13/'Результаты 8 кл. матем'!$B13</f>
        <v>0.48051948051948051</v>
      </c>
      <c r="M13" s="9">
        <f>'Результаты 8 кл. матем'!M13/'Результаты 8 кл. матем'!$B13</f>
        <v>0.36363636363636365</v>
      </c>
      <c r="N13" s="9">
        <f>'Результаты 8 кл. матем'!N13/'Результаты 8 кл. матем'!$B13</f>
        <v>0.15584415584415584</v>
      </c>
    </row>
    <row r="14" spans="1:14" ht="31.5">
      <c r="A14" s="2" t="s">
        <v>23</v>
      </c>
      <c r="B14" s="3">
        <v>93</v>
      </c>
      <c r="C14" s="9" t="str">
        <f>IF('Решаемость 8 кл. матем'!C14&gt;'Проблемные зоны 8 кл. матем '!C$67,"ДА","НЕТ")</f>
        <v>ДА</v>
      </c>
      <c r="D14" s="9" t="str">
        <f>IF('Решаемость 8 кл. матем'!D14&gt;'Проблемные зоны 8 кл. матем '!D$67,"ДА","НЕТ")</f>
        <v>ДА</v>
      </c>
      <c r="E14" s="9" t="str">
        <f>IF('Решаемость 8 кл. матем'!E14&gt;'Проблемные зоны 8 кл. матем '!E$67,"ДА","НЕТ")</f>
        <v>ДА</v>
      </c>
      <c r="F14" s="9" t="str">
        <f>IF('Решаемость 8 кл. матем'!F14&gt;'Проблемные зоны 8 кл. матем '!F$67,"ДА","НЕТ")</f>
        <v>ДА</v>
      </c>
      <c r="G14" s="9" t="str">
        <f>IF('Решаемость 8 кл. матем'!G14&gt;'Проблемные зоны 8 кл. матем '!G$67,"ДА","НЕТ")</f>
        <v>ДА</v>
      </c>
      <c r="H14" s="9" t="str">
        <f>IF('Решаемость 8 кл. матем'!H14&gt;'Проблемные зоны 8 кл. матем '!H$67,"ДА","НЕТ")</f>
        <v>ДА</v>
      </c>
      <c r="I14" s="9" t="str">
        <f>IF('Решаемость 8 кл. матем'!I14&gt;'Проблемные зоны 8 кл. матем '!I$67,"ДА","НЕТ")</f>
        <v>ДА</v>
      </c>
      <c r="J14" s="9" t="str">
        <f>IF('Решаемость 8 кл. матем'!J14&gt;'Проблемные зоны 8 кл. матем '!J$67,"ДА","НЕТ")</f>
        <v>ДА</v>
      </c>
      <c r="K14" s="9">
        <f>'Результаты 8 кл. матем'!K14/'Результаты 8 кл. матем'!$B14</f>
        <v>0.32258064516129031</v>
      </c>
      <c r="L14" s="9">
        <f>'Результаты 8 кл. матем'!L14/'Результаты 8 кл. матем'!$B14</f>
        <v>0.35483870967741937</v>
      </c>
      <c r="M14" s="9">
        <f>'Результаты 8 кл. матем'!M14/'Результаты 8 кл. матем'!$B14</f>
        <v>0.26881720430107525</v>
      </c>
      <c r="N14" s="9">
        <f>'Результаты 8 кл. матем'!N14/'Результаты 8 кл. матем'!$B14</f>
        <v>5.3763440860215055E-2</v>
      </c>
    </row>
    <row r="15" spans="1:14" ht="15.75">
      <c r="A15" s="2">
        <v>3</v>
      </c>
      <c r="B15" s="3">
        <v>19</v>
      </c>
      <c r="C15" s="9" t="str">
        <f>IF('Решаемость 8 кл. матем'!C15&gt;'Проблемные зоны 8 кл. матем '!C$67,"ДА","НЕТ")</f>
        <v>ДА</v>
      </c>
      <c r="D15" s="9" t="str">
        <f>IF('Решаемость 8 кл. матем'!D15&gt;'Проблемные зоны 8 кл. матем '!D$67,"ДА","НЕТ")</f>
        <v>ДА</v>
      </c>
      <c r="E15" s="9" t="str">
        <f>IF('Решаемость 8 кл. матем'!E15&gt;'Проблемные зоны 8 кл. матем '!E$67,"ДА","НЕТ")</f>
        <v>ДА</v>
      </c>
      <c r="F15" s="9" t="str">
        <f>IF('Решаемость 8 кл. матем'!F15&gt;'Проблемные зоны 8 кл. матем '!F$67,"ДА","НЕТ")</f>
        <v>ДА</v>
      </c>
      <c r="G15" s="9" t="str">
        <f>IF('Решаемость 8 кл. матем'!G15&gt;'Проблемные зоны 8 кл. матем '!G$67,"ДА","НЕТ")</f>
        <v>ДА</v>
      </c>
      <c r="H15" s="9" t="str">
        <f>IF('Решаемость 8 кл. матем'!H15&gt;'Проблемные зоны 8 кл. матем '!H$67,"ДА","НЕТ")</f>
        <v>ДА</v>
      </c>
      <c r="I15" s="9" t="str">
        <f>IF('Решаемость 8 кл. матем'!I15&gt;'Проблемные зоны 8 кл. матем '!I$67,"ДА","НЕТ")</f>
        <v>ДА</v>
      </c>
      <c r="J15" s="9" t="str">
        <f>IF('Решаемость 8 кл. матем'!J15&gt;'Проблемные зоны 8 кл. матем '!J$67,"ДА","НЕТ")</f>
        <v>ДА</v>
      </c>
      <c r="K15" s="9">
        <f>'Результаты 8 кл. матем'!K15/'Результаты 8 кл. матем'!$B15</f>
        <v>0.21052631578947367</v>
      </c>
      <c r="L15" s="9">
        <f>'Результаты 8 кл. матем'!L15/'Результаты 8 кл. матем'!$B15</f>
        <v>0.63157894736842102</v>
      </c>
      <c r="M15" s="9">
        <f>'Результаты 8 кл. матем'!M15/'Результаты 8 кл. матем'!$B15</f>
        <v>0.15789473684210525</v>
      </c>
      <c r="N15" s="9">
        <f>'Результаты 8 кл. матем'!N15/'Результаты 8 кл. матем'!$B15</f>
        <v>0</v>
      </c>
    </row>
    <row r="16" spans="1:14" ht="15.75">
      <c r="A16" s="2">
        <v>4</v>
      </c>
      <c r="B16" s="3">
        <v>41</v>
      </c>
      <c r="C16" s="9" t="str">
        <f>IF('Решаемость 8 кл. матем'!C16&gt;'Проблемные зоны 8 кл. матем '!C$67,"ДА","НЕТ")</f>
        <v>ДА</v>
      </c>
      <c r="D16" s="9" t="str">
        <f>IF('Решаемость 8 кл. матем'!D16&gt;'Проблемные зоны 8 кл. матем '!D$67,"ДА","НЕТ")</f>
        <v>ДА</v>
      </c>
      <c r="E16" s="9" t="str">
        <f>IF('Решаемость 8 кл. матем'!E16&gt;'Проблемные зоны 8 кл. матем '!E$67,"ДА","НЕТ")</f>
        <v>ДА</v>
      </c>
      <c r="F16" s="9" t="str">
        <f>IF('Решаемость 8 кл. матем'!F16&gt;'Проблемные зоны 8 кл. матем '!F$67,"ДА","НЕТ")</f>
        <v>ДА</v>
      </c>
      <c r="G16" s="9" t="str">
        <f>IF('Решаемость 8 кл. матем'!G16&gt;'Проблемные зоны 8 кл. матем '!G$67,"ДА","НЕТ")</f>
        <v>ДА</v>
      </c>
      <c r="H16" s="9" t="str">
        <f>IF('Решаемость 8 кл. матем'!H16&gt;'Проблемные зоны 8 кл. матем '!H$67,"ДА","НЕТ")</f>
        <v>ДА</v>
      </c>
      <c r="I16" s="9" t="str">
        <f>IF('Решаемость 8 кл. матем'!I16&gt;'Проблемные зоны 8 кл. матем '!I$67,"ДА","НЕТ")</f>
        <v>ДА</v>
      </c>
      <c r="J16" s="9" t="str">
        <f>IF('Решаемость 8 кл. матем'!J16&gt;'Проблемные зоны 8 кл. матем '!J$67,"ДА","НЕТ")</f>
        <v>ДА</v>
      </c>
      <c r="K16" s="9">
        <f>'Результаты 8 кл. матем'!K16/'Результаты 8 кл. матем'!$B16</f>
        <v>7.3170731707317069E-2</v>
      </c>
      <c r="L16" s="9">
        <f>'Результаты 8 кл. матем'!L16/'Результаты 8 кл. матем'!$B16</f>
        <v>0.82926829268292679</v>
      </c>
      <c r="M16" s="9">
        <f>'Результаты 8 кл. матем'!M16/'Результаты 8 кл. матем'!$B16</f>
        <v>7.3170731707317069E-2</v>
      </c>
      <c r="N16" s="9">
        <f>'Результаты 8 кл. матем'!N16/'Результаты 8 кл. матем'!$B16</f>
        <v>2.4390243902439025E-2</v>
      </c>
    </row>
    <row r="17" spans="1:14" ht="15.75">
      <c r="A17" s="2">
        <v>5</v>
      </c>
      <c r="B17" s="3">
        <v>69</v>
      </c>
      <c r="C17" s="9" t="str">
        <f>IF('Решаемость 8 кл. матем'!C17&gt;'Проблемные зоны 8 кл. матем '!C$67,"ДА","НЕТ")</f>
        <v>НЕТ</v>
      </c>
      <c r="D17" s="9" t="str">
        <f>IF('Решаемость 8 кл. матем'!D17&gt;'Проблемные зоны 8 кл. матем '!D$67,"ДА","НЕТ")</f>
        <v>НЕТ</v>
      </c>
      <c r="E17" s="9" t="str">
        <f>IF('Решаемость 8 кл. матем'!E17&gt;'Проблемные зоны 8 кл. матем '!E$67,"ДА","НЕТ")</f>
        <v>ДА</v>
      </c>
      <c r="F17" s="9" t="str">
        <f>IF('Решаемость 8 кл. матем'!F17&gt;'Проблемные зоны 8 кл. матем '!F$67,"ДА","НЕТ")</f>
        <v>ДА</v>
      </c>
      <c r="G17" s="9" t="str">
        <f>IF('Решаемость 8 кл. матем'!G17&gt;'Проблемные зоны 8 кл. матем '!G$67,"ДА","НЕТ")</f>
        <v>НЕТ</v>
      </c>
      <c r="H17" s="9" t="str">
        <f>IF('Решаемость 8 кл. матем'!H17&gt;'Проблемные зоны 8 кл. матем '!H$67,"ДА","НЕТ")</f>
        <v>ДА</v>
      </c>
      <c r="I17" s="9" t="str">
        <f>IF('Решаемость 8 кл. матем'!I17&gt;'Проблемные зоны 8 кл. матем '!I$67,"ДА","НЕТ")</f>
        <v>НЕТ</v>
      </c>
      <c r="J17" s="9" t="str">
        <f>IF('Решаемость 8 кл. матем'!J17&gt;'Проблемные зоны 8 кл. матем '!J$67,"ДА","НЕТ")</f>
        <v>ДА</v>
      </c>
      <c r="K17" s="9">
        <f>'Результаты 8 кл. матем'!K17/'Результаты 8 кл. матем'!$B17</f>
        <v>0.2318840579710145</v>
      </c>
      <c r="L17" s="9">
        <f>'Результаты 8 кл. матем'!L17/'Результаты 8 кл. матем'!$B17</f>
        <v>0.6376811594202898</v>
      </c>
      <c r="M17" s="9">
        <f>'Результаты 8 кл. матем'!M17/'Результаты 8 кл. матем'!$B17</f>
        <v>0.13043478260869565</v>
      </c>
      <c r="N17" s="9">
        <f>'Результаты 8 кл. матем'!N17/'Результаты 8 кл. матем'!$B17</f>
        <v>0</v>
      </c>
    </row>
    <row r="18" spans="1:14" ht="15.75">
      <c r="A18" s="2">
        <v>6</v>
      </c>
      <c r="B18" s="3">
        <v>63</v>
      </c>
      <c r="C18" s="9" t="str">
        <f>IF('Решаемость 8 кл. матем'!C18&gt;'Проблемные зоны 8 кл. матем '!C$67,"ДА","НЕТ")</f>
        <v>НЕТ</v>
      </c>
      <c r="D18" s="9" t="str">
        <f>IF('Решаемость 8 кл. матем'!D18&gt;'Проблемные зоны 8 кл. матем '!D$67,"ДА","НЕТ")</f>
        <v>ДА</v>
      </c>
      <c r="E18" s="9" t="str">
        <f>IF('Решаемость 8 кл. матем'!E18&gt;'Проблемные зоны 8 кл. матем '!E$67,"ДА","НЕТ")</f>
        <v>НЕТ</v>
      </c>
      <c r="F18" s="9" t="str">
        <f>IF('Решаемость 8 кл. матем'!F18&gt;'Проблемные зоны 8 кл. матем '!F$67,"ДА","НЕТ")</f>
        <v>ДА</v>
      </c>
      <c r="G18" s="9" t="str">
        <f>IF('Решаемость 8 кл. матем'!G18&gt;'Проблемные зоны 8 кл. матем '!G$67,"ДА","НЕТ")</f>
        <v>ДА</v>
      </c>
      <c r="H18" s="9" t="str">
        <f>IF('Решаемость 8 кл. матем'!H18&gt;'Проблемные зоны 8 кл. матем '!H$67,"ДА","НЕТ")</f>
        <v>ДА</v>
      </c>
      <c r="I18" s="9" t="str">
        <f>IF('Решаемость 8 кл. матем'!I18&gt;'Проблемные зоны 8 кл. матем '!I$67,"ДА","НЕТ")</f>
        <v>ДА</v>
      </c>
      <c r="J18" s="9" t="str">
        <f>IF('Решаемость 8 кл. матем'!J18&gt;'Проблемные зоны 8 кл. матем '!J$67,"ДА","НЕТ")</f>
        <v>ДА</v>
      </c>
      <c r="K18" s="9">
        <f>'Результаты 8 кл. матем'!K18/'Результаты 8 кл. матем'!$B18</f>
        <v>0.42857142857142855</v>
      </c>
      <c r="L18" s="9">
        <f>'Результаты 8 кл. матем'!L18/'Результаты 8 кл. матем'!$B18</f>
        <v>0.49206349206349204</v>
      </c>
      <c r="M18" s="9">
        <f>'Результаты 8 кл. матем'!M18/'Результаты 8 кл. матем'!$B18</f>
        <v>4.7619047619047616E-2</v>
      </c>
      <c r="N18" s="9">
        <f>'Результаты 8 кл. матем'!N18/'Результаты 8 кл. матем'!$B18</f>
        <v>3.1746031746031744E-2</v>
      </c>
    </row>
    <row r="19" spans="1:14" ht="15.75">
      <c r="A19" s="2">
        <v>7</v>
      </c>
      <c r="B19" s="3">
        <v>53</v>
      </c>
      <c r="C19" s="9" t="str">
        <f>IF('Решаемость 8 кл. матем'!C19&gt;'Проблемные зоны 8 кл. матем '!C$67,"ДА","НЕТ")</f>
        <v>ДА</v>
      </c>
      <c r="D19" s="9" t="str">
        <f>IF('Решаемость 8 кл. матем'!D19&gt;'Проблемные зоны 8 кл. матем '!D$67,"ДА","НЕТ")</f>
        <v>ДА</v>
      </c>
      <c r="E19" s="9" t="str">
        <f>IF('Решаемость 8 кл. матем'!E19&gt;'Проблемные зоны 8 кл. матем '!E$67,"ДА","НЕТ")</f>
        <v>ДА</v>
      </c>
      <c r="F19" s="9" t="str">
        <f>IF('Решаемость 8 кл. матем'!F19&gt;'Проблемные зоны 8 кл. матем '!F$67,"ДА","НЕТ")</f>
        <v>ДА</v>
      </c>
      <c r="G19" s="9" t="str">
        <f>IF('Решаемость 8 кл. матем'!G19&gt;'Проблемные зоны 8 кл. матем '!G$67,"ДА","НЕТ")</f>
        <v>ДА</v>
      </c>
      <c r="H19" s="9" t="str">
        <f>IF('Решаемость 8 кл. матем'!H19&gt;'Проблемные зоны 8 кл. матем '!H$67,"ДА","НЕТ")</f>
        <v>ДА</v>
      </c>
      <c r="I19" s="9" t="str">
        <f>IF('Решаемость 8 кл. матем'!I19&gt;'Проблемные зоны 8 кл. матем '!I$67,"ДА","НЕТ")</f>
        <v>ДА</v>
      </c>
      <c r="J19" s="9" t="str">
        <f>IF('Решаемость 8 кл. матем'!J19&gt;'Проблемные зоны 8 кл. матем '!J$67,"ДА","НЕТ")</f>
        <v>ДА</v>
      </c>
      <c r="K19" s="9">
        <f>'Результаты 8 кл. матем'!K19/'Результаты 8 кл. матем'!$B19</f>
        <v>0.30188679245283018</v>
      </c>
      <c r="L19" s="9">
        <f>'Результаты 8 кл. матем'!L19/'Результаты 8 кл. матем'!$B19</f>
        <v>0.39622641509433965</v>
      </c>
      <c r="M19" s="9">
        <f>'Результаты 8 кл. матем'!M19/'Результаты 8 кл. матем'!$B19</f>
        <v>0.16981132075471697</v>
      </c>
      <c r="N19" s="9">
        <f>'Результаты 8 кл. матем'!N19/'Результаты 8 кл. матем'!$B19</f>
        <v>0.13207547169811321</v>
      </c>
    </row>
    <row r="20" spans="1:14" ht="15.75">
      <c r="A20" s="2">
        <v>8</v>
      </c>
      <c r="B20" s="3">
        <v>27</v>
      </c>
      <c r="C20" s="9" t="str">
        <f>IF('Решаемость 8 кл. матем'!C20&gt;'Проблемные зоны 8 кл. матем '!C$67,"ДА","НЕТ")</f>
        <v>ДА</v>
      </c>
      <c r="D20" s="9" t="str">
        <f>IF('Решаемость 8 кл. матем'!D20&gt;'Проблемные зоны 8 кл. матем '!D$67,"ДА","НЕТ")</f>
        <v>ДА</v>
      </c>
      <c r="E20" s="9" t="str">
        <f>IF('Решаемость 8 кл. матем'!E20&gt;'Проблемные зоны 8 кл. матем '!E$67,"ДА","НЕТ")</f>
        <v>ДА</v>
      </c>
      <c r="F20" s="9" t="str">
        <f>IF('Решаемость 8 кл. матем'!F20&gt;'Проблемные зоны 8 кл. матем '!F$67,"ДА","НЕТ")</f>
        <v>ДА</v>
      </c>
      <c r="G20" s="9" t="str">
        <f>IF('Решаемость 8 кл. матем'!G20&gt;'Проблемные зоны 8 кл. матем '!G$67,"ДА","НЕТ")</f>
        <v>ДА</v>
      </c>
      <c r="H20" s="9" t="str">
        <f>IF('Решаемость 8 кл. матем'!H20&gt;'Проблемные зоны 8 кл. матем '!H$67,"ДА","НЕТ")</f>
        <v>ДА</v>
      </c>
      <c r="I20" s="9" t="str">
        <f>IF('Решаемость 8 кл. матем'!I20&gt;'Проблемные зоны 8 кл. матем '!I$67,"ДА","НЕТ")</f>
        <v>ДА</v>
      </c>
      <c r="J20" s="9" t="str">
        <f>IF('Решаемость 8 кл. матем'!J20&gt;'Проблемные зоны 8 кл. матем '!J$67,"ДА","НЕТ")</f>
        <v>ДА</v>
      </c>
      <c r="K20" s="9">
        <f>'Результаты 8 кл. матем'!K20/'Результаты 8 кл. матем'!$B20</f>
        <v>0.33333333333333331</v>
      </c>
      <c r="L20" s="9">
        <f>'Результаты 8 кл. матем'!L20/'Результаты 8 кл. матем'!$B20</f>
        <v>0.55555555555555558</v>
      </c>
      <c r="M20" s="9">
        <f>'Результаты 8 кл. матем'!M20/'Результаты 8 кл. матем'!$B20</f>
        <v>0.1111111111111111</v>
      </c>
      <c r="N20" s="9">
        <f>'Результаты 8 кл. матем'!N20/'Результаты 8 кл. матем'!$B20</f>
        <v>0</v>
      </c>
    </row>
    <row r="21" spans="1:14" ht="15.75">
      <c r="A21" s="2">
        <v>9</v>
      </c>
      <c r="B21" s="3">
        <v>48</v>
      </c>
      <c r="C21" s="9" t="str">
        <f>IF('Решаемость 8 кл. матем'!C21&gt;'Проблемные зоны 8 кл. матем '!C$67,"ДА","НЕТ")</f>
        <v>ДА</v>
      </c>
      <c r="D21" s="9" t="str">
        <f>IF('Решаемость 8 кл. матем'!D21&gt;'Проблемные зоны 8 кл. матем '!D$67,"ДА","НЕТ")</f>
        <v>ДА</v>
      </c>
      <c r="E21" s="9" t="str">
        <f>IF('Решаемость 8 кл. матем'!E21&gt;'Проблемные зоны 8 кл. матем '!E$67,"ДА","НЕТ")</f>
        <v>ДА</v>
      </c>
      <c r="F21" s="9" t="str">
        <f>IF('Решаемость 8 кл. матем'!F21&gt;'Проблемные зоны 8 кл. матем '!F$67,"ДА","НЕТ")</f>
        <v>ДА</v>
      </c>
      <c r="G21" s="9" t="str">
        <f>IF('Решаемость 8 кл. матем'!G21&gt;'Проблемные зоны 8 кл. матем '!G$67,"ДА","НЕТ")</f>
        <v>ДА</v>
      </c>
      <c r="H21" s="9" t="str">
        <f>IF('Решаемость 8 кл. матем'!H21&gt;'Проблемные зоны 8 кл. матем '!H$67,"ДА","НЕТ")</f>
        <v>ДА</v>
      </c>
      <c r="I21" s="9" t="str">
        <f>IF('Решаемость 8 кл. матем'!I21&gt;'Проблемные зоны 8 кл. матем '!I$67,"ДА","НЕТ")</f>
        <v>ДА</v>
      </c>
      <c r="J21" s="9" t="str">
        <f>IF('Решаемость 8 кл. матем'!J21&gt;'Проблемные зоны 8 кл. матем '!J$67,"ДА","НЕТ")</f>
        <v>ДА</v>
      </c>
      <c r="K21" s="9">
        <f>'Результаты 8 кл. матем'!K21/'Результаты 8 кл. матем'!$B21</f>
        <v>6.25E-2</v>
      </c>
      <c r="L21" s="9">
        <f>'Результаты 8 кл. матем'!L21/'Результаты 8 кл. матем'!$B21</f>
        <v>0.60416666666666663</v>
      </c>
      <c r="M21" s="9">
        <f>'Результаты 8 кл. матем'!M21/'Результаты 8 кл. матем'!$B21</f>
        <v>0.27083333333333331</v>
      </c>
      <c r="N21" s="9">
        <f>'Результаты 8 кл. матем'!N21/'Результаты 8 кл. матем'!$B21</f>
        <v>6.25E-2</v>
      </c>
    </row>
    <row r="22" spans="1:14" ht="15.75">
      <c r="A22" s="2">
        <v>10</v>
      </c>
      <c r="B22" s="3">
        <v>60</v>
      </c>
      <c r="C22" s="9" t="str">
        <f>IF('Решаемость 8 кл. матем'!C22&gt;'Проблемные зоны 8 кл. матем '!C$67,"ДА","НЕТ")</f>
        <v>ДА</v>
      </c>
      <c r="D22" s="9" t="str">
        <f>IF('Решаемость 8 кл. матем'!D22&gt;'Проблемные зоны 8 кл. матем '!D$67,"ДА","НЕТ")</f>
        <v>ДА</v>
      </c>
      <c r="E22" s="9" t="str">
        <f>IF('Решаемость 8 кл. матем'!E22&gt;'Проблемные зоны 8 кл. матем '!E$67,"ДА","НЕТ")</f>
        <v>ДА</v>
      </c>
      <c r="F22" s="9" t="str">
        <f>IF('Решаемость 8 кл. матем'!F22&gt;'Проблемные зоны 8 кл. матем '!F$67,"ДА","НЕТ")</f>
        <v>ДА</v>
      </c>
      <c r="G22" s="9" t="str">
        <f>IF('Решаемость 8 кл. матем'!G22&gt;'Проблемные зоны 8 кл. матем '!G$67,"ДА","НЕТ")</f>
        <v>ДА</v>
      </c>
      <c r="H22" s="9" t="str">
        <f>IF('Решаемость 8 кл. матем'!H22&gt;'Проблемные зоны 8 кл. матем '!H$67,"ДА","НЕТ")</f>
        <v>ДА</v>
      </c>
      <c r="I22" s="9" t="str">
        <f>IF('Решаемость 8 кл. матем'!I22&gt;'Проблемные зоны 8 кл. матем '!I$67,"ДА","НЕТ")</f>
        <v>ДА</v>
      </c>
      <c r="J22" s="9" t="str">
        <f>IF('Решаемость 8 кл. матем'!J22&gt;'Проблемные зоны 8 кл. матем '!J$67,"ДА","НЕТ")</f>
        <v>ДА</v>
      </c>
      <c r="K22" s="9">
        <f>'Результаты 8 кл. матем'!K22/'Результаты 8 кл. матем'!$B22</f>
        <v>0.25</v>
      </c>
      <c r="L22" s="9">
        <f>'Результаты 8 кл. матем'!L22/'Результаты 8 кл. матем'!$B22</f>
        <v>0.45</v>
      </c>
      <c r="M22" s="9">
        <f>'Результаты 8 кл. матем'!M22/'Результаты 8 кл. матем'!$B22</f>
        <v>0.18333333333333332</v>
      </c>
      <c r="N22" s="9">
        <f>'Результаты 8 кл. матем'!N22/'Результаты 8 кл. матем'!$B22</f>
        <v>0.11666666666666667</v>
      </c>
    </row>
    <row r="23" spans="1:14" ht="15.75">
      <c r="A23" s="2">
        <v>12</v>
      </c>
      <c r="B23" s="3">
        <v>22</v>
      </c>
      <c r="C23" s="9" t="str">
        <f>IF('Решаемость 8 кл. матем'!C23&gt;'Проблемные зоны 8 кл. матем '!C$67,"ДА","НЕТ")</f>
        <v>ДА</v>
      </c>
      <c r="D23" s="9" t="str">
        <f>IF('Решаемость 8 кл. матем'!D23&gt;'Проблемные зоны 8 кл. матем '!D$67,"ДА","НЕТ")</f>
        <v>ДА</v>
      </c>
      <c r="E23" s="9" t="str">
        <f>IF('Решаемость 8 кл. матем'!E23&gt;'Проблемные зоны 8 кл. матем '!E$67,"ДА","НЕТ")</f>
        <v>ДА</v>
      </c>
      <c r="F23" s="9" t="str">
        <f>IF('Решаемость 8 кл. матем'!F23&gt;'Проблемные зоны 8 кл. матем '!F$67,"ДА","НЕТ")</f>
        <v>ДА</v>
      </c>
      <c r="G23" s="9" t="str">
        <f>IF('Решаемость 8 кл. матем'!G23&gt;'Проблемные зоны 8 кл. матем '!G$67,"ДА","НЕТ")</f>
        <v>ДА</v>
      </c>
      <c r="H23" s="9" t="str">
        <f>IF('Решаемость 8 кл. матем'!H23&gt;'Проблемные зоны 8 кл. матем '!H$67,"ДА","НЕТ")</f>
        <v>ДА</v>
      </c>
      <c r="I23" s="9" t="str">
        <f>IF('Решаемость 8 кл. матем'!I23&gt;'Проблемные зоны 8 кл. матем '!I$67,"ДА","НЕТ")</f>
        <v>ДА</v>
      </c>
      <c r="J23" s="9" t="str">
        <f>IF('Решаемость 8 кл. матем'!J23&gt;'Проблемные зоны 8 кл. матем '!J$67,"ДА","НЕТ")</f>
        <v>ДА</v>
      </c>
      <c r="K23" s="9">
        <f>'Результаты 8 кл. матем'!K23/'Результаты 8 кл. матем'!$B23</f>
        <v>0.22727272727272727</v>
      </c>
      <c r="L23" s="9">
        <f>'Результаты 8 кл. матем'!L23/'Результаты 8 кл. матем'!$B23</f>
        <v>0.45454545454545453</v>
      </c>
      <c r="M23" s="9">
        <f>'Результаты 8 кл. матем'!M23/'Результаты 8 кл. матем'!$B23</f>
        <v>0.22727272727272727</v>
      </c>
      <c r="N23" s="9">
        <f>'Результаты 8 кл. матем'!N23/'Результаты 8 кл. матем'!$B23</f>
        <v>9.0909090909090912E-2</v>
      </c>
    </row>
    <row r="24" spans="1:14" ht="15.75">
      <c r="A24" s="2">
        <v>13</v>
      </c>
      <c r="B24" s="3">
        <v>54</v>
      </c>
      <c r="C24" s="9" t="str">
        <f>IF('Решаемость 8 кл. матем'!C24&gt;'Проблемные зоны 8 кл. матем '!C$67,"ДА","НЕТ")</f>
        <v>ДА</v>
      </c>
      <c r="D24" s="9" t="str">
        <f>IF('Решаемость 8 кл. матем'!D24&gt;'Проблемные зоны 8 кл. матем '!D$67,"ДА","НЕТ")</f>
        <v>ДА</v>
      </c>
      <c r="E24" s="9" t="str">
        <f>IF('Решаемость 8 кл. матем'!E24&gt;'Проблемные зоны 8 кл. матем '!E$67,"ДА","НЕТ")</f>
        <v>НЕТ</v>
      </c>
      <c r="F24" s="9" t="str">
        <f>IF('Решаемость 8 кл. матем'!F24&gt;'Проблемные зоны 8 кл. матем '!F$67,"ДА","НЕТ")</f>
        <v>ДА</v>
      </c>
      <c r="G24" s="9" t="str">
        <f>IF('Решаемость 8 кл. матем'!G24&gt;'Проблемные зоны 8 кл. матем '!G$67,"ДА","НЕТ")</f>
        <v>ДА</v>
      </c>
      <c r="H24" s="9" t="str">
        <f>IF('Решаемость 8 кл. матем'!H24&gt;'Проблемные зоны 8 кл. матем '!H$67,"ДА","НЕТ")</f>
        <v>ДА</v>
      </c>
      <c r="I24" s="9" t="str">
        <f>IF('Решаемость 8 кл. матем'!I24&gt;'Проблемные зоны 8 кл. матем '!I$67,"ДА","НЕТ")</f>
        <v>ДА</v>
      </c>
      <c r="J24" s="9" t="str">
        <f>IF('Решаемость 8 кл. матем'!J24&gt;'Проблемные зоны 8 кл. матем '!J$67,"ДА","НЕТ")</f>
        <v>ДА</v>
      </c>
      <c r="K24" s="9">
        <f>'Результаты 8 кл. матем'!K24/'Результаты 8 кл. матем'!$B24</f>
        <v>0.22222222222222221</v>
      </c>
      <c r="L24" s="9">
        <f>'Результаты 8 кл. матем'!L24/'Результаты 8 кл. матем'!$B24</f>
        <v>0.55555555555555558</v>
      </c>
      <c r="M24" s="9">
        <f>'Результаты 8 кл. матем'!M24/'Результаты 8 кл. матем'!$B24</f>
        <v>0.18518518518518517</v>
      </c>
      <c r="N24" s="9">
        <f>'Результаты 8 кл. матем'!N24/'Результаты 8 кл. матем'!$B24</f>
        <v>3.7037037037037035E-2</v>
      </c>
    </row>
    <row r="25" spans="1:14" ht="15.75">
      <c r="A25" s="2">
        <v>20</v>
      </c>
      <c r="B25" s="3">
        <v>45</v>
      </c>
      <c r="C25" s="9" t="str">
        <f>IF('Решаемость 8 кл. матем'!C25&gt;'Проблемные зоны 8 кл. матем '!C$67,"ДА","НЕТ")</f>
        <v>ДА</v>
      </c>
      <c r="D25" s="9" t="str">
        <f>IF('Решаемость 8 кл. матем'!D25&gt;'Проблемные зоны 8 кл. матем '!D$67,"ДА","НЕТ")</f>
        <v>ДА</v>
      </c>
      <c r="E25" s="9" t="str">
        <f>IF('Решаемость 8 кл. матем'!E25&gt;'Проблемные зоны 8 кл. матем '!E$67,"ДА","НЕТ")</f>
        <v>ДА</v>
      </c>
      <c r="F25" s="9" t="str">
        <f>IF('Решаемость 8 кл. матем'!F25&gt;'Проблемные зоны 8 кл. матем '!F$67,"ДА","НЕТ")</f>
        <v>ДА</v>
      </c>
      <c r="G25" s="9" t="str">
        <f>IF('Решаемость 8 кл. матем'!G25&gt;'Проблемные зоны 8 кл. матем '!G$67,"ДА","НЕТ")</f>
        <v>ДА</v>
      </c>
      <c r="H25" s="9" t="str">
        <f>IF('Решаемость 8 кл. матем'!H25&gt;'Проблемные зоны 8 кл. матем '!H$67,"ДА","НЕТ")</f>
        <v>ДА</v>
      </c>
      <c r="I25" s="9" t="str">
        <f>IF('Решаемость 8 кл. матем'!I25&gt;'Проблемные зоны 8 кл. матем '!I$67,"ДА","НЕТ")</f>
        <v>ДА</v>
      </c>
      <c r="J25" s="9" t="str">
        <f>IF('Решаемость 8 кл. матем'!J25&gt;'Проблемные зоны 8 кл. матем '!J$67,"ДА","НЕТ")</f>
        <v>НЕТ</v>
      </c>
      <c r="K25" s="9">
        <f>'Результаты 8 кл. матем'!K25/'Результаты 8 кл. матем'!$B25</f>
        <v>0.24444444444444444</v>
      </c>
      <c r="L25" s="9">
        <f>'Результаты 8 кл. матем'!L25/'Результаты 8 кл. матем'!$B25</f>
        <v>0.73333333333333328</v>
      </c>
      <c r="M25" s="9">
        <f>'Результаты 8 кл. матем'!M25/'Результаты 8 кл. матем'!$B25</f>
        <v>2.2222222222222223E-2</v>
      </c>
      <c r="N25" s="9">
        <f>'Результаты 8 кл. матем'!N25/'Результаты 8 кл. матем'!$B25</f>
        <v>0</v>
      </c>
    </row>
    <row r="26" spans="1:14" ht="15.75">
      <c r="A26" s="2">
        <v>21</v>
      </c>
      <c r="B26" s="3">
        <v>30</v>
      </c>
      <c r="C26" s="9" t="str">
        <f>IF('Решаемость 8 кл. матем'!C26&gt;'Проблемные зоны 8 кл. матем '!C$67,"ДА","НЕТ")</f>
        <v>ДА</v>
      </c>
      <c r="D26" s="9" t="str">
        <f>IF('Решаемость 8 кл. матем'!D26&gt;'Проблемные зоны 8 кл. матем '!D$67,"ДА","НЕТ")</f>
        <v>ДА</v>
      </c>
      <c r="E26" s="9" t="str">
        <f>IF('Решаемость 8 кл. матем'!E26&gt;'Проблемные зоны 8 кл. матем '!E$67,"ДА","НЕТ")</f>
        <v>ДА</v>
      </c>
      <c r="F26" s="9" t="str">
        <f>IF('Решаемость 8 кл. матем'!F26&gt;'Проблемные зоны 8 кл. матем '!F$67,"ДА","НЕТ")</f>
        <v>ДА</v>
      </c>
      <c r="G26" s="9" t="str">
        <f>IF('Решаемость 8 кл. матем'!G26&gt;'Проблемные зоны 8 кл. матем '!G$67,"ДА","НЕТ")</f>
        <v>ДА</v>
      </c>
      <c r="H26" s="9" t="str">
        <f>IF('Решаемость 8 кл. матем'!H26&gt;'Проблемные зоны 8 кл. матем '!H$67,"ДА","НЕТ")</f>
        <v>ДА</v>
      </c>
      <c r="I26" s="9" t="str">
        <f>IF('Решаемость 8 кл. матем'!I26&gt;'Проблемные зоны 8 кл. матем '!I$67,"ДА","НЕТ")</f>
        <v>ДА</v>
      </c>
      <c r="J26" s="9" t="str">
        <f>IF('Решаемость 8 кл. матем'!J26&gt;'Проблемные зоны 8 кл. матем '!J$67,"ДА","НЕТ")</f>
        <v>ДА</v>
      </c>
      <c r="K26" s="9">
        <f>'Результаты 8 кл. матем'!K26/'Результаты 8 кл. матем'!$B26</f>
        <v>3.3333333333333333E-2</v>
      </c>
      <c r="L26" s="9">
        <f>'Результаты 8 кл. матем'!L26/'Результаты 8 кл. матем'!$B26</f>
        <v>0.83333333333333337</v>
      </c>
      <c r="M26" s="9">
        <f>'Результаты 8 кл. матем'!M26/'Результаты 8 кл. матем'!$B26</f>
        <v>0.13333333333333333</v>
      </c>
      <c r="N26" s="9">
        <f>'Результаты 8 кл. матем'!N26/'Результаты 8 кл. матем'!$B26</f>
        <v>0</v>
      </c>
    </row>
    <row r="27" spans="1:14" ht="15.75">
      <c r="A27" s="2">
        <v>23</v>
      </c>
      <c r="B27" s="3">
        <v>25</v>
      </c>
      <c r="C27" s="9" t="str">
        <f>IF('Решаемость 8 кл. матем'!C27&gt;'Проблемные зоны 8 кл. матем '!C$67,"ДА","НЕТ")</f>
        <v>ДА</v>
      </c>
      <c r="D27" s="9" t="str">
        <f>IF('Решаемость 8 кл. матем'!D27&gt;'Проблемные зоны 8 кл. матем '!D$67,"ДА","НЕТ")</f>
        <v>ДА</v>
      </c>
      <c r="E27" s="9" t="str">
        <f>IF('Решаемость 8 кл. матем'!E27&gt;'Проблемные зоны 8 кл. матем '!E$67,"ДА","НЕТ")</f>
        <v>ДА</v>
      </c>
      <c r="F27" s="9" t="str">
        <f>IF('Решаемость 8 кл. матем'!F27&gt;'Проблемные зоны 8 кл. матем '!F$67,"ДА","НЕТ")</f>
        <v>ДА</v>
      </c>
      <c r="G27" s="9" t="str">
        <f>IF('Решаемость 8 кл. матем'!G27&gt;'Проблемные зоны 8 кл. матем '!G$67,"ДА","НЕТ")</f>
        <v>ДА</v>
      </c>
      <c r="H27" s="9" t="str">
        <f>IF('Решаемость 8 кл. матем'!H27&gt;'Проблемные зоны 8 кл. матем '!H$67,"ДА","НЕТ")</f>
        <v>НЕТ</v>
      </c>
      <c r="I27" s="9" t="str">
        <f>IF('Решаемость 8 кл. матем'!I27&gt;'Проблемные зоны 8 кл. матем '!I$67,"ДА","НЕТ")</f>
        <v>ДА</v>
      </c>
      <c r="J27" s="9" t="str">
        <f>IF('Решаемость 8 кл. матем'!J27&gt;'Проблемные зоны 8 кл. матем '!J$67,"ДА","НЕТ")</f>
        <v>ДА</v>
      </c>
      <c r="K27" s="9">
        <f>'Результаты 8 кл. матем'!K27/'Результаты 8 кл. матем'!$B27</f>
        <v>0.12</v>
      </c>
      <c r="L27" s="9">
        <f>'Результаты 8 кл. матем'!L27/'Результаты 8 кл. матем'!$B27</f>
        <v>0.8</v>
      </c>
      <c r="M27" s="9">
        <f>'Результаты 8 кл. матем'!M27/'Результаты 8 кл. матем'!$B27</f>
        <v>0.08</v>
      </c>
      <c r="N27" s="9">
        <f>'Результаты 8 кл. матем'!N27/'Результаты 8 кл. матем'!$B27</f>
        <v>0</v>
      </c>
    </row>
    <row r="28" spans="1:14" ht="15.75">
      <c r="A28" s="2">
        <v>24</v>
      </c>
      <c r="B28" s="3">
        <v>44</v>
      </c>
      <c r="C28" s="9" t="str">
        <f>IF('Решаемость 8 кл. матем'!C28&gt;'Проблемные зоны 8 кл. матем '!C$67,"ДА","НЕТ")</f>
        <v>ДА</v>
      </c>
      <c r="D28" s="9" t="str">
        <f>IF('Решаемость 8 кл. матем'!D28&gt;'Проблемные зоны 8 кл. матем '!D$67,"ДА","НЕТ")</f>
        <v>ДА</v>
      </c>
      <c r="E28" s="9" t="str">
        <f>IF('Решаемость 8 кл. матем'!E28&gt;'Проблемные зоны 8 кл. матем '!E$67,"ДА","НЕТ")</f>
        <v>ДА</v>
      </c>
      <c r="F28" s="9" t="str">
        <f>IF('Решаемость 8 кл. матем'!F28&gt;'Проблемные зоны 8 кл. матем '!F$67,"ДА","НЕТ")</f>
        <v>НЕТ</v>
      </c>
      <c r="G28" s="9" t="str">
        <f>IF('Решаемость 8 кл. матем'!G28&gt;'Проблемные зоны 8 кл. матем '!G$67,"ДА","НЕТ")</f>
        <v>ДА</v>
      </c>
      <c r="H28" s="9" t="str">
        <f>IF('Решаемость 8 кл. матем'!H28&gt;'Проблемные зоны 8 кл. матем '!H$67,"ДА","НЕТ")</f>
        <v>НЕТ</v>
      </c>
      <c r="I28" s="9" t="str">
        <f>IF('Решаемость 8 кл. матем'!I28&gt;'Проблемные зоны 8 кл. матем '!I$67,"ДА","НЕТ")</f>
        <v>ДА</v>
      </c>
      <c r="J28" s="9" t="str">
        <f>IF('Решаемость 8 кл. матем'!J28&gt;'Проблемные зоны 8 кл. матем '!J$67,"ДА","НЕТ")</f>
        <v>НЕТ</v>
      </c>
      <c r="K28" s="9">
        <f>'Результаты 8 кл. матем'!K28/'Результаты 8 кл. матем'!$B28</f>
        <v>0.43181818181818182</v>
      </c>
      <c r="L28" s="9">
        <f>'Результаты 8 кл. матем'!L28/'Результаты 8 кл. матем'!$B28</f>
        <v>0.47727272727272729</v>
      </c>
      <c r="M28" s="9">
        <f>'Результаты 8 кл. матем'!M28/'Результаты 8 кл. матем'!$B28</f>
        <v>9.0909090909090912E-2</v>
      </c>
      <c r="N28" s="9">
        <f>'Результаты 8 кл. матем'!N28/'Результаты 8 кл. матем'!$B28</f>
        <v>0</v>
      </c>
    </row>
    <row r="29" spans="1:14" ht="15.75">
      <c r="A29" s="2">
        <v>25</v>
      </c>
      <c r="B29" s="3">
        <v>61</v>
      </c>
      <c r="C29" s="9" t="str">
        <f>IF('Решаемость 8 кл. матем'!C29&gt;'Проблемные зоны 8 кл. матем '!C$67,"ДА","НЕТ")</f>
        <v>НЕТ</v>
      </c>
      <c r="D29" s="9" t="str">
        <f>IF('Решаемость 8 кл. матем'!D29&gt;'Проблемные зоны 8 кл. матем '!D$67,"ДА","НЕТ")</f>
        <v>ДА</v>
      </c>
      <c r="E29" s="9" t="str">
        <f>IF('Решаемость 8 кл. матем'!E29&gt;'Проблемные зоны 8 кл. матем '!E$67,"ДА","НЕТ")</f>
        <v>ДА</v>
      </c>
      <c r="F29" s="9" t="str">
        <f>IF('Решаемость 8 кл. матем'!F29&gt;'Проблемные зоны 8 кл. матем '!F$67,"ДА","НЕТ")</f>
        <v>ДА</v>
      </c>
      <c r="G29" s="9" t="str">
        <f>IF('Решаемость 8 кл. матем'!G29&gt;'Проблемные зоны 8 кл. матем '!G$67,"ДА","НЕТ")</f>
        <v>ДА</v>
      </c>
      <c r="H29" s="9" t="str">
        <f>IF('Решаемость 8 кл. матем'!H29&gt;'Проблемные зоны 8 кл. матем '!H$67,"ДА","НЕТ")</f>
        <v>ДА</v>
      </c>
      <c r="I29" s="9" t="str">
        <f>IF('Решаемость 8 кл. матем'!I29&gt;'Проблемные зоны 8 кл. матем '!I$67,"ДА","НЕТ")</f>
        <v>ДА</v>
      </c>
      <c r="J29" s="9" t="str">
        <f>IF('Решаемость 8 кл. матем'!J29&gt;'Проблемные зоны 8 кл. матем '!J$67,"ДА","НЕТ")</f>
        <v>НЕТ</v>
      </c>
      <c r="K29" s="9">
        <f>'Результаты 8 кл. матем'!K29/'Результаты 8 кл. матем'!$B29</f>
        <v>0.50819672131147542</v>
      </c>
      <c r="L29" s="9">
        <f>'Результаты 8 кл. матем'!L29/'Результаты 8 кл. матем'!$B29</f>
        <v>0.44262295081967212</v>
      </c>
      <c r="M29" s="9">
        <f>'Результаты 8 кл. матем'!M29/'Результаты 8 кл. матем'!$B29</f>
        <v>4.9180327868852458E-2</v>
      </c>
      <c r="N29" s="9">
        <f>'Результаты 8 кл. матем'!N29/'Результаты 8 кл. матем'!$B29</f>
        <v>0</v>
      </c>
    </row>
    <row r="30" spans="1:14" ht="15.75">
      <c r="A30" s="2">
        <v>30</v>
      </c>
      <c r="B30" s="3">
        <v>60</v>
      </c>
      <c r="C30" s="9" t="str">
        <f>IF('Решаемость 8 кл. матем'!C30&gt;'Проблемные зоны 8 кл. матем '!C$67,"ДА","НЕТ")</f>
        <v>ДА</v>
      </c>
      <c r="D30" s="9" t="str">
        <f>IF('Решаемость 8 кл. матем'!D30&gt;'Проблемные зоны 8 кл. матем '!D$67,"ДА","НЕТ")</f>
        <v>ДА</v>
      </c>
      <c r="E30" s="9" t="str">
        <f>IF('Решаемость 8 кл. матем'!E30&gt;'Проблемные зоны 8 кл. матем '!E$67,"ДА","НЕТ")</f>
        <v>ДА</v>
      </c>
      <c r="F30" s="9" t="str">
        <f>IF('Решаемость 8 кл. матем'!F30&gt;'Проблемные зоны 8 кл. матем '!F$67,"ДА","НЕТ")</f>
        <v>ДА</v>
      </c>
      <c r="G30" s="9" t="str">
        <f>IF('Решаемость 8 кл. матем'!G30&gt;'Проблемные зоны 8 кл. матем '!G$67,"ДА","НЕТ")</f>
        <v>ДА</v>
      </c>
      <c r="H30" s="9" t="str">
        <f>IF('Решаемость 8 кл. матем'!H30&gt;'Проблемные зоны 8 кл. матем '!H$67,"ДА","НЕТ")</f>
        <v>ДА</v>
      </c>
      <c r="I30" s="9" t="str">
        <f>IF('Решаемость 8 кл. матем'!I30&gt;'Проблемные зоны 8 кл. матем '!I$67,"ДА","НЕТ")</f>
        <v>ДА</v>
      </c>
      <c r="J30" s="9" t="str">
        <f>IF('Решаемость 8 кл. матем'!J30&gt;'Проблемные зоны 8 кл. матем '!J$67,"ДА","НЕТ")</f>
        <v>НЕТ</v>
      </c>
      <c r="K30" s="9">
        <f>'Результаты 8 кл. матем'!K30/'Результаты 8 кл. матем'!$B30</f>
        <v>0.15</v>
      </c>
      <c r="L30" s="9">
        <f>'Результаты 8 кл. матем'!L30/'Результаты 8 кл. матем'!$B30</f>
        <v>0.71666666666666667</v>
      </c>
      <c r="M30" s="9">
        <f>'Результаты 8 кл. матем'!M30/'Результаты 8 кл. матем'!$B30</f>
        <v>0.13333333333333333</v>
      </c>
      <c r="N30" s="9">
        <f>'Результаты 8 кл. матем'!N30/'Результаты 8 кл. матем'!$B30</f>
        <v>0</v>
      </c>
    </row>
    <row r="31" spans="1:14" ht="15.75">
      <c r="A31" s="2">
        <v>32</v>
      </c>
      <c r="B31" s="3">
        <v>54</v>
      </c>
      <c r="C31" s="9" t="str">
        <f>IF('Решаемость 8 кл. матем'!C31&gt;'Проблемные зоны 8 кл. матем '!C$67,"ДА","НЕТ")</f>
        <v>ДА</v>
      </c>
      <c r="D31" s="9" t="str">
        <f>IF('Решаемость 8 кл. матем'!D31&gt;'Проблемные зоны 8 кл. матем '!D$67,"ДА","НЕТ")</f>
        <v>ДА</v>
      </c>
      <c r="E31" s="9" t="str">
        <f>IF('Решаемость 8 кл. матем'!E31&gt;'Проблемные зоны 8 кл. матем '!E$67,"ДА","НЕТ")</f>
        <v>ДА</v>
      </c>
      <c r="F31" s="9" t="str">
        <f>IF('Решаемость 8 кл. матем'!F31&gt;'Проблемные зоны 8 кл. матем '!F$67,"ДА","НЕТ")</f>
        <v>ДА</v>
      </c>
      <c r="G31" s="9" t="str">
        <f>IF('Решаемость 8 кл. матем'!G31&gt;'Проблемные зоны 8 кл. матем '!G$67,"ДА","НЕТ")</f>
        <v>ДА</v>
      </c>
      <c r="H31" s="9" t="str">
        <f>IF('Решаемость 8 кл. матем'!H31&gt;'Проблемные зоны 8 кл. матем '!H$67,"ДА","НЕТ")</f>
        <v>ДА</v>
      </c>
      <c r="I31" s="9" t="str">
        <f>IF('Решаемость 8 кл. матем'!I31&gt;'Проблемные зоны 8 кл. матем '!I$67,"ДА","НЕТ")</f>
        <v>ДА</v>
      </c>
      <c r="J31" s="9" t="str">
        <f>IF('Решаемость 8 кл. матем'!J31&gt;'Проблемные зоны 8 кл. матем '!J$67,"ДА","НЕТ")</f>
        <v>ДА</v>
      </c>
      <c r="K31" s="9">
        <f>'Результаты 8 кл. матем'!K31/'Результаты 8 кл. матем'!$B31</f>
        <v>0.31481481481481483</v>
      </c>
      <c r="L31" s="9">
        <f>'Результаты 8 кл. матем'!L31/'Результаты 8 кл. матем'!$B31</f>
        <v>0.24074074074074073</v>
      </c>
      <c r="M31" s="9">
        <f>'Результаты 8 кл. матем'!M31/'Результаты 8 кл. матем'!$B31</f>
        <v>0.22222222222222221</v>
      </c>
      <c r="N31" s="9">
        <f>'Результаты 8 кл. матем'!N31/'Результаты 8 кл. матем'!$B31</f>
        <v>0.22222222222222221</v>
      </c>
    </row>
    <row r="32" spans="1:14" ht="15.75">
      <c r="A32" s="2">
        <v>33</v>
      </c>
      <c r="B32" s="3">
        <v>46</v>
      </c>
      <c r="C32" s="9" t="str">
        <f>IF('Решаемость 8 кл. матем'!C32&gt;'Проблемные зоны 8 кл. матем '!C$67,"ДА","НЕТ")</f>
        <v>ДА</v>
      </c>
      <c r="D32" s="9" t="str">
        <f>IF('Решаемость 8 кл. матем'!D32&gt;'Проблемные зоны 8 кл. матем '!D$67,"ДА","НЕТ")</f>
        <v>НЕТ</v>
      </c>
      <c r="E32" s="9" t="str">
        <f>IF('Решаемость 8 кл. матем'!E32&gt;'Проблемные зоны 8 кл. матем '!E$67,"ДА","НЕТ")</f>
        <v>ДА</v>
      </c>
      <c r="F32" s="9" t="str">
        <f>IF('Решаемость 8 кл. матем'!F32&gt;'Проблемные зоны 8 кл. матем '!F$67,"ДА","НЕТ")</f>
        <v>ДА</v>
      </c>
      <c r="G32" s="9" t="str">
        <f>IF('Решаемость 8 кл. матем'!G32&gt;'Проблемные зоны 8 кл. матем '!G$67,"ДА","НЕТ")</f>
        <v>ДА</v>
      </c>
      <c r="H32" s="9" t="str">
        <f>IF('Решаемость 8 кл. матем'!H32&gt;'Проблемные зоны 8 кл. матем '!H$67,"ДА","НЕТ")</f>
        <v>ДА</v>
      </c>
      <c r="I32" s="9" t="str">
        <f>IF('Решаемость 8 кл. матем'!I32&gt;'Проблемные зоны 8 кл. матем '!I$67,"ДА","НЕТ")</f>
        <v>ДА</v>
      </c>
      <c r="J32" s="9" t="str">
        <f>IF('Решаемость 8 кл. матем'!J32&gt;'Проблемные зоны 8 кл. матем '!J$67,"ДА","НЕТ")</f>
        <v>ДА</v>
      </c>
      <c r="K32" s="9">
        <f>'Результаты 8 кл. матем'!K32/'Результаты 8 кл. матем'!$B32</f>
        <v>0.17391304347826086</v>
      </c>
      <c r="L32" s="9">
        <f>'Результаты 8 кл. матем'!L32/'Результаты 8 кл. матем'!$B32</f>
        <v>0.71739130434782605</v>
      </c>
      <c r="M32" s="9">
        <f>'Результаты 8 кл. матем'!M32/'Результаты 8 кл. матем'!$B32</f>
        <v>0.10869565217391304</v>
      </c>
      <c r="N32" s="9">
        <f>'Результаты 8 кл. матем'!N32/'Результаты 8 кл. матем'!$B32</f>
        <v>0</v>
      </c>
    </row>
    <row r="33" spans="1:14" ht="15.75">
      <c r="A33" s="2">
        <v>35</v>
      </c>
      <c r="B33" s="3">
        <v>38</v>
      </c>
      <c r="C33" s="9" t="str">
        <f>IF('Решаемость 8 кл. матем'!C33&gt;'Проблемные зоны 8 кл. матем '!C$67,"ДА","НЕТ")</f>
        <v>ДА</v>
      </c>
      <c r="D33" s="9" t="str">
        <f>IF('Решаемость 8 кл. матем'!D33&gt;'Проблемные зоны 8 кл. матем '!D$67,"ДА","НЕТ")</f>
        <v>ДА</v>
      </c>
      <c r="E33" s="9" t="str">
        <f>IF('Решаемость 8 кл. матем'!E33&gt;'Проблемные зоны 8 кл. матем '!E$67,"ДА","НЕТ")</f>
        <v>ДА</v>
      </c>
      <c r="F33" s="9" t="str">
        <f>IF('Решаемость 8 кл. матем'!F33&gt;'Проблемные зоны 8 кл. матем '!F$67,"ДА","НЕТ")</f>
        <v>ДА</v>
      </c>
      <c r="G33" s="9" t="str">
        <f>IF('Решаемость 8 кл. матем'!G33&gt;'Проблемные зоны 8 кл. матем '!G$67,"ДА","НЕТ")</f>
        <v>ДА</v>
      </c>
      <c r="H33" s="9" t="str">
        <f>IF('Решаемость 8 кл. матем'!H33&gt;'Проблемные зоны 8 кл. матем '!H$67,"ДА","НЕТ")</f>
        <v>ДА</v>
      </c>
      <c r="I33" s="9" t="str">
        <f>IF('Решаемость 8 кл. матем'!I33&gt;'Проблемные зоны 8 кл. матем '!I$67,"ДА","НЕТ")</f>
        <v>ДА</v>
      </c>
      <c r="J33" s="9" t="str">
        <f>IF('Решаемость 8 кл. матем'!J33&gt;'Проблемные зоны 8 кл. матем '!J$67,"ДА","НЕТ")</f>
        <v>ДА</v>
      </c>
      <c r="K33" s="9">
        <f>'Результаты 8 кл. матем'!K33/'Результаты 8 кл. матем'!$B33</f>
        <v>0.18421052631578946</v>
      </c>
      <c r="L33" s="9">
        <f>'Результаты 8 кл. матем'!L33/'Результаты 8 кл. матем'!$B33</f>
        <v>0.78947368421052633</v>
      </c>
      <c r="M33" s="9">
        <f>'Результаты 8 кл. матем'!M33/'Результаты 8 кл. матем'!$B33</f>
        <v>0</v>
      </c>
      <c r="N33" s="9">
        <f>'Результаты 8 кл. матем'!N33/'Результаты 8 кл. матем'!$B33</f>
        <v>2.6315789473684209E-2</v>
      </c>
    </row>
    <row r="34" spans="1:14" ht="15.75">
      <c r="A34" s="2">
        <v>36</v>
      </c>
      <c r="B34" s="3">
        <v>68</v>
      </c>
      <c r="C34" s="9" t="str">
        <f>IF('Решаемость 8 кл. матем'!C34&gt;'Проблемные зоны 8 кл. матем '!C$67,"ДА","НЕТ")</f>
        <v>ДА</v>
      </c>
      <c r="D34" s="9" t="str">
        <f>IF('Решаемость 8 кл. матем'!D34&gt;'Проблемные зоны 8 кл. матем '!D$67,"ДА","НЕТ")</f>
        <v>ДА</v>
      </c>
      <c r="E34" s="9" t="str">
        <f>IF('Решаемость 8 кл. матем'!E34&gt;'Проблемные зоны 8 кл. матем '!E$67,"ДА","НЕТ")</f>
        <v>ДА</v>
      </c>
      <c r="F34" s="9" t="str">
        <f>IF('Решаемость 8 кл. матем'!F34&gt;'Проблемные зоны 8 кл. матем '!F$67,"ДА","НЕТ")</f>
        <v>ДА</v>
      </c>
      <c r="G34" s="9" t="str">
        <f>IF('Решаемость 8 кл. матем'!G34&gt;'Проблемные зоны 8 кл. матем '!G$67,"ДА","НЕТ")</f>
        <v>ДА</v>
      </c>
      <c r="H34" s="9" t="str">
        <f>IF('Решаемость 8 кл. матем'!H34&gt;'Проблемные зоны 8 кл. матем '!H$67,"ДА","НЕТ")</f>
        <v>ДА</v>
      </c>
      <c r="I34" s="9" t="str">
        <f>IF('Решаемость 8 кл. матем'!I34&gt;'Проблемные зоны 8 кл. матем '!I$67,"ДА","НЕТ")</f>
        <v>ДА</v>
      </c>
      <c r="J34" s="9" t="str">
        <f>IF('Решаемость 8 кл. матем'!J34&gt;'Проблемные зоны 8 кл. матем '!J$67,"ДА","НЕТ")</f>
        <v>ДА</v>
      </c>
      <c r="K34" s="9">
        <f>'Результаты 8 кл. матем'!K34/'Результаты 8 кл. матем'!$B34</f>
        <v>0.11764705882352941</v>
      </c>
      <c r="L34" s="9">
        <f>'Результаты 8 кл. матем'!L34/'Результаты 8 кл. матем'!$B34</f>
        <v>0.57352941176470584</v>
      </c>
      <c r="M34" s="9">
        <f>'Результаты 8 кл. матем'!M34/'Результаты 8 кл. матем'!$B34</f>
        <v>0.20588235294117646</v>
      </c>
      <c r="N34" s="9">
        <f>'Результаты 8 кл. матем'!N34/'Результаты 8 кл. матем'!$B34</f>
        <v>0.10294117647058823</v>
      </c>
    </row>
    <row r="35" spans="1:14" ht="15.75">
      <c r="A35" s="2">
        <v>38</v>
      </c>
      <c r="B35" s="3">
        <v>21</v>
      </c>
      <c r="C35" s="9" t="str">
        <f>IF('Решаемость 8 кл. матем'!C35&gt;'Проблемные зоны 8 кл. матем '!C$67,"ДА","НЕТ")</f>
        <v>ДА</v>
      </c>
      <c r="D35" s="9" t="str">
        <f>IF('Решаемость 8 кл. матем'!D35&gt;'Проблемные зоны 8 кл. матем '!D$67,"ДА","НЕТ")</f>
        <v>ДА</v>
      </c>
      <c r="E35" s="9" t="str">
        <f>IF('Решаемость 8 кл. матем'!E35&gt;'Проблемные зоны 8 кл. матем '!E$67,"ДА","НЕТ")</f>
        <v>ДА</v>
      </c>
      <c r="F35" s="9" t="str">
        <f>IF('Решаемость 8 кл. матем'!F35&gt;'Проблемные зоны 8 кл. матем '!F$67,"ДА","НЕТ")</f>
        <v>НЕТ</v>
      </c>
      <c r="G35" s="9" t="str">
        <f>IF('Решаемость 8 кл. матем'!G35&gt;'Проблемные зоны 8 кл. матем '!G$67,"ДА","НЕТ")</f>
        <v>ДА</v>
      </c>
      <c r="H35" s="9" t="str">
        <f>IF('Решаемость 8 кл. матем'!H35&gt;'Проблемные зоны 8 кл. матем '!H$67,"ДА","НЕТ")</f>
        <v>ДА</v>
      </c>
      <c r="I35" s="9" t="str">
        <f>IF('Решаемость 8 кл. матем'!I35&gt;'Проблемные зоны 8 кл. матем '!I$67,"ДА","НЕТ")</f>
        <v>НЕТ</v>
      </c>
      <c r="J35" s="9" t="str">
        <f>IF('Решаемость 8 кл. матем'!J35&gt;'Проблемные зоны 8 кл. матем '!J$67,"ДА","НЕТ")</f>
        <v>НЕТ</v>
      </c>
      <c r="K35" s="9">
        <f>'Результаты 8 кл. матем'!K35/'Результаты 8 кл. матем'!$B35</f>
        <v>0.14285714285714285</v>
      </c>
      <c r="L35" s="9">
        <f>'Результаты 8 кл. матем'!L35/'Результаты 8 кл. матем'!$B35</f>
        <v>0.61904761904761907</v>
      </c>
      <c r="M35" s="9">
        <f>'Результаты 8 кл. матем'!M35/'Результаты 8 кл. матем'!$B35</f>
        <v>0.23809523809523808</v>
      </c>
      <c r="N35" s="9">
        <f>'Результаты 8 кл. матем'!N35/'Результаты 8 кл. матем'!$B35</f>
        <v>0</v>
      </c>
    </row>
    <row r="36" spans="1:14" ht="15.75">
      <c r="A36" s="2">
        <v>40</v>
      </c>
      <c r="B36" s="3">
        <v>75</v>
      </c>
      <c r="C36" s="9" t="str">
        <f>IF('Решаемость 8 кл. матем'!C36&gt;'Проблемные зоны 8 кл. матем '!C$67,"ДА","НЕТ")</f>
        <v>ДА</v>
      </c>
      <c r="D36" s="9" t="str">
        <f>IF('Решаемость 8 кл. матем'!D36&gt;'Проблемные зоны 8 кл. матем '!D$67,"ДА","НЕТ")</f>
        <v>ДА</v>
      </c>
      <c r="E36" s="9" t="str">
        <f>IF('Решаемость 8 кл. матем'!E36&gt;'Проблемные зоны 8 кл. матем '!E$67,"ДА","НЕТ")</f>
        <v>ДА</v>
      </c>
      <c r="F36" s="9" t="str">
        <f>IF('Решаемость 8 кл. матем'!F36&gt;'Проблемные зоны 8 кл. матем '!F$67,"ДА","НЕТ")</f>
        <v>ДА</v>
      </c>
      <c r="G36" s="9" t="str">
        <f>IF('Решаемость 8 кл. матем'!G36&gt;'Проблемные зоны 8 кл. матем '!G$67,"ДА","НЕТ")</f>
        <v>ДА</v>
      </c>
      <c r="H36" s="9" t="str">
        <f>IF('Решаемость 8 кл. матем'!H36&gt;'Проблемные зоны 8 кл. матем '!H$67,"ДА","НЕТ")</f>
        <v>ДА</v>
      </c>
      <c r="I36" s="9" t="str">
        <f>IF('Решаемость 8 кл. матем'!I36&gt;'Проблемные зоны 8 кл. матем '!I$67,"ДА","НЕТ")</f>
        <v>ДА</v>
      </c>
      <c r="J36" s="9" t="str">
        <f>IF('Решаемость 8 кл. матем'!J36&gt;'Проблемные зоны 8 кл. матем '!J$67,"ДА","НЕТ")</f>
        <v>НЕТ</v>
      </c>
      <c r="K36" s="9">
        <f>'Результаты 8 кл. матем'!K36/'Результаты 8 кл. матем'!$B36</f>
        <v>0.18666666666666668</v>
      </c>
      <c r="L36" s="9">
        <f>'Результаты 8 кл. матем'!L36/'Результаты 8 кл. матем'!$B36</f>
        <v>0.66666666666666663</v>
      </c>
      <c r="M36" s="9">
        <f>'Результаты 8 кл. матем'!M36/'Результаты 8 кл. матем'!$B36</f>
        <v>0.14666666666666667</v>
      </c>
      <c r="N36" s="9">
        <f>'Результаты 8 кл. матем'!N36/'Результаты 8 кл. матем'!$B36</f>
        <v>0</v>
      </c>
    </row>
    <row r="37" spans="1:14" ht="15.75">
      <c r="A37" s="2">
        <v>41</v>
      </c>
      <c r="B37" s="3">
        <v>39</v>
      </c>
      <c r="C37" s="9" t="str">
        <f>IF('Решаемость 8 кл. матем'!C37&gt;'Проблемные зоны 8 кл. матем '!C$67,"ДА","НЕТ")</f>
        <v>ДА</v>
      </c>
      <c r="D37" s="9" t="str">
        <f>IF('Решаемость 8 кл. матем'!D37&gt;'Проблемные зоны 8 кл. матем '!D$67,"ДА","НЕТ")</f>
        <v>ДА</v>
      </c>
      <c r="E37" s="9" t="str">
        <f>IF('Решаемость 8 кл. матем'!E37&gt;'Проблемные зоны 8 кл. матем '!E$67,"ДА","НЕТ")</f>
        <v>ДА</v>
      </c>
      <c r="F37" s="9" t="str">
        <f>IF('Решаемость 8 кл. матем'!F37&gt;'Проблемные зоны 8 кл. матем '!F$67,"ДА","НЕТ")</f>
        <v>ДА</v>
      </c>
      <c r="G37" s="9" t="str">
        <f>IF('Решаемость 8 кл. матем'!G37&gt;'Проблемные зоны 8 кл. матем '!G$67,"ДА","НЕТ")</f>
        <v>НЕТ</v>
      </c>
      <c r="H37" s="9" t="str">
        <f>IF('Решаемость 8 кл. матем'!H37&gt;'Проблемные зоны 8 кл. матем '!H$67,"ДА","НЕТ")</f>
        <v>ДА</v>
      </c>
      <c r="I37" s="9" t="str">
        <f>IF('Решаемость 8 кл. матем'!I37&gt;'Проблемные зоны 8 кл. матем '!I$67,"ДА","НЕТ")</f>
        <v>ДА</v>
      </c>
      <c r="J37" s="9" t="str">
        <f>IF('Решаемость 8 кл. матем'!J37&gt;'Проблемные зоны 8 кл. матем '!J$67,"ДА","НЕТ")</f>
        <v>ДА</v>
      </c>
      <c r="K37" s="9">
        <f>'Результаты 8 кл. матем'!K37/'Результаты 8 кл. матем'!$B37</f>
        <v>0.35897435897435898</v>
      </c>
      <c r="L37" s="9">
        <f>'Результаты 8 кл. матем'!L37/'Результаты 8 кл. матем'!$B37</f>
        <v>0.48717948717948717</v>
      </c>
      <c r="M37" s="9">
        <f>'Результаты 8 кл. матем'!M37/'Результаты 8 кл. матем'!$B37</f>
        <v>0.15384615384615385</v>
      </c>
      <c r="N37" s="9">
        <f>'Результаты 8 кл. матем'!N37/'Результаты 8 кл. матем'!$B37</f>
        <v>0</v>
      </c>
    </row>
    <row r="38" spans="1:14" ht="15.75">
      <c r="A38" s="2">
        <v>44</v>
      </c>
      <c r="B38" s="3">
        <v>71</v>
      </c>
      <c r="C38" s="9" t="str">
        <f>IF('Решаемость 8 кл. матем'!C38&gt;'Проблемные зоны 8 кл. матем '!C$67,"ДА","НЕТ")</f>
        <v>ДА</v>
      </c>
      <c r="D38" s="9" t="str">
        <f>IF('Решаемость 8 кл. матем'!D38&gt;'Проблемные зоны 8 кл. матем '!D$67,"ДА","НЕТ")</f>
        <v>ДА</v>
      </c>
      <c r="E38" s="9" t="str">
        <f>IF('Решаемость 8 кл. матем'!E38&gt;'Проблемные зоны 8 кл. матем '!E$67,"ДА","НЕТ")</f>
        <v>ДА</v>
      </c>
      <c r="F38" s="9" t="str">
        <f>IF('Решаемость 8 кл. матем'!F38&gt;'Проблемные зоны 8 кл. матем '!F$67,"ДА","НЕТ")</f>
        <v>ДА</v>
      </c>
      <c r="G38" s="9" t="str">
        <f>IF('Решаемость 8 кл. матем'!G38&gt;'Проблемные зоны 8 кл. матем '!G$67,"ДА","НЕТ")</f>
        <v>ДА</v>
      </c>
      <c r="H38" s="9" t="str">
        <f>IF('Решаемость 8 кл. матем'!H38&gt;'Проблемные зоны 8 кл. матем '!H$67,"ДА","НЕТ")</f>
        <v>ДА</v>
      </c>
      <c r="I38" s="9" t="str">
        <f>IF('Решаемость 8 кл. матем'!I38&gt;'Проблемные зоны 8 кл. матем '!I$67,"ДА","НЕТ")</f>
        <v>ДА</v>
      </c>
      <c r="J38" s="9" t="str">
        <f>IF('Решаемость 8 кл. матем'!J38&gt;'Проблемные зоны 8 кл. матем '!J$67,"ДА","НЕТ")</f>
        <v>ДА</v>
      </c>
      <c r="K38" s="9">
        <f>'Результаты 8 кл. матем'!K38/'Результаты 8 кл. матем'!$B38</f>
        <v>0.12676056338028169</v>
      </c>
      <c r="L38" s="9">
        <f>'Результаты 8 кл. матем'!L38/'Результаты 8 кл. матем'!$B38</f>
        <v>0.6901408450704225</v>
      </c>
      <c r="M38" s="9">
        <f>'Результаты 8 кл. матем'!M38/'Результаты 8 кл. матем'!$B38</f>
        <v>0.12676056338028169</v>
      </c>
      <c r="N38" s="9">
        <f>'Результаты 8 кл. матем'!N38/'Результаты 8 кл. матем'!$B38</f>
        <v>5.6338028169014086E-2</v>
      </c>
    </row>
    <row r="39" spans="1:14" ht="15.75">
      <c r="A39" s="2">
        <v>45</v>
      </c>
      <c r="B39" s="3">
        <v>45</v>
      </c>
      <c r="C39" s="9" t="str">
        <f>IF('Решаемость 8 кл. матем'!C39&gt;'Проблемные зоны 8 кл. матем '!C$67,"ДА","НЕТ")</f>
        <v>ДА</v>
      </c>
      <c r="D39" s="9" t="str">
        <f>IF('Решаемость 8 кл. матем'!D39&gt;'Проблемные зоны 8 кл. матем '!D$67,"ДА","НЕТ")</f>
        <v>НЕТ</v>
      </c>
      <c r="E39" s="9" t="str">
        <f>IF('Решаемость 8 кл. матем'!E39&gt;'Проблемные зоны 8 кл. матем '!E$67,"ДА","НЕТ")</f>
        <v>НЕТ</v>
      </c>
      <c r="F39" s="9" t="str">
        <f>IF('Решаемость 8 кл. матем'!F39&gt;'Проблемные зоны 8 кл. матем '!F$67,"ДА","НЕТ")</f>
        <v>НЕТ</v>
      </c>
      <c r="G39" s="9" t="str">
        <f>IF('Решаемость 8 кл. матем'!G39&gt;'Проблемные зоны 8 кл. матем '!G$67,"ДА","НЕТ")</f>
        <v>ДА</v>
      </c>
      <c r="H39" s="9" t="str">
        <f>IF('Решаемость 8 кл. матем'!H39&gt;'Проблемные зоны 8 кл. матем '!H$67,"ДА","НЕТ")</f>
        <v>ДА</v>
      </c>
      <c r="I39" s="9" t="str">
        <f>IF('Решаемость 8 кл. матем'!I39&gt;'Проблемные зоны 8 кл. матем '!I$67,"ДА","НЕТ")</f>
        <v>ДА</v>
      </c>
      <c r="J39" s="9" t="str">
        <f>IF('Решаемость 8 кл. матем'!J39&gt;'Проблемные зоны 8 кл. матем '!J$67,"ДА","НЕТ")</f>
        <v>ДА</v>
      </c>
      <c r="K39" s="9">
        <f>'Результаты 8 кл. матем'!K39/'Результаты 8 кл. матем'!$B39</f>
        <v>0.33333333333333331</v>
      </c>
      <c r="L39" s="9">
        <f>'Результаты 8 кл. матем'!L39/'Результаты 8 кл. матем'!$B39</f>
        <v>0.55555555555555558</v>
      </c>
      <c r="M39" s="9">
        <f>'Результаты 8 кл. матем'!M39/'Результаты 8 кл. матем'!$B39</f>
        <v>0.1111111111111111</v>
      </c>
      <c r="N39" s="9">
        <f>'Результаты 8 кл. матем'!N39/'Результаты 8 кл. матем'!$B39</f>
        <v>0</v>
      </c>
    </row>
    <row r="40" spans="1:14" ht="15.75">
      <c r="A40" s="2">
        <v>48</v>
      </c>
      <c r="B40" s="3">
        <v>13</v>
      </c>
      <c r="C40" s="9" t="str">
        <f>IF('Решаемость 8 кл. матем'!C40&gt;'Проблемные зоны 8 кл. матем '!C$67,"ДА","НЕТ")</f>
        <v>ДА</v>
      </c>
      <c r="D40" s="9" t="str">
        <f>IF('Решаемость 8 кл. матем'!D40&gt;'Проблемные зоны 8 кл. матем '!D$67,"ДА","НЕТ")</f>
        <v>ДА</v>
      </c>
      <c r="E40" s="9" t="str">
        <f>IF('Решаемость 8 кл. матем'!E40&gt;'Проблемные зоны 8 кл. матем '!E$67,"ДА","НЕТ")</f>
        <v>ДА</v>
      </c>
      <c r="F40" s="9" t="str">
        <f>IF('Решаемость 8 кл. матем'!F40&gt;'Проблемные зоны 8 кл. матем '!F$67,"ДА","НЕТ")</f>
        <v>ДА</v>
      </c>
      <c r="G40" s="9" t="str">
        <f>IF('Решаемость 8 кл. матем'!G40&gt;'Проблемные зоны 8 кл. матем '!G$67,"ДА","НЕТ")</f>
        <v>ДА</v>
      </c>
      <c r="H40" s="9" t="str">
        <f>IF('Решаемость 8 кл. матем'!H40&gt;'Проблемные зоны 8 кл. матем '!H$67,"ДА","НЕТ")</f>
        <v>ДА</v>
      </c>
      <c r="I40" s="9" t="str">
        <f>IF('Решаемость 8 кл. матем'!I40&gt;'Проблемные зоны 8 кл. матем '!I$67,"ДА","НЕТ")</f>
        <v>ДА</v>
      </c>
      <c r="J40" s="9" t="str">
        <f>IF('Решаемость 8 кл. матем'!J40&gt;'Проблемные зоны 8 кл. матем '!J$67,"ДА","НЕТ")</f>
        <v>ДА</v>
      </c>
      <c r="K40" s="9">
        <f>'Результаты 8 кл. матем'!K40/'Результаты 8 кл. матем'!$B40</f>
        <v>0.15384615384615385</v>
      </c>
      <c r="L40" s="9">
        <f>'Результаты 8 кл. матем'!L40/'Результаты 8 кл. матем'!$B40</f>
        <v>0.53846153846153844</v>
      </c>
      <c r="M40" s="9">
        <f>'Результаты 8 кл. матем'!M40/'Результаты 8 кл. матем'!$B40</f>
        <v>0.30769230769230771</v>
      </c>
      <c r="N40" s="9">
        <f>'Результаты 8 кл. матем'!N40/'Результаты 8 кл. матем'!$B40</f>
        <v>0</v>
      </c>
    </row>
    <row r="41" spans="1:14" ht="15.75">
      <c r="A41" s="2">
        <v>49</v>
      </c>
      <c r="B41" s="3">
        <v>45</v>
      </c>
      <c r="C41" s="9" t="str">
        <f>IF('Решаемость 8 кл. матем'!C41&gt;'Проблемные зоны 8 кл. матем '!C$67,"ДА","НЕТ")</f>
        <v>НЕТ</v>
      </c>
      <c r="D41" s="9" t="str">
        <f>IF('Решаемость 8 кл. матем'!D41&gt;'Проблемные зоны 8 кл. матем '!D$67,"ДА","НЕТ")</f>
        <v>НЕТ</v>
      </c>
      <c r="E41" s="9" t="str">
        <f>IF('Решаемость 8 кл. матем'!E41&gt;'Проблемные зоны 8 кл. матем '!E$67,"ДА","НЕТ")</f>
        <v>НЕТ</v>
      </c>
      <c r="F41" s="9" t="str">
        <f>IF('Решаемость 8 кл. матем'!F41&gt;'Проблемные зоны 8 кл. матем '!F$67,"ДА","НЕТ")</f>
        <v>НЕТ</v>
      </c>
      <c r="G41" s="9" t="str">
        <f>IF('Решаемость 8 кл. матем'!G41&gt;'Проблемные зоны 8 кл. матем '!G$67,"ДА","НЕТ")</f>
        <v>НЕТ</v>
      </c>
      <c r="H41" s="9" t="str">
        <f>IF('Решаемость 8 кл. матем'!H41&gt;'Проблемные зоны 8 кл. матем '!H$67,"ДА","НЕТ")</f>
        <v>НЕТ</v>
      </c>
      <c r="I41" s="9" t="str">
        <f>IF('Решаемость 8 кл. матем'!I41&gt;'Проблемные зоны 8 кл. матем '!I$67,"ДА","НЕТ")</f>
        <v>НЕТ</v>
      </c>
      <c r="J41" s="9" t="str">
        <f>IF('Решаемость 8 кл. матем'!J41&gt;'Проблемные зоны 8 кл. матем '!J$67,"ДА","НЕТ")</f>
        <v>ДА</v>
      </c>
      <c r="K41" s="9">
        <f>'Результаты 8 кл. матем'!K41/'Результаты 8 кл. матем'!$B41</f>
        <v>0.6</v>
      </c>
      <c r="L41" s="9">
        <f>'Результаты 8 кл. матем'!L41/'Результаты 8 кл. матем'!$B41</f>
        <v>0.4</v>
      </c>
      <c r="M41" s="9">
        <f>'Результаты 8 кл. матем'!M41/'Результаты 8 кл. матем'!$B41</f>
        <v>0</v>
      </c>
      <c r="N41" s="9">
        <f>'Результаты 8 кл. матем'!N41/'Результаты 8 кл. матем'!$B41</f>
        <v>0</v>
      </c>
    </row>
    <row r="42" spans="1:14" ht="15.75">
      <c r="A42" s="2">
        <v>50</v>
      </c>
      <c r="B42" s="3">
        <v>88</v>
      </c>
      <c r="C42" s="9" t="str">
        <f>IF('Решаемость 8 кл. матем'!C42&gt;'Проблемные зоны 8 кл. матем '!C$67,"ДА","НЕТ")</f>
        <v>ДА</v>
      </c>
      <c r="D42" s="9" t="str">
        <f>IF('Решаемость 8 кл. матем'!D42&gt;'Проблемные зоны 8 кл. матем '!D$67,"ДА","НЕТ")</f>
        <v>ДА</v>
      </c>
      <c r="E42" s="9" t="str">
        <f>IF('Решаемость 8 кл. матем'!E42&gt;'Проблемные зоны 8 кл. матем '!E$67,"ДА","НЕТ")</f>
        <v>ДА</v>
      </c>
      <c r="F42" s="9" t="str">
        <f>IF('Решаемость 8 кл. матем'!F42&gt;'Проблемные зоны 8 кл. матем '!F$67,"ДА","НЕТ")</f>
        <v>ДА</v>
      </c>
      <c r="G42" s="9" t="str">
        <f>IF('Решаемость 8 кл. матем'!G42&gt;'Проблемные зоны 8 кл. матем '!G$67,"ДА","НЕТ")</f>
        <v>ДА</v>
      </c>
      <c r="H42" s="9" t="str">
        <f>IF('Решаемость 8 кл. матем'!H42&gt;'Проблемные зоны 8 кл. матем '!H$67,"ДА","НЕТ")</f>
        <v>ДА</v>
      </c>
      <c r="I42" s="9" t="str">
        <f>IF('Решаемость 8 кл. матем'!I42&gt;'Проблемные зоны 8 кл. матем '!I$67,"ДА","НЕТ")</f>
        <v>ДА</v>
      </c>
      <c r="J42" s="9" t="str">
        <f>IF('Решаемость 8 кл. матем'!J42&gt;'Проблемные зоны 8 кл. матем '!J$67,"ДА","НЕТ")</f>
        <v>ДА</v>
      </c>
      <c r="K42" s="9">
        <f>'Результаты 8 кл. матем'!K42/'Результаты 8 кл. матем'!$B42</f>
        <v>0.21590909090909091</v>
      </c>
      <c r="L42" s="9">
        <f>'Результаты 8 кл. матем'!L42/'Результаты 8 кл. матем'!$B42</f>
        <v>0.48863636363636365</v>
      </c>
      <c r="M42" s="9">
        <f>'Результаты 8 кл. матем'!M42/'Результаты 8 кл. матем'!$B42</f>
        <v>0.18181818181818182</v>
      </c>
      <c r="N42" s="9">
        <f>'Результаты 8 кл. матем'!N42/'Результаты 8 кл. матем'!$B42</f>
        <v>4.5454545454545456E-2</v>
      </c>
    </row>
    <row r="43" spans="1:14" ht="15.75">
      <c r="A43" s="2">
        <v>55</v>
      </c>
      <c r="B43" s="3">
        <v>73</v>
      </c>
      <c r="C43" s="9" t="str">
        <f>IF('Решаемость 8 кл. матем'!C43&gt;'Проблемные зоны 8 кл. матем '!C$67,"ДА","НЕТ")</f>
        <v>НЕТ</v>
      </c>
      <c r="D43" s="9" t="str">
        <f>IF('Решаемость 8 кл. матем'!D43&gt;'Проблемные зоны 8 кл. матем '!D$67,"ДА","НЕТ")</f>
        <v>НЕТ</v>
      </c>
      <c r="E43" s="9" t="str">
        <f>IF('Решаемость 8 кл. матем'!E43&gt;'Проблемные зоны 8 кл. матем '!E$67,"ДА","НЕТ")</f>
        <v>НЕТ</v>
      </c>
      <c r="F43" s="9" t="str">
        <f>IF('Решаемость 8 кл. матем'!F43&gt;'Проблемные зоны 8 кл. матем '!F$67,"ДА","НЕТ")</f>
        <v>ДА</v>
      </c>
      <c r="G43" s="9" t="str">
        <f>IF('Решаемость 8 кл. матем'!G43&gt;'Проблемные зоны 8 кл. матем '!G$67,"ДА","НЕТ")</f>
        <v>НЕТ</v>
      </c>
      <c r="H43" s="9" t="str">
        <f>IF('Решаемость 8 кл. матем'!H43&gt;'Проблемные зоны 8 кл. матем '!H$67,"ДА","НЕТ")</f>
        <v>ДА</v>
      </c>
      <c r="I43" s="9" t="str">
        <f>IF('Решаемость 8 кл. матем'!I43&gt;'Проблемные зоны 8 кл. матем '!I$67,"ДА","НЕТ")</f>
        <v>ДА</v>
      </c>
      <c r="J43" s="9" t="str">
        <f>IF('Решаемость 8 кл. матем'!J43&gt;'Проблемные зоны 8 кл. матем '!J$67,"ДА","НЕТ")</f>
        <v>ДА</v>
      </c>
      <c r="K43" s="9">
        <f>'Результаты 8 кл. матем'!K43/'Результаты 8 кл. матем'!$B43</f>
        <v>0.39726027397260272</v>
      </c>
      <c r="L43" s="9">
        <f>'Результаты 8 кл. матем'!L43/'Результаты 8 кл. матем'!$B43</f>
        <v>0.49315068493150682</v>
      </c>
      <c r="M43" s="9">
        <f>'Результаты 8 кл. матем'!M43/'Результаты 8 кл. матем'!$B43</f>
        <v>9.5890410958904104E-2</v>
      </c>
      <c r="N43" s="9">
        <f>'Результаты 8 кл. матем'!N43/'Результаты 8 кл. матем'!$B43</f>
        <v>1.3698630136986301E-2</v>
      </c>
    </row>
    <row r="44" spans="1:14" ht="15.75">
      <c r="A44" s="2">
        <v>56</v>
      </c>
      <c r="B44" s="3">
        <v>56</v>
      </c>
      <c r="C44" s="9" t="str">
        <f>IF('Решаемость 8 кл. матем'!C44&gt;'Проблемные зоны 8 кл. матем '!C$67,"ДА","НЕТ")</f>
        <v>ДА</v>
      </c>
      <c r="D44" s="9" t="str">
        <f>IF('Решаемость 8 кл. матем'!D44&gt;'Проблемные зоны 8 кл. матем '!D$67,"ДА","НЕТ")</f>
        <v>ДА</v>
      </c>
      <c r="E44" s="9" t="str">
        <f>IF('Решаемость 8 кл. матем'!E44&gt;'Проблемные зоны 8 кл. матем '!E$67,"ДА","НЕТ")</f>
        <v>ДА</v>
      </c>
      <c r="F44" s="9" t="str">
        <f>IF('Решаемость 8 кл. матем'!F44&gt;'Проблемные зоны 8 кл. матем '!F$67,"ДА","НЕТ")</f>
        <v>ДА</v>
      </c>
      <c r="G44" s="9" t="str">
        <f>IF('Решаемость 8 кл. матем'!G44&gt;'Проблемные зоны 8 кл. матем '!G$67,"ДА","НЕТ")</f>
        <v>ДА</v>
      </c>
      <c r="H44" s="9" t="str">
        <f>IF('Решаемость 8 кл. матем'!H44&gt;'Проблемные зоны 8 кл. матем '!H$67,"ДА","НЕТ")</f>
        <v>ДА</v>
      </c>
      <c r="I44" s="9" t="str">
        <f>IF('Решаемость 8 кл. матем'!I44&gt;'Проблемные зоны 8 кл. матем '!I$67,"ДА","НЕТ")</f>
        <v>ДА</v>
      </c>
      <c r="J44" s="9" t="str">
        <f>IF('Решаемость 8 кл. матем'!J44&gt;'Проблемные зоны 8 кл. матем '!J$67,"ДА","НЕТ")</f>
        <v>ДА</v>
      </c>
      <c r="K44" s="9">
        <f>'Результаты 8 кл. матем'!K44/'Результаты 8 кл. матем'!$B44</f>
        <v>0.17857142857142858</v>
      </c>
      <c r="L44" s="9">
        <f>'Результаты 8 кл. матем'!L44/'Результаты 8 кл. матем'!$B44</f>
        <v>0.5714285714285714</v>
      </c>
      <c r="M44" s="9">
        <f>'Результаты 8 кл. матем'!M44/'Результаты 8 кл. матем'!$B44</f>
        <v>0.19642857142857142</v>
      </c>
      <c r="N44" s="9">
        <f>'Результаты 8 кл. матем'!N44/'Результаты 8 кл. матем'!$B44</f>
        <v>5.3571428571428568E-2</v>
      </c>
    </row>
    <row r="45" spans="1:14" ht="15.75">
      <c r="A45" s="2">
        <v>58</v>
      </c>
      <c r="B45" s="3">
        <v>39</v>
      </c>
      <c r="C45" s="9" t="str">
        <f>IF('Решаемость 8 кл. матем'!C45&gt;'Проблемные зоны 8 кл. матем '!C$67,"ДА","НЕТ")</f>
        <v>ДА</v>
      </c>
      <c r="D45" s="9" t="str">
        <f>IF('Решаемость 8 кл. матем'!D45&gt;'Проблемные зоны 8 кл. матем '!D$67,"ДА","НЕТ")</f>
        <v>ДА</v>
      </c>
      <c r="E45" s="9" t="str">
        <f>IF('Решаемость 8 кл. матем'!E45&gt;'Проблемные зоны 8 кл. матем '!E$67,"ДА","НЕТ")</f>
        <v>ДА</v>
      </c>
      <c r="F45" s="9" t="str">
        <f>IF('Решаемость 8 кл. матем'!F45&gt;'Проблемные зоны 8 кл. матем '!F$67,"ДА","НЕТ")</f>
        <v>ДА</v>
      </c>
      <c r="G45" s="9" t="str">
        <f>IF('Решаемость 8 кл. матем'!G45&gt;'Проблемные зоны 8 кл. матем '!G$67,"ДА","НЕТ")</f>
        <v>ДА</v>
      </c>
      <c r="H45" s="9" t="str">
        <f>IF('Решаемость 8 кл. матем'!H45&gt;'Проблемные зоны 8 кл. матем '!H$67,"ДА","НЕТ")</f>
        <v>ДА</v>
      </c>
      <c r="I45" s="9" t="str">
        <f>IF('Решаемость 8 кл. матем'!I45&gt;'Проблемные зоны 8 кл. матем '!I$67,"ДА","НЕТ")</f>
        <v>ДА</v>
      </c>
      <c r="J45" s="9" t="str">
        <f>IF('Решаемость 8 кл. матем'!J45&gt;'Проблемные зоны 8 кл. матем '!J$67,"ДА","НЕТ")</f>
        <v>ДА</v>
      </c>
      <c r="K45" s="9">
        <f>'Результаты 8 кл. матем'!K45/'Результаты 8 кл. матем'!$B45</f>
        <v>0.15384615384615385</v>
      </c>
      <c r="L45" s="9">
        <f>'Результаты 8 кл. матем'!L45/'Результаты 8 кл. матем'!$B45</f>
        <v>0.5641025641025641</v>
      </c>
      <c r="M45" s="9">
        <f>'Результаты 8 кл. матем'!M45/'Результаты 8 кл. матем'!$B45</f>
        <v>0.28205128205128205</v>
      </c>
      <c r="N45" s="9">
        <f>'Результаты 8 кл. матем'!N45/'Результаты 8 кл. матем'!$B45</f>
        <v>0</v>
      </c>
    </row>
    <row r="46" spans="1:14" ht="15.75">
      <c r="A46" s="3">
        <v>61</v>
      </c>
      <c r="B46" s="3">
        <v>71</v>
      </c>
      <c r="C46" s="9" t="str">
        <f>IF('Решаемость 8 кл. матем'!C46&gt;'Проблемные зоны 8 кл. матем '!C$67,"ДА","НЕТ")</f>
        <v>ДА</v>
      </c>
      <c r="D46" s="9" t="str">
        <f>IF('Решаемость 8 кл. матем'!D46&gt;'Проблемные зоны 8 кл. матем '!D$67,"ДА","НЕТ")</f>
        <v>ДА</v>
      </c>
      <c r="E46" s="9" t="str">
        <f>IF('Решаемость 8 кл. матем'!E46&gt;'Проблемные зоны 8 кл. матем '!E$67,"ДА","НЕТ")</f>
        <v>ДА</v>
      </c>
      <c r="F46" s="9" t="str">
        <f>IF('Решаемость 8 кл. матем'!F46&gt;'Проблемные зоны 8 кл. матем '!F$67,"ДА","НЕТ")</f>
        <v>ДА</v>
      </c>
      <c r="G46" s="9" t="str">
        <f>IF('Решаемость 8 кл. матем'!G46&gt;'Проблемные зоны 8 кл. матем '!G$67,"ДА","НЕТ")</f>
        <v>ДА</v>
      </c>
      <c r="H46" s="9" t="str">
        <f>IF('Решаемость 8 кл. матем'!H46&gt;'Проблемные зоны 8 кл. матем '!H$67,"ДА","НЕТ")</f>
        <v>ДА</v>
      </c>
      <c r="I46" s="9" t="str">
        <f>IF('Решаемость 8 кл. матем'!I46&gt;'Проблемные зоны 8 кл. матем '!I$67,"ДА","НЕТ")</f>
        <v>ДА</v>
      </c>
      <c r="J46" s="9" t="str">
        <f>IF('Решаемость 8 кл. матем'!J46&gt;'Проблемные зоны 8 кл. матем '!J$67,"ДА","НЕТ")</f>
        <v>ДА</v>
      </c>
      <c r="K46" s="9">
        <f>'Результаты 8 кл. матем'!K46/'Результаты 8 кл. матем'!$B46</f>
        <v>0.30985915492957744</v>
      </c>
      <c r="L46" s="9">
        <f>'Результаты 8 кл. матем'!L46/'Результаты 8 кл. матем'!$B46</f>
        <v>0.54929577464788737</v>
      </c>
      <c r="M46" s="9">
        <f>'Результаты 8 кл. матем'!M46/'Результаты 8 кл. матем'!$B46</f>
        <v>0.14084507042253522</v>
      </c>
      <c r="N46" s="9">
        <f>'Результаты 8 кл. матем'!N46/'Результаты 8 кл. матем'!$B46</f>
        <v>0</v>
      </c>
    </row>
    <row r="47" spans="1:14" ht="15.75">
      <c r="A47" s="2">
        <v>64</v>
      </c>
      <c r="B47" s="3">
        <v>66</v>
      </c>
      <c r="C47" s="9" t="str">
        <f>IF('Решаемость 8 кл. матем'!C47&gt;'Проблемные зоны 8 кл. матем '!C$67,"ДА","НЕТ")</f>
        <v>ДА</v>
      </c>
      <c r="D47" s="9" t="str">
        <f>IF('Решаемость 8 кл. матем'!D47&gt;'Проблемные зоны 8 кл. матем '!D$67,"ДА","НЕТ")</f>
        <v>ДА</v>
      </c>
      <c r="E47" s="9" t="str">
        <f>IF('Решаемость 8 кл. матем'!E47&gt;'Проблемные зоны 8 кл. матем '!E$67,"ДА","НЕТ")</f>
        <v>ДА</v>
      </c>
      <c r="F47" s="9" t="str">
        <f>IF('Решаемость 8 кл. матем'!F47&gt;'Проблемные зоны 8 кл. матем '!F$67,"ДА","НЕТ")</f>
        <v>ДА</v>
      </c>
      <c r="G47" s="9" t="str">
        <f>IF('Решаемость 8 кл. матем'!G47&gt;'Проблемные зоны 8 кл. матем '!G$67,"ДА","НЕТ")</f>
        <v>ДА</v>
      </c>
      <c r="H47" s="9" t="str">
        <f>IF('Решаемость 8 кл. матем'!H47&gt;'Проблемные зоны 8 кл. матем '!H$67,"ДА","НЕТ")</f>
        <v>ДА</v>
      </c>
      <c r="I47" s="9" t="str">
        <f>IF('Решаемость 8 кл. матем'!I47&gt;'Проблемные зоны 8 кл. матем '!I$67,"ДА","НЕТ")</f>
        <v>ДА</v>
      </c>
      <c r="J47" s="9" t="str">
        <f>IF('Решаемость 8 кл. матем'!J47&gt;'Проблемные зоны 8 кл. матем '!J$67,"ДА","НЕТ")</f>
        <v>ДА</v>
      </c>
      <c r="K47" s="9">
        <f>'Результаты 8 кл. матем'!K47/'Результаты 8 кл. матем'!$B47</f>
        <v>0.2878787878787879</v>
      </c>
      <c r="L47" s="9">
        <f>'Результаты 8 кл. матем'!L47/'Результаты 8 кл. матем'!$B47</f>
        <v>0.60606060606060608</v>
      </c>
      <c r="M47" s="9">
        <f>'Результаты 8 кл. матем'!M47/'Результаты 8 кл. матем'!$B47</f>
        <v>0.10606060606060606</v>
      </c>
      <c r="N47" s="9">
        <f>'Результаты 8 кл. матем'!N47/'Результаты 8 кл. матем'!$B47</f>
        <v>0</v>
      </c>
    </row>
    <row r="48" spans="1:14" ht="15.75">
      <c r="A48" s="2">
        <v>65</v>
      </c>
      <c r="B48" s="3">
        <v>26</v>
      </c>
      <c r="C48" s="9" t="str">
        <f>IF('Решаемость 8 кл. матем'!C48&gt;'Проблемные зоны 8 кл. матем '!C$67,"ДА","НЕТ")</f>
        <v>ДА</v>
      </c>
      <c r="D48" s="9" t="str">
        <f>IF('Решаемость 8 кл. матем'!D48&gt;'Проблемные зоны 8 кл. матем '!D$67,"ДА","НЕТ")</f>
        <v>ДА</v>
      </c>
      <c r="E48" s="9" t="str">
        <f>IF('Решаемость 8 кл. матем'!E48&gt;'Проблемные зоны 8 кл. матем '!E$67,"ДА","НЕТ")</f>
        <v>ДА</v>
      </c>
      <c r="F48" s="9" t="str">
        <f>IF('Решаемость 8 кл. матем'!F48&gt;'Проблемные зоны 8 кл. матем '!F$67,"ДА","НЕТ")</f>
        <v>ДА</v>
      </c>
      <c r="G48" s="9" t="str">
        <f>IF('Решаемость 8 кл. матем'!G48&gt;'Проблемные зоны 8 кл. матем '!G$67,"ДА","НЕТ")</f>
        <v>ДА</v>
      </c>
      <c r="H48" s="9" t="str">
        <f>IF('Решаемость 8 кл. матем'!H48&gt;'Проблемные зоны 8 кл. матем '!H$67,"ДА","НЕТ")</f>
        <v>НЕТ</v>
      </c>
      <c r="I48" s="9" t="str">
        <f>IF('Решаемость 8 кл. матем'!I48&gt;'Проблемные зоны 8 кл. матем '!I$67,"ДА","НЕТ")</f>
        <v>ДА</v>
      </c>
      <c r="J48" s="9" t="str">
        <f>IF('Решаемость 8 кл. матем'!J48&gt;'Проблемные зоны 8 кл. матем '!J$67,"ДА","НЕТ")</f>
        <v>ДА</v>
      </c>
      <c r="K48" s="9">
        <f>'Результаты 8 кл. матем'!K48/'Результаты 8 кл. матем'!$B48</f>
        <v>0.38461538461538464</v>
      </c>
      <c r="L48" s="9">
        <f>'Результаты 8 кл. матем'!L48/'Результаты 8 кл. матем'!$B48</f>
        <v>0.5</v>
      </c>
      <c r="M48" s="9">
        <f>'Результаты 8 кл. матем'!M48/'Результаты 8 кл. матем'!$B48</f>
        <v>0.11538461538461539</v>
      </c>
      <c r="N48" s="9">
        <f>'Результаты 8 кл. матем'!N48/'Результаты 8 кл. матем'!$B48</f>
        <v>0</v>
      </c>
    </row>
    <row r="49" spans="1:14" ht="15.75">
      <c r="A49" s="2">
        <v>66</v>
      </c>
      <c r="B49" s="3">
        <v>21</v>
      </c>
      <c r="C49" s="9" t="str">
        <f>IF('Решаемость 8 кл. матем'!C49&gt;'Проблемные зоны 8 кл. матем '!C$67,"ДА","НЕТ")</f>
        <v>ДА</v>
      </c>
      <c r="D49" s="9" t="str">
        <f>IF('Решаемость 8 кл. матем'!D49&gt;'Проблемные зоны 8 кл. матем '!D$67,"ДА","НЕТ")</f>
        <v>ДА</v>
      </c>
      <c r="E49" s="9" t="str">
        <f>IF('Решаемость 8 кл. матем'!E49&gt;'Проблемные зоны 8 кл. матем '!E$67,"ДА","НЕТ")</f>
        <v>ДА</v>
      </c>
      <c r="F49" s="9" t="str">
        <f>IF('Решаемость 8 кл. матем'!F49&gt;'Проблемные зоны 8 кл. матем '!F$67,"ДА","НЕТ")</f>
        <v>ДА</v>
      </c>
      <c r="G49" s="9" t="str">
        <f>IF('Решаемость 8 кл. матем'!G49&gt;'Проблемные зоны 8 кл. матем '!G$67,"ДА","НЕТ")</f>
        <v>ДА</v>
      </c>
      <c r="H49" s="9" t="str">
        <f>IF('Решаемость 8 кл. матем'!H49&gt;'Проблемные зоны 8 кл. матем '!H$67,"ДА","НЕТ")</f>
        <v>ДА</v>
      </c>
      <c r="I49" s="9" t="str">
        <f>IF('Решаемость 8 кл. матем'!I49&gt;'Проблемные зоны 8 кл. матем '!I$67,"ДА","НЕТ")</f>
        <v>ДА</v>
      </c>
      <c r="J49" s="9" t="str">
        <f>IF('Решаемость 8 кл. матем'!J49&gt;'Проблемные зоны 8 кл. матем '!J$67,"ДА","НЕТ")</f>
        <v>НЕТ</v>
      </c>
      <c r="K49" s="9">
        <f>'Результаты 8 кл. матем'!K49/'Результаты 8 кл. матем'!$B49</f>
        <v>0.14285714285714285</v>
      </c>
      <c r="L49" s="9">
        <f>'Результаты 8 кл. матем'!L49/'Результаты 8 кл. матем'!$B49</f>
        <v>0.80952380952380953</v>
      </c>
      <c r="M49" s="9">
        <f>'Результаты 8 кл. матем'!M49/'Результаты 8 кл. матем'!$B49</f>
        <v>4.7619047619047616E-2</v>
      </c>
      <c r="N49" s="9">
        <f>'Результаты 8 кл. матем'!N49/'Результаты 8 кл. матем'!$B49</f>
        <v>0</v>
      </c>
    </row>
    <row r="50" spans="1:14" ht="15.75">
      <c r="A50" s="2">
        <v>69</v>
      </c>
      <c r="B50" s="17">
        <v>79</v>
      </c>
      <c r="C50" s="9" t="str">
        <f>IF('Решаемость 8 кл. матем'!C50&gt;'Проблемные зоны 8 кл. матем '!C$67,"ДА","НЕТ")</f>
        <v>ДА</v>
      </c>
      <c r="D50" s="9" t="str">
        <f>IF('Решаемость 8 кл. матем'!D50&gt;'Проблемные зоны 8 кл. матем '!D$67,"ДА","НЕТ")</f>
        <v>ДА</v>
      </c>
      <c r="E50" s="9" t="str">
        <f>IF('Решаемость 8 кл. матем'!E50&gt;'Проблемные зоны 8 кл. матем '!E$67,"ДА","НЕТ")</f>
        <v>ДА</v>
      </c>
      <c r="F50" s="9" t="str">
        <f>IF('Решаемость 8 кл. матем'!F50&gt;'Проблемные зоны 8 кл. матем '!F$67,"ДА","НЕТ")</f>
        <v>ДА</v>
      </c>
      <c r="G50" s="9" t="str">
        <f>IF('Решаемость 8 кл. матем'!G50&gt;'Проблемные зоны 8 кл. матем '!G$67,"ДА","НЕТ")</f>
        <v>ДА</v>
      </c>
      <c r="H50" s="9" t="str">
        <f>IF('Решаемость 8 кл. матем'!H50&gt;'Проблемные зоны 8 кл. матем '!H$67,"ДА","НЕТ")</f>
        <v>ДА</v>
      </c>
      <c r="I50" s="9" t="str">
        <f>IF('Решаемость 8 кл. матем'!I50&gt;'Проблемные зоны 8 кл. матем '!I$67,"ДА","НЕТ")</f>
        <v>ДА</v>
      </c>
      <c r="J50" s="9" t="str">
        <f>IF('Решаемость 8 кл. матем'!J50&gt;'Проблемные зоны 8 кл. матем '!J$67,"ДА","НЕТ")</f>
        <v>ДА</v>
      </c>
      <c r="K50" s="9">
        <f>'Результаты 8 кл. матем'!K50/'Результаты 8 кл. матем'!$B50</f>
        <v>0.13924050632911392</v>
      </c>
      <c r="L50" s="9">
        <f>'Результаты 8 кл. матем'!L50/'Результаты 8 кл. матем'!$B50</f>
        <v>0.569620253164557</v>
      </c>
      <c r="M50" s="9">
        <f>'Результаты 8 кл. матем'!M50/'Результаты 8 кл. матем'!$B50</f>
        <v>0.26582278481012656</v>
      </c>
      <c r="N50" s="9">
        <f>'Результаты 8 кл. матем'!N50/'Результаты 8 кл. матем'!$B50</f>
        <v>2.5316455696202531E-2</v>
      </c>
    </row>
    <row r="51" spans="1:14" ht="15.75">
      <c r="A51" s="2">
        <v>70</v>
      </c>
      <c r="B51" s="3">
        <v>32</v>
      </c>
      <c r="C51" s="9" t="str">
        <f>IF('Решаемость 8 кл. матем'!C51&gt;'Проблемные зоны 8 кл. матем '!C$67,"ДА","НЕТ")</f>
        <v>ДА</v>
      </c>
      <c r="D51" s="9" t="str">
        <f>IF('Решаемость 8 кл. матем'!D51&gt;'Проблемные зоны 8 кл. матем '!D$67,"ДА","НЕТ")</f>
        <v>НЕТ</v>
      </c>
      <c r="E51" s="9" t="str">
        <f>IF('Решаемость 8 кл. матем'!E51&gt;'Проблемные зоны 8 кл. матем '!E$67,"ДА","НЕТ")</f>
        <v>ДА</v>
      </c>
      <c r="F51" s="9" t="str">
        <f>IF('Решаемость 8 кл. матем'!F51&gt;'Проблемные зоны 8 кл. матем '!F$67,"ДА","НЕТ")</f>
        <v>ДА</v>
      </c>
      <c r="G51" s="9" t="str">
        <f>IF('Решаемость 8 кл. матем'!G51&gt;'Проблемные зоны 8 кл. матем '!G$67,"ДА","НЕТ")</f>
        <v>НЕТ</v>
      </c>
      <c r="H51" s="9" t="str">
        <f>IF('Решаемость 8 кл. матем'!H51&gt;'Проблемные зоны 8 кл. матем '!H$67,"ДА","НЕТ")</f>
        <v>ДА</v>
      </c>
      <c r="I51" s="9" t="str">
        <f>IF('Решаемость 8 кл. матем'!I51&gt;'Проблемные зоны 8 кл. матем '!I$67,"ДА","НЕТ")</f>
        <v>ДА</v>
      </c>
      <c r="J51" s="9" t="str">
        <f>IF('Решаемость 8 кл. матем'!J51&gt;'Проблемные зоны 8 кл. матем '!J$67,"ДА","НЕТ")</f>
        <v>ДА</v>
      </c>
      <c r="K51" s="9">
        <f>'Результаты 8 кл. матем'!K51/'Результаты 8 кл. матем'!$B51</f>
        <v>0.28125</v>
      </c>
      <c r="L51" s="9">
        <f>'Результаты 8 кл. матем'!L51/'Результаты 8 кл. матем'!$B51</f>
        <v>0.65625</v>
      </c>
      <c r="M51" s="9">
        <f>'Результаты 8 кл. матем'!M51/'Результаты 8 кл. матем'!$B51</f>
        <v>6.25E-2</v>
      </c>
      <c r="N51" s="9">
        <f>'Результаты 8 кл. матем'!N51/'Результаты 8 кл. матем'!$B51</f>
        <v>0</v>
      </c>
    </row>
    <row r="52" spans="1:14" ht="15.75">
      <c r="A52" s="2">
        <v>71</v>
      </c>
      <c r="B52" s="3">
        <v>37</v>
      </c>
      <c r="C52" s="9" t="str">
        <f>IF('Решаемость 8 кл. матем'!C52&gt;'Проблемные зоны 8 кл. матем '!C$67,"ДА","НЕТ")</f>
        <v>ДА</v>
      </c>
      <c r="D52" s="9" t="str">
        <f>IF('Решаемость 8 кл. матем'!D52&gt;'Проблемные зоны 8 кл. матем '!D$67,"ДА","НЕТ")</f>
        <v>ДА</v>
      </c>
      <c r="E52" s="9" t="str">
        <f>IF('Решаемость 8 кл. матем'!E52&gt;'Проблемные зоны 8 кл. матем '!E$67,"ДА","НЕТ")</f>
        <v>ДА</v>
      </c>
      <c r="F52" s="9" t="str">
        <f>IF('Решаемость 8 кл. матем'!F52&gt;'Проблемные зоны 8 кл. матем '!F$67,"ДА","НЕТ")</f>
        <v>ДА</v>
      </c>
      <c r="G52" s="9" t="str">
        <f>IF('Решаемость 8 кл. матем'!G52&gt;'Проблемные зоны 8 кл. матем '!G$67,"ДА","НЕТ")</f>
        <v>ДА</v>
      </c>
      <c r="H52" s="9" t="str">
        <f>IF('Решаемость 8 кл. матем'!H52&gt;'Проблемные зоны 8 кл. матем '!H$67,"ДА","НЕТ")</f>
        <v>ДА</v>
      </c>
      <c r="I52" s="9" t="str">
        <f>IF('Решаемость 8 кл. матем'!I52&gt;'Проблемные зоны 8 кл. матем '!I$67,"ДА","НЕТ")</f>
        <v>ДА</v>
      </c>
      <c r="J52" s="9" t="str">
        <f>IF('Решаемость 8 кл. матем'!J52&gt;'Проблемные зоны 8 кл. матем '!J$67,"ДА","НЕТ")</f>
        <v>ДА</v>
      </c>
      <c r="K52" s="9">
        <f>'Результаты 8 кл. матем'!K52/'Результаты 8 кл. матем'!$B52</f>
        <v>0.16216216216216217</v>
      </c>
      <c r="L52" s="9">
        <f>'Результаты 8 кл. матем'!L52/'Результаты 8 кл. матем'!$B52</f>
        <v>0.7567567567567568</v>
      </c>
      <c r="M52" s="9">
        <f>'Результаты 8 кл. матем'!M52/'Результаты 8 кл. матем'!$B52</f>
        <v>8.1081081081081086E-2</v>
      </c>
      <c r="N52" s="9">
        <f>'Результаты 8 кл. матем'!N52/'Результаты 8 кл. матем'!$B52</f>
        <v>0</v>
      </c>
    </row>
    <row r="53" spans="1:14" ht="15.75">
      <c r="A53" s="2">
        <v>72</v>
      </c>
      <c r="B53" s="3">
        <v>15</v>
      </c>
      <c r="C53" s="9" t="str">
        <f>IF('Решаемость 8 кл. матем'!C53&gt;'Проблемные зоны 8 кл. матем '!C$67,"ДА","НЕТ")</f>
        <v>ДА</v>
      </c>
      <c r="D53" s="9" t="str">
        <f>IF('Решаемость 8 кл. матем'!D53&gt;'Проблемные зоны 8 кл. матем '!D$67,"ДА","НЕТ")</f>
        <v>НЕТ</v>
      </c>
      <c r="E53" s="9" t="str">
        <f>IF('Решаемость 8 кл. матем'!E53&gt;'Проблемные зоны 8 кл. матем '!E$67,"ДА","НЕТ")</f>
        <v>НЕТ</v>
      </c>
      <c r="F53" s="9" t="str">
        <f>IF('Решаемость 8 кл. матем'!F53&gt;'Проблемные зоны 8 кл. матем '!F$67,"ДА","НЕТ")</f>
        <v>НЕТ</v>
      </c>
      <c r="G53" s="9" t="str">
        <f>IF('Решаемость 8 кл. матем'!G53&gt;'Проблемные зоны 8 кл. матем '!G$67,"ДА","НЕТ")</f>
        <v>ДА</v>
      </c>
      <c r="H53" s="9" t="str">
        <f>IF('Решаемость 8 кл. матем'!H53&gt;'Проблемные зоны 8 кл. матем '!H$67,"ДА","НЕТ")</f>
        <v>ДА</v>
      </c>
      <c r="I53" s="9" t="str">
        <f>IF('Решаемость 8 кл. матем'!I53&gt;'Проблемные зоны 8 кл. матем '!I$67,"ДА","НЕТ")</f>
        <v>ДА</v>
      </c>
      <c r="J53" s="9" t="str">
        <f>IF('Решаемость 8 кл. матем'!J53&gt;'Проблемные зоны 8 кл. матем '!J$67,"ДА","НЕТ")</f>
        <v>НЕТ</v>
      </c>
      <c r="K53" s="9">
        <f>'Результаты 8 кл. матем'!K53/'Результаты 8 кл. матем'!$B53</f>
        <v>0.46666666666666667</v>
      </c>
      <c r="L53" s="9">
        <f>'Результаты 8 кл. матем'!L53/'Результаты 8 кл. матем'!$B53</f>
        <v>0.4</v>
      </c>
      <c r="M53" s="9">
        <f>'Результаты 8 кл. матем'!M53/'Результаты 8 кл. матем'!$B53</f>
        <v>0.13333333333333333</v>
      </c>
      <c r="N53" s="9">
        <f>'Результаты 8 кл. матем'!N53/'Результаты 8 кл. матем'!$B53</f>
        <v>0</v>
      </c>
    </row>
    <row r="54" spans="1:14" ht="15.75">
      <c r="A54" s="2">
        <v>77</v>
      </c>
      <c r="B54" s="3">
        <v>46</v>
      </c>
      <c r="C54" s="9" t="str">
        <f>IF('Решаемость 8 кл. матем'!C54&gt;'Проблемные зоны 8 кл. матем '!C$67,"ДА","НЕТ")</f>
        <v>ДА</v>
      </c>
      <c r="D54" s="9" t="str">
        <f>IF('Решаемость 8 кл. матем'!D54&gt;'Проблемные зоны 8 кл. матем '!D$67,"ДА","НЕТ")</f>
        <v>ДА</v>
      </c>
      <c r="E54" s="9" t="str">
        <f>IF('Решаемость 8 кл. матем'!E54&gt;'Проблемные зоны 8 кл. матем '!E$67,"ДА","НЕТ")</f>
        <v>ДА</v>
      </c>
      <c r="F54" s="9" t="str">
        <f>IF('Решаемость 8 кл. матем'!F54&gt;'Проблемные зоны 8 кл. матем '!F$67,"ДА","НЕТ")</f>
        <v>ДА</v>
      </c>
      <c r="G54" s="9" t="str">
        <f>IF('Решаемость 8 кл. матем'!G54&gt;'Проблемные зоны 8 кл. матем '!G$67,"ДА","НЕТ")</f>
        <v>ДА</v>
      </c>
      <c r="H54" s="9" t="str">
        <f>IF('Решаемость 8 кл. матем'!H54&gt;'Проблемные зоны 8 кл. матем '!H$67,"ДА","НЕТ")</f>
        <v>ДА</v>
      </c>
      <c r="I54" s="9" t="str">
        <f>IF('Решаемость 8 кл. матем'!I54&gt;'Проблемные зоны 8 кл. матем '!I$67,"ДА","НЕТ")</f>
        <v>ДА</v>
      </c>
      <c r="J54" s="9" t="str">
        <f>IF('Решаемость 8 кл. матем'!J54&gt;'Проблемные зоны 8 кл. матем '!J$67,"ДА","НЕТ")</f>
        <v>НЕТ</v>
      </c>
      <c r="K54" s="9">
        <f>'Результаты 8 кл. матем'!K54/'Результаты 8 кл. матем'!$B54</f>
        <v>8.6956521739130432E-2</v>
      </c>
      <c r="L54" s="9">
        <f>'Результаты 8 кл. матем'!L54/'Результаты 8 кл. матем'!$B54</f>
        <v>0.82608695652173914</v>
      </c>
      <c r="M54" s="9">
        <f>'Результаты 8 кл. матем'!M54/'Результаты 8 кл. матем'!$B54</f>
        <v>8.6956521739130432E-2</v>
      </c>
      <c r="N54" s="9">
        <f>'Результаты 8 кл. матем'!N54/'Результаты 8 кл. матем'!$B54</f>
        <v>0</v>
      </c>
    </row>
    <row r="55" spans="1:14" ht="15.75">
      <c r="A55" s="2">
        <v>80</v>
      </c>
      <c r="B55" s="3">
        <v>73</v>
      </c>
      <c r="C55" s="9" t="str">
        <f>IF('Решаемость 8 кл. матем'!C55&gt;'Проблемные зоны 8 кл. матем '!C$67,"ДА","НЕТ")</f>
        <v>ДА</v>
      </c>
      <c r="D55" s="9" t="str">
        <f>IF('Решаемость 8 кл. матем'!D55&gt;'Проблемные зоны 8 кл. матем '!D$67,"ДА","НЕТ")</f>
        <v>ДА</v>
      </c>
      <c r="E55" s="9" t="str">
        <f>IF('Решаемость 8 кл. матем'!E55&gt;'Проблемные зоны 8 кл. матем '!E$67,"ДА","НЕТ")</f>
        <v>ДА</v>
      </c>
      <c r="F55" s="9" t="str">
        <f>IF('Решаемость 8 кл. матем'!F55&gt;'Проблемные зоны 8 кл. матем '!F$67,"ДА","НЕТ")</f>
        <v>ДА</v>
      </c>
      <c r="G55" s="9" t="str">
        <f>IF('Решаемость 8 кл. матем'!G55&gt;'Проблемные зоны 8 кл. матем '!G$67,"ДА","НЕТ")</f>
        <v>ДА</v>
      </c>
      <c r="H55" s="9" t="str">
        <f>IF('Решаемость 8 кл. матем'!H55&gt;'Проблемные зоны 8 кл. матем '!H$67,"ДА","НЕТ")</f>
        <v>ДА</v>
      </c>
      <c r="I55" s="9" t="str">
        <f>IF('Решаемость 8 кл. матем'!I55&gt;'Проблемные зоны 8 кл. матем '!I$67,"ДА","НЕТ")</f>
        <v>ДА</v>
      </c>
      <c r="J55" s="9" t="str">
        <f>IF('Решаемость 8 кл. матем'!J55&gt;'Проблемные зоны 8 кл. матем '!J$67,"ДА","НЕТ")</f>
        <v>ДА</v>
      </c>
      <c r="K55" s="9">
        <f>'Результаты 8 кл. матем'!K55/'Результаты 8 кл. матем'!$B55</f>
        <v>0.20547945205479451</v>
      </c>
      <c r="L55" s="9">
        <f>'Результаты 8 кл. матем'!L55/'Результаты 8 кл. матем'!$B55</f>
        <v>0.57534246575342463</v>
      </c>
      <c r="M55" s="9">
        <f>'Результаты 8 кл. матем'!M55/'Результаты 8 кл. матем'!$B55</f>
        <v>0.15068493150684931</v>
      </c>
      <c r="N55" s="9">
        <f>'Результаты 8 кл. матем'!N55/'Результаты 8 кл. матем'!$B55</f>
        <v>6.8493150684931503E-2</v>
      </c>
    </row>
    <row r="56" spans="1:14" ht="15.75">
      <c r="A56" s="2">
        <v>81</v>
      </c>
      <c r="B56" s="3">
        <v>93</v>
      </c>
      <c r="C56" s="9" t="str">
        <f>IF('Решаемость 8 кл. матем'!C56&gt;'Проблемные зоны 8 кл. матем '!C$67,"ДА","НЕТ")</f>
        <v>ДА</v>
      </c>
      <c r="D56" s="9" t="str">
        <f>IF('Решаемость 8 кл. матем'!D56&gt;'Проблемные зоны 8 кл. матем '!D$67,"ДА","НЕТ")</f>
        <v>ДА</v>
      </c>
      <c r="E56" s="9" t="str">
        <f>IF('Решаемость 8 кл. матем'!E56&gt;'Проблемные зоны 8 кл. матем '!E$67,"ДА","НЕТ")</f>
        <v>ДА</v>
      </c>
      <c r="F56" s="9" t="str">
        <f>IF('Решаемость 8 кл. матем'!F56&gt;'Проблемные зоны 8 кл. матем '!F$67,"ДА","НЕТ")</f>
        <v>ДА</v>
      </c>
      <c r="G56" s="9" t="str">
        <f>IF('Решаемость 8 кл. матем'!G56&gt;'Проблемные зоны 8 кл. матем '!G$67,"ДА","НЕТ")</f>
        <v>ДА</v>
      </c>
      <c r="H56" s="9" t="str">
        <f>IF('Решаемость 8 кл. матем'!H56&gt;'Проблемные зоны 8 кл. матем '!H$67,"ДА","НЕТ")</f>
        <v>ДА</v>
      </c>
      <c r="I56" s="9" t="str">
        <f>IF('Решаемость 8 кл. матем'!I56&gt;'Проблемные зоны 8 кл. матем '!I$67,"ДА","НЕТ")</f>
        <v>ДА</v>
      </c>
      <c r="J56" s="9" t="str">
        <f>IF('Решаемость 8 кл. матем'!J56&gt;'Проблемные зоны 8 кл. матем '!J$67,"ДА","НЕТ")</f>
        <v>НЕТ</v>
      </c>
      <c r="K56" s="9">
        <f>'Результаты 8 кл. матем'!K56/'Результаты 8 кл. матем'!$B56</f>
        <v>0.19354838709677419</v>
      </c>
      <c r="L56" s="9">
        <f>'Результаты 8 кл. матем'!L56/'Результаты 8 кл. матем'!$B56</f>
        <v>0.40860215053763443</v>
      </c>
      <c r="M56" s="9">
        <f>'Результаты 8 кл. матем'!M56/'Результаты 8 кл. матем'!$B56</f>
        <v>0.12903225806451613</v>
      </c>
      <c r="N56" s="9">
        <f>'Результаты 8 кл. матем'!N56/'Результаты 8 кл. матем'!$B56</f>
        <v>0</v>
      </c>
    </row>
    <row r="57" spans="1:14" ht="15.75">
      <c r="A57" s="2">
        <v>85</v>
      </c>
      <c r="B57" s="3">
        <v>40</v>
      </c>
      <c r="C57" s="9" t="str">
        <f>IF('Решаемость 8 кл. матем'!C57&gt;'Проблемные зоны 8 кл. матем '!C$67,"ДА","НЕТ")</f>
        <v>НЕТ</v>
      </c>
      <c r="D57" s="9" t="str">
        <f>IF('Решаемость 8 кл. матем'!D57&gt;'Проблемные зоны 8 кл. матем '!D$67,"ДА","НЕТ")</f>
        <v>НЕТ</v>
      </c>
      <c r="E57" s="9" t="str">
        <f>IF('Решаемость 8 кл. матем'!E57&gt;'Проблемные зоны 8 кл. матем '!E$67,"ДА","НЕТ")</f>
        <v>НЕТ</v>
      </c>
      <c r="F57" s="9" t="str">
        <f>IF('Решаемость 8 кл. матем'!F57&gt;'Проблемные зоны 8 кл. матем '!F$67,"ДА","НЕТ")</f>
        <v>НЕТ</v>
      </c>
      <c r="G57" s="9" t="str">
        <f>IF('Решаемость 8 кл. матем'!G57&gt;'Проблемные зоны 8 кл. матем '!G$67,"ДА","НЕТ")</f>
        <v>НЕТ</v>
      </c>
      <c r="H57" s="9" t="str">
        <f>IF('Решаемость 8 кл. матем'!H57&gt;'Проблемные зоны 8 кл. матем '!H$67,"ДА","НЕТ")</f>
        <v>ДА</v>
      </c>
      <c r="I57" s="9" t="str">
        <f>IF('Решаемость 8 кл. матем'!I57&gt;'Проблемные зоны 8 кл. матем '!I$67,"ДА","НЕТ")</f>
        <v>НЕТ</v>
      </c>
      <c r="J57" s="9" t="str">
        <f>IF('Решаемость 8 кл. матем'!J57&gt;'Проблемные зоны 8 кл. матем '!J$67,"ДА","НЕТ")</f>
        <v>ДА</v>
      </c>
      <c r="K57" s="9">
        <f>'Результаты 8 кл. матем'!K57/'Результаты 8 кл. матем'!$B57</f>
        <v>0.625</v>
      </c>
      <c r="L57" s="9">
        <f>'Результаты 8 кл. матем'!L57/'Результаты 8 кл. матем'!$B57</f>
        <v>0.22500000000000001</v>
      </c>
      <c r="M57" s="9">
        <f>'Результаты 8 кл. матем'!M57/'Результаты 8 кл. матем'!$B57</f>
        <v>0.125</v>
      </c>
      <c r="N57" s="9">
        <f>'Результаты 8 кл. матем'!N57/'Результаты 8 кл. матем'!$B57</f>
        <v>2.5000000000000001E-2</v>
      </c>
    </row>
    <row r="58" spans="1:14" ht="15.75">
      <c r="A58" s="2">
        <v>87</v>
      </c>
      <c r="B58" s="3">
        <v>65</v>
      </c>
      <c r="C58" s="9" t="str">
        <f>IF('Решаемость 8 кл. матем'!C58&gt;'Проблемные зоны 8 кл. матем '!C$67,"ДА","НЕТ")</f>
        <v>ДА</v>
      </c>
      <c r="D58" s="9" t="str">
        <f>IF('Решаемость 8 кл. матем'!D58&gt;'Проблемные зоны 8 кл. матем '!D$67,"ДА","НЕТ")</f>
        <v>ДА</v>
      </c>
      <c r="E58" s="9" t="str">
        <f>IF('Решаемость 8 кл. матем'!E58&gt;'Проблемные зоны 8 кл. матем '!E$67,"ДА","НЕТ")</f>
        <v>ДА</v>
      </c>
      <c r="F58" s="9" t="str">
        <f>IF('Решаемость 8 кл. матем'!F58&gt;'Проблемные зоны 8 кл. матем '!F$67,"ДА","НЕТ")</f>
        <v>ДА</v>
      </c>
      <c r="G58" s="9" t="str">
        <f>IF('Решаемость 8 кл. матем'!G58&gt;'Проблемные зоны 8 кл. матем '!G$67,"ДА","НЕТ")</f>
        <v>ДА</v>
      </c>
      <c r="H58" s="9" t="str">
        <f>IF('Решаемость 8 кл. матем'!H58&gt;'Проблемные зоны 8 кл. матем '!H$67,"ДА","НЕТ")</f>
        <v>ДА</v>
      </c>
      <c r="I58" s="9" t="str">
        <f>IF('Решаемость 8 кл. матем'!I58&gt;'Проблемные зоны 8 кл. матем '!I$67,"ДА","НЕТ")</f>
        <v>НЕТ</v>
      </c>
      <c r="J58" s="9" t="str">
        <f>IF('Решаемость 8 кл. матем'!J58&gt;'Проблемные зоны 8 кл. матем '!J$67,"ДА","НЕТ")</f>
        <v>ДА</v>
      </c>
      <c r="K58" s="9">
        <f>'Результаты 8 кл. матем'!K58/'Результаты 8 кл. матем'!$B58</f>
        <v>0.24615384615384617</v>
      </c>
      <c r="L58" s="9">
        <f>'Результаты 8 кл. матем'!L58/'Результаты 8 кл. матем'!$B58</f>
        <v>0.61538461538461542</v>
      </c>
      <c r="M58" s="9">
        <f>'Результаты 8 кл. матем'!M58/'Результаты 8 кл. матем'!$B58</f>
        <v>0.13846153846153847</v>
      </c>
      <c r="N58" s="9">
        <f>'Результаты 8 кл. матем'!N58/'Результаты 8 кл. матем'!$B58</f>
        <v>0</v>
      </c>
    </row>
    <row r="59" spans="1:14" ht="15.75">
      <c r="A59" s="2">
        <v>90</v>
      </c>
      <c r="B59" s="3">
        <v>33</v>
      </c>
      <c r="C59" s="9" t="str">
        <f>IF('Решаемость 8 кл. матем'!C59&gt;'Проблемные зоны 8 кл. матем '!C$67,"ДА","НЕТ")</f>
        <v>ДА</v>
      </c>
      <c r="D59" s="9" t="str">
        <f>IF('Решаемость 8 кл. матем'!D59&gt;'Проблемные зоны 8 кл. матем '!D$67,"ДА","НЕТ")</f>
        <v>ДА</v>
      </c>
      <c r="E59" s="9" t="str">
        <f>IF('Решаемость 8 кл. матем'!E59&gt;'Проблемные зоны 8 кл. матем '!E$67,"ДА","НЕТ")</f>
        <v>ДА</v>
      </c>
      <c r="F59" s="9" t="str">
        <f>IF('Решаемость 8 кл. матем'!F59&gt;'Проблемные зоны 8 кл. матем '!F$67,"ДА","НЕТ")</f>
        <v>ДА</v>
      </c>
      <c r="G59" s="9" t="str">
        <f>IF('Решаемость 8 кл. матем'!G59&gt;'Проблемные зоны 8 кл. матем '!G$67,"ДА","НЕТ")</f>
        <v>ДА</v>
      </c>
      <c r="H59" s="9" t="str">
        <f>IF('Решаемость 8 кл. матем'!H59&gt;'Проблемные зоны 8 кл. матем '!H$67,"ДА","НЕТ")</f>
        <v>ДА</v>
      </c>
      <c r="I59" s="9" t="str">
        <f>IF('Решаемость 8 кл. матем'!I59&gt;'Проблемные зоны 8 кл. матем '!I$67,"ДА","НЕТ")</f>
        <v>ДА</v>
      </c>
      <c r="J59" s="9" t="str">
        <f>IF('Решаемость 8 кл. матем'!J59&gt;'Проблемные зоны 8 кл. матем '!J$67,"ДА","НЕТ")</f>
        <v>ДА</v>
      </c>
      <c r="K59" s="9">
        <f>'Результаты 8 кл. матем'!K59/'Результаты 8 кл. матем'!$B59</f>
        <v>0.21212121212121213</v>
      </c>
      <c r="L59" s="9">
        <f>'Результаты 8 кл. матем'!L59/'Результаты 8 кл. матем'!$B59</f>
        <v>0.45454545454545453</v>
      </c>
      <c r="M59" s="9">
        <f>'Результаты 8 кл. матем'!M59/'Результаты 8 кл. матем'!$B59</f>
        <v>0.30303030303030304</v>
      </c>
      <c r="N59" s="9">
        <f>'Результаты 8 кл. матем'!N59/'Результаты 8 кл. матем'!$B59</f>
        <v>0</v>
      </c>
    </row>
    <row r="60" spans="1:14" ht="15.75">
      <c r="A60" s="2">
        <v>95</v>
      </c>
      <c r="B60" s="3">
        <v>82</v>
      </c>
      <c r="C60" s="9" t="str">
        <f>IF('Решаемость 8 кл. матем'!C60&gt;'Проблемные зоны 8 кл. матем '!C$67,"ДА","НЕТ")</f>
        <v>ДА</v>
      </c>
      <c r="D60" s="9" t="str">
        <f>IF('Решаемость 8 кл. матем'!D60&gt;'Проблемные зоны 8 кл. матем '!D$67,"ДА","НЕТ")</f>
        <v>ДА</v>
      </c>
      <c r="E60" s="9" t="str">
        <f>IF('Решаемость 8 кл. матем'!E60&gt;'Проблемные зоны 8 кл. матем '!E$67,"ДА","НЕТ")</f>
        <v>ДА</v>
      </c>
      <c r="F60" s="9" t="str">
        <f>IF('Решаемость 8 кл. матем'!F60&gt;'Проблемные зоны 8 кл. матем '!F$67,"ДА","НЕТ")</f>
        <v>ДА</v>
      </c>
      <c r="G60" s="9" t="str">
        <f>IF('Решаемость 8 кл. матем'!G60&gt;'Проблемные зоны 8 кл. матем '!G$67,"ДА","НЕТ")</f>
        <v>ДА</v>
      </c>
      <c r="H60" s="9" t="str">
        <f>IF('Решаемость 8 кл. матем'!H60&gt;'Проблемные зоны 8 кл. матем '!H$67,"ДА","НЕТ")</f>
        <v>ДА</v>
      </c>
      <c r="I60" s="9" t="str">
        <f>IF('Решаемость 8 кл. матем'!I60&gt;'Проблемные зоны 8 кл. матем '!I$67,"ДА","НЕТ")</f>
        <v>ДА</v>
      </c>
      <c r="J60" s="9" t="str">
        <f>IF('Решаемость 8 кл. матем'!J60&gt;'Проблемные зоны 8 кл. матем '!J$67,"ДА","НЕТ")</f>
        <v>ДА</v>
      </c>
      <c r="K60" s="9">
        <f>'Результаты 8 кл. матем'!K60/'Результаты 8 кл. матем'!$B60</f>
        <v>0.29268292682926828</v>
      </c>
      <c r="L60" s="9">
        <f>'Результаты 8 кл. матем'!L60/'Результаты 8 кл. матем'!$B60</f>
        <v>0.58536585365853655</v>
      </c>
      <c r="M60" s="9">
        <f>'Результаты 8 кл. матем'!M60/'Результаты 8 кл. матем'!$B60</f>
        <v>8.5365853658536592E-2</v>
      </c>
      <c r="N60" s="9">
        <f>'Результаты 8 кл. матем'!N60/'Результаты 8 кл. матем'!$B60</f>
        <v>3.6585365853658534E-2</v>
      </c>
    </row>
    <row r="61" spans="1:14" ht="15.75">
      <c r="A61" s="2">
        <v>100</v>
      </c>
      <c r="B61" s="3">
        <v>95</v>
      </c>
      <c r="C61" s="9" t="str">
        <f>IF('Решаемость 8 кл. матем'!C61&gt;'Проблемные зоны 8 кл. матем '!C$67,"ДА","НЕТ")</f>
        <v>ДА</v>
      </c>
      <c r="D61" s="9" t="str">
        <f>IF('Решаемость 8 кл. матем'!D61&gt;'Проблемные зоны 8 кл. матем '!D$67,"ДА","НЕТ")</f>
        <v>ДА</v>
      </c>
      <c r="E61" s="9" t="str">
        <f>IF('Решаемость 8 кл. матем'!E61&gt;'Проблемные зоны 8 кл. матем '!E$67,"ДА","НЕТ")</f>
        <v>ДА</v>
      </c>
      <c r="F61" s="9" t="str">
        <f>IF('Решаемость 8 кл. матем'!F61&gt;'Проблемные зоны 8 кл. матем '!F$67,"ДА","НЕТ")</f>
        <v>НЕТ</v>
      </c>
      <c r="G61" s="9" t="str">
        <f>IF('Решаемость 8 кл. матем'!G61&gt;'Проблемные зоны 8 кл. матем '!G$67,"ДА","НЕТ")</f>
        <v>НЕТ</v>
      </c>
      <c r="H61" s="9" t="str">
        <f>IF('Решаемость 8 кл. матем'!H61&gt;'Проблемные зоны 8 кл. матем '!H$67,"ДА","НЕТ")</f>
        <v>ДА</v>
      </c>
      <c r="I61" s="9" t="str">
        <f>IF('Решаемость 8 кл. матем'!I61&gt;'Проблемные зоны 8 кл. матем '!I$67,"ДА","НЕТ")</f>
        <v>НЕТ</v>
      </c>
      <c r="J61" s="9" t="str">
        <f>IF('Решаемость 8 кл. матем'!J61&gt;'Проблемные зоны 8 кл. матем '!J$67,"ДА","НЕТ")</f>
        <v>ДА</v>
      </c>
      <c r="K61" s="9">
        <f>'Результаты 8 кл. матем'!K61/'Результаты 8 кл. матем'!$B61</f>
        <v>0.23157894736842105</v>
      </c>
      <c r="L61" s="9">
        <f>'Результаты 8 кл. матем'!L61/'Результаты 8 кл. матем'!$B61</f>
        <v>0.68421052631578949</v>
      </c>
      <c r="M61" s="9">
        <f>'Результаты 8 кл. матем'!M61/'Результаты 8 кл. матем'!$B61</f>
        <v>6.3157894736842107E-2</v>
      </c>
      <c r="N61" s="9">
        <f>'Результаты 8 кл. матем'!N61/'Результаты 8 кл. матем'!$B61</f>
        <v>2.1052631578947368E-2</v>
      </c>
    </row>
    <row r="62" spans="1:14" ht="15.75">
      <c r="A62" s="2">
        <v>138</v>
      </c>
      <c r="B62" s="3">
        <v>18</v>
      </c>
      <c r="C62" s="9" t="str">
        <f>IF('Решаемость 8 кл. матем'!C62&gt;'Проблемные зоны 8 кл. матем '!C$67,"ДА","НЕТ")</f>
        <v>НЕТ</v>
      </c>
      <c r="D62" s="9" t="str">
        <f>IF('Решаемость 8 кл. матем'!D62&gt;'Проблемные зоны 8 кл. матем '!D$67,"ДА","НЕТ")</f>
        <v>НЕТ</v>
      </c>
      <c r="E62" s="9" t="str">
        <f>IF('Решаемость 8 кл. матем'!E62&gt;'Проблемные зоны 8 кл. матем '!E$67,"ДА","НЕТ")</f>
        <v>НЕТ</v>
      </c>
      <c r="F62" s="9" t="str">
        <f>IF('Решаемость 8 кл. матем'!F62&gt;'Проблемные зоны 8 кл. матем '!F$67,"ДА","НЕТ")</f>
        <v>НЕТ</v>
      </c>
      <c r="G62" s="9" t="str">
        <f>IF('Решаемость 8 кл. матем'!G62&gt;'Проблемные зоны 8 кл. матем '!G$67,"ДА","НЕТ")</f>
        <v>НЕТ</v>
      </c>
      <c r="H62" s="9" t="str">
        <f>IF('Решаемость 8 кл. матем'!H62&gt;'Проблемные зоны 8 кл. матем '!H$67,"ДА","НЕТ")</f>
        <v>ДА</v>
      </c>
      <c r="I62" s="9" t="str">
        <f>IF('Решаемость 8 кл. матем'!I62&gt;'Проблемные зоны 8 кл. матем '!I$67,"ДА","НЕТ")</f>
        <v>НЕТ</v>
      </c>
      <c r="J62" s="9" t="str">
        <f>IF('Решаемость 8 кл. матем'!J62&gt;'Проблемные зоны 8 кл. матем '!J$67,"ДА","НЕТ")</f>
        <v>НЕТ</v>
      </c>
      <c r="K62" s="9">
        <f>'Результаты 8 кл. матем'!K62/'Результаты 8 кл. матем'!$B62</f>
        <v>0.55555555555555558</v>
      </c>
      <c r="L62" s="9">
        <f>'Результаты 8 кл. матем'!L62/'Результаты 8 кл. матем'!$B62</f>
        <v>0.3888888888888889</v>
      </c>
      <c r="M62" s="9">
        <f>'Результаты 8 кл. матем'!M62/'Результаты 8 кл. матем'!$B62</f>
        <v>5.5555555555555552E-2</v>
      </c>
      <c r="N62" s="9">
        <f>'Результаты 8 кл. матем'!N62/'Результаты 8 кл. матем'!$B62</f>
        <v>0</v>
      </c>
    </row>
    <row r="63" spans="1:14" ht="15.75">
      <c r="A63" s="2">
        <v>144</v>
      </c>
      <c r="B63" s="3">
        <v>28</v>
      </c>
      <c r="C63" s="9" t="str">
        <f>IF('Решаемость 8 кл. матем'!C63&gt;'Проблемные зоны 8 кл. матем '!C$67,"ДА","НЕТ")</f>
        <v>ДА</v>
      </c>
      <c r="D63" s="9" t="str">
        <f>IF('Решаемость 8 кл. матем'!D63&gt;'Проблемные зоны 8 кл. матем '!D$67,"ДА","НЕТ")</f>
        <v>ДА</v>
      </c>
      <c r="E63" s="9" t="str">
        <f>IF('Решаемость 8 кл. матем'!E63&gt;'Проблемные зоны 8 кл. матем '!E$67,"ДА","НЕТ")</f>
        <v>ДА</v>
      </c>
      <c r="F63" s="9" t="str">
        <f>IF('Решаемость 8 кл. матем'!F63&gt;'Проблемные зоны 8 кл. матем '!F$67,"ДА","НЕТ")</f>
        <v>ДА</v>
      </c>
      <c r="G63" s="9" t="str">
        <f>IF('Решаемость 8 кл. матем'!G63&gt;'Проблемные зоны 8 кл. матем '!G$67,"ДА","НЕТ")</f>
        <v>ДА</v>
      </c>
      <c r="H63" s="9" t="str">
        <f>IF('Решаемость 8 кл. матем'!H63&gt;'Проблемные зоны 8 кл. матем '!H$67,"ДА","НЕТ")</f>
        <v>ДА</v>
      </c>
      <c r="I63" s="9" t="str">
        <f>IF('Решаемость 8 кл. матем'!I63&gt;'Проблемные зоны 8 кл. матем '!I$67,"ДА","НЕТ")</f>
        <v>ДА</v>
      </c>
      <c r="J63" s="9" t="str">
        <f>IF('Решаемость 8 кл. матем'!J63&gt;'Проблемные зоны 8 кл. матем '!J$67,"ДА","НЕТ")</f>
        <v>НЕТ</v>
      </c>
      <c r="K63" s="9">
        <f>'Результаты 8 кл. матем'!K63/'Результаты 8 кл. матем'!$B63</f>
        <v>0.10714285714285714</v>
      </c>
      <c r="L63" s="9">
        <f>'Результаты 8 кл. матем'!L63/'Результаты 8 кл. матем'!$B63</f>
        <v>0.6785714285714286</v>
      </c>
      <c r="M63" s="9">
        <f>'Результаты 8 кл. матем'!M63/'Результаты 8 кл. матем'!$B63</f>
        <v>0.21428571428571427</v>
      </c>
      <c r="N63" s="9">
        <f>'Результаты 8 кл. матем'!N63/'Результаты 8 кл. матем'!$B63</f>
        <v>0</v>
      </c>
    </row>
    <row r="64" spans="1:14" ht="37.5">
      <c r="A64" s="4" t="s">
        <v>25</v>
      </c>
      <c r="B64" s="4">
        <f>'Результаты 8 кл. матем'!B64</f>
        <v>3012</v>
      </c>
      <c r="C64" s="19">
        <f>'Результаты 8 кл. матем'!C64/'Результаты 8 кл. матем'!$B64</f>
        <v>0.78984063745019917</v>
      </c>
      <c r="D64" s="19">
        <f>'Результаты 8 кл. матем'!D64/'Результаты 8 кл. матем'!$B64</f>
        <v>0.69555112881806114</v>
      </c>
      <c r="E64" s="19">
        <f>'Результаты 8 кл. матем'!E64/'Результаты 8 кл. матем'!$B64</f>
        <v>0.75166002656042497</v>
      </c>
      <c r="F64" s="19">
        <f>'Результаты 8 кл. матем'!F64/'Результаты 8 кл. матем'!$B64</f>
        <v>0.66766268260292161</v>
      </c>
      <c r="G64" s="19">
        <f>'Результаты 8 кл. матем'!G64/'Результаты 8 кл. матем'!$B64</f>
        <v>0.85258964143426297</v>
      </c>
      <c r="H64" s="24">
        <f>'Результаты 8 кл. матем'!H64/'Результаты 8 кл. матем'!$B64/2</f>
        <v>0.24236387782204516</v>
      </c>
      <c r="I64" s="25">
        <f>'Результаты 8 кл. матем'!I64/'Результаты 8 кл. матем'!$B64</f>
        <v>0.54448871181938907</v>
      </c>
      <c r="J64" s="24">
        <f>'Результаты 8 кл. матем'!J64/'Результаты 8 кл. матем'!$B64/2</f>
        <v>0.1296480743691899</v>
      </c>
      <c r="K64" s="20">
        <f>'Результаты 8 кл. матем'!K64/'Результаты 8 кл. матем'!$B64</f>
        <v>0.22841965471447542</v>
      </c>
      <c r="L64" s="21">
        <f>'Результаты 8 кл. матем'!L64/'Результаты 8 кл. матем'!$B64</f>
        <v>0.55810092961487379</v>
      </c>
      <c r="M64" s="22">
        <f>'Результаты 8 кл. матем'!M64/'Результаты 8 кл. матем'!$B64</f>
        <v>0.16401062416998671</v>
      </c>
      <c r="N64" s="23">
        <f>'Результаты 8 кл. матем'!N64/'Результаты 8 кл. матем'!$B64</f>
        <v>3.8844621513944223E-2</v>
      </c>
    </row>
    <row r="65" spans="1:15" ht="18.75">
      <c r="A65" s="28" t="s">
        <v>26</v>
      </c>
      <c r="B65" s="29"/>
      <c r="C65" s="11">
        <f>STDEV('Решаемость 8 кл. матем'!C2:C60)</f>
        <v>0.10882115642764079</v>
      </c>
      <c r="D65" s="11">
        <f>STDEV('Решаемость 8 кл. матем'!D2:D60)</f>
        <v>0.17486479609053615</v>
      </c>
      <c r="E65" s="11">
        <f>STDEV('Решаемость 8 кл. матем'!E2:E60)</f>
        <v>0.15118199115878719</v>
      </c>
      <c r="F65" s="11">
        <f>STDEV('Решаемость 8 кл. матем'!F2:F60)</f>
        <v>0.19071940537294071</v>
      </c>
      <c r="G65" s="11">
        <f>STDEV('Решаемость 8 кл. матем'!G2:G60)</f>
        <v>0.10833207607469895</v>
      </c>
      <c r="H65" s="11">
        <f>STDEV('Решаемость 8 кл. матем'!H2:H60)</f>
        <v>0.1941885155301486</v>
      </c>
      <c r="I65" s="11">
        <f>STDEV('Решаемость 8 кл. матем'!I2:I60)</f>
        <v>0.17317184254365783</v>
      </c>
      <c r="J65" s="11">
        <f>STDEV('Решаемость 8 кл. матем'!J2:J60)</f>
        <v>0.10476796899202276</v>
      </c>
      <c r="K65" s="11"/>
      <c r="L65" s="11"/>
      <c r="M65" s="11"/>
      <c r="N65" s="11"/>
      <c r="O65" s="10"/>
    </row>
    <row r="66" spans="1:15" ht="18.75">
      <c r="A66" s="26" t="s">
        <v>27</v>
      </c>
      <c r="B66" s="27"/>
      <c r="C66" s="13">
        <f>C64+C65</f>
        <v>0.89866179387783995</v>
      </c>
      <c r="D66" s="13">
        <f t="shared" ref="D66:J66" si="0">D64+D65</f>
        <v>0.87041592490859732</v>
      </c>
      <c r="E66" s="13">
        <f t="shared" si="0"/>
        <v>0.90284201771921213</v>
      </c>
      <c r="F66" s="13">
        <f t="shared" si="0"/>
        <v>0.85838208797586235</v>
      </c>
      <c r="G66" s="13">
        <f t="shared" si="0"/>
        <v>0.96092171750896194</v>
      </c>
      <c r="H66" s="13">
        <f t="shared" si="0"/>
        <v>0.43655239335219376</v>
      </c>
      <c r="I66" s="13">
        <f t="shared" si="0"/>
        <v>0.71766055436304688</v>
      </c>
      <c r="J66" s="13">
        <f t="shared" si="0"/>
        <v>0.23441604336121266</v>
      </c>
      <c r="K66" s="12"/>
      <c r="L66" s="12"/>
      <c r="M66" s="12"/>
      <c r="N66" s="12"/>
    </row>
    <row r="67" spans="1:15" ht="18.75">
      <c r="A67" s="26" t="s">
        <v>28</v>
      </c>
      <c r="B67" s="27"/>
      <c r="C67" s="13">
        <f>C64-C65</f>
        <v>0.68101948102255838</v>
      </c>
      <c r="D67" s="13">
        <f t="shared" ref="D67:J67" si="1">D64-D65</f>
        <v>0.52068633272752496</v>
      </c>
      <c r="E67" s="13">
        <f t="shared" si="1"/>
        <v>0.6004780354016378</v>
      </c>
      <c r="F67" s="13">
        <f t="shared" si="1"/>
        <v>0.47694327722998087</v>
      </c>
      <c r="G67" s="13">
        <f t="shared" si="1"/>
        <v>0.744257565359564</v>
      </c>
      <c r="H67" s="13">
        <f t="shared" si="1"/>
        <v>4.8175362291896562E-2</v>
      </c>
      <c r="I67" s="13">
        <f t="shared" si="1"/>
        <v>0.37131686927573126</v>
      </c>
      <c r="J67" s="13">
        <f t="shared" si="1"/>
        <v>2.4880105377167144E-2</v>
      </c>
      <c r="K67" s="12"/>
      <c r="L67" s="12"/>
      <c r="M67" s="12"/>
      <c r="N67" s="12"/>
    </row>
  </sheetData>
  <dataConsolidate/>
  <mergeCells count="3">
    <mergeCell ref="A66:B66"/>
    <mergeCell ref="A67:B67"/>
    <mergeCell ref="A65:B65"/>
  </mergeCells>
  <conditionalFormatting sqref="C2:J64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7"/>
  <sheetViews>
    <sheetView topLeftCell="A10" workbookViewId="0">
      <selection activeCell="M69" sqref="M69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38</v>
      </c>
      <c r="C2" s="9" t="str">
        <f>IF('Решаемость 8 кл. матем'!C2&lt;'Необъективность 8 кл. матем'!C$66,"ДА","НЕТ")</f>
        <v>ДА</v>
      </c>
      <c r="D2" s="9" t="str">
        <f>IF('Решаемость 8 кл. матем'!D2&lt;'Необъективность 8 кл. матем'!D$66,"ДА","НЕТ")</f>
        <v>ДА</v>
      </c>
      <c r="E2" s="9" t="str">
        <f>IF('Решаемость 8 кл. матем'!E2&lt;'Необъективность 8 кл. матем'!E$66,"ДА","НЕТ")</f>
        <v>ДА</v>
      </c>
      <c r="F2" s="9" t="str">
        <f>IF('Решаемость 8 кл. матем'!F2&lt;'Необъективность 8 кл. матем'!F$66,"ДА","НЕТ")</f>
        <v>ДА</v>
      </c>
      <c r="G2" s="9" t="str">
        <f>IF('Решаемость 8 кл. матем'!G2&lt;'Необъективность 8 кл. матем'!G$66,"ДА","НЕТ")</f>
        <v>ДА</v>
      </c>
      <c r="H2" s="9" t="str">
        <f>IF('Решаемость 8 кл. матем'!H2&lt;'Необъективность 8 кл. матем'!H$66,"ДА","НЕТ")</f>
        <v>ДА</v>
      </c>
      <c r="I2" s="9" t="str">
        <f>IF('Решаемость 8 кл. матем'!I2&lt;'Необъективность 8 кл. матем'!I$66,"ДА","НЕТ")</f>
        <v>ДА</v>
      </c>
      <c r="J2" s="9" t="str">
        <f>IF('Решаемость 8 кл. матем'!J2&lt;'Необъективность 8 кл. матем'!J$66,"ДА","НЕТ")</f>
        <v>ДА</v>
      </c>
      <c r="K2" s="9">
        <f>'Результаты 8 кл. матем'!K2/'Результаты 8 кл. матем'!$B2</f>
        <v>0.10526315789473684</v>
      </c>
      <c r="L2" s="9">
        <f>'Результаты 8 кл. матем'!L2/'Результаты 8 кл. матем'!$B2</f>
        <v>0.60526315789473684</v>
      </c>
      <c r="M2" s="9">
        <f>'Результаты 8 кл. матем'!M2/'Результаты 8 кл. матем'!$B2</f>
        <v>0.18421052631578946</v>
      </c>
      <c r="N2" s="9">
        <f>'Результаты 8 кл. матем'!N2/'Результаты 8 кл. матем'!$B2</f>
        <v>0.10526315789473684</v>
      </c>
    </row>
    <row r="3" spans="1:14" ht="15.75">
      <c r="A3" s="2" t="s">
        <v>15</v>
      </c>
      <c r="B3" s="3">
        <v>64</v>
      </c>
      <c r="C3" s="9" t="str">
        <f>IF('Решаемость 8 кл. матем'!C3&lt;'Необъективность 8 кл. матем'!C$66,"ДА","НЕТ")</f>
        <v>ДА</v>
      </c>
      <c r="D3" s="9" t="str">
        <f>IF('Решаемость 8 кл. матем'!D3&lt;'Необъективность 8 кл. матем'!D$66,"ДА","НЕТ")</f>
        <v>ДА</v>
      </c>
      <c r="E3" s="9" t="str">
        <f>IF('Решаемость 8 кл. матем'!E3&lt;'Необъективность 8 кл. матем'!E$66,"ДА","НЕТ")</f>
        <v>ДА</v>
      </c>
      <c r="F3" s="9" t="str">
        <f>IF('Решаемость 8 кл. матем'!F3&lt;'Необъективность 8 кл. матем'!F$66,"ДА","НЕТ")</f>
        <v>ДА</v>
      </c>
      <c r="G3" s="9" t="str">
        <f>IF('Решаемость 8 кл. матем'!G3&lt;'Необъективность 8 кл. матем'!G$66,"ДА","НЕТ")</f>
        <v>ДА</v>
      </c>
      <c r="H3" s="9" t="str">
        <f>IF('Решаемость 8 кл. матем'!H3&lt;'Необъективность 8 кл. матем'!H$66,"ДА","НЕТ")</f>
        <v>ДА</v>
      </c>
      <c r="I3" s="9" t="str">
        <f>IF('Решаемость 8 кл. матем'!I3&lt;'Необъективность 8 кл. матем'!I$66,"ДА","НЕТ")</f>
        <v>ДА</v>
      </c>
      <c r="J3" s="9" t="str">
        <f>IF('Решаемость 8 кл. матем'!J3&lt;'Необъективность 8 кл. матем'!J$66,"ДА","НЕТ")</f>
        <v>ДА</v>
      </c>
      <c r="K3" s="9">
        <f>'Результаты 8 кл. матем'!K3/'Результаты 8 кл. матем'!$B3</f>
        <v>0.1875</v>
      </c>
      <c r="L3" s="9">
        <f>'Результаты 8 кл. матем'!L3/'Результаты 8 кл. матем'!$B3</f>
        <v>0.65625</v>
      </c>
      <c r="M3" s="9">
        <f>'Результаты 8 кл. матем'!M3/'Результаты 8 кл. матем'!$B3</f>
        <v>0.140625</v>
      </c>
      <c r="N3" s="9">
        <f>'Результаты 8 кл. матем'!N3/'Результаты 8 кл. матем'!$B3</f>
        <v>1.5625E-2</v>
      </c>
    </row>
    <row r="4" spans="1:14" ht="15.75">
      <c r="A4" s="2" t="s">
        <v>32</v>
      </c>
      <c r="B4" s="3">
        <v>2</v>
      </c>
      <c r="C4" s="9" t="str">
        <f>IF('Решаемость 8 кл. матем'!C4&lt;'Необъективность 8 кл. матем'!C$66,"ДА","НЕТ")</f>
        <v>НЕТ</v>
      </c>
      <c r="D4" s="9" t="str">
        <f>IF('Решаемость 8 кл. матем'!D4&lt;'Необъективность 8 кл. матем'!D$66,"ДА","НЕТ")</f>
        <v>НЕТ</v>
      </c>
      <c r="E4" s="9" t="str">
        <f>IF('Решаемость 8 кл. матем'!E4&lt;'Необъективность 8 кл. матем'!E$66,"ДА","НЕТ")</f>
        <v>НЕТ</v>
      </c>
      <c r="F4" s="9" t="str">
        <f>IF('Решаемость 8 кл. матем'!F4&lt;'Необъективность 8 кл. матем'!F$66,"ДА","НЕТ")</f>
        <v>ДА</v>
      </c>
      <c r="G4" s="9" t="str">
        <f>IF('Решаемость 8 кл. матем'!G4&lt;'Необъективность 8 кл. матем'!G$66,"ДА","НЕТ")</f>
        <v>ДА</v>
      </c>
      <c r="H4" s="9" t="str">
        <f>IF('Решаемость 8 кл. матем'!H4&lt;'Необъективность 8 кл. матем'!H$66,"ДА","НЕТ")</f>
        <v>НЕТ</v>
      </c>
      <c r="I4" s="9" t="str">
        <f>IF('Решаемость 8 кл. матем'!I4&lt;'Необъективность 8 кл. матем'!I$66,"ДА","НЕТ")</f>
        <v>ДА</v>
      </c>
      <c r="J4" s="9" t="str">
        <f>IF('Решаемость 8 кл. матем'!J4&lt;'Необъективность 8 кл. матем'!J$66,"ДА","НЕТ")</f>
        <v>ДА</v>
      </c>
      <c r="K4" s="9">
        <f>'Результаты 8 кл. матем'!K4/'Результаты 8 кл. матем'!$B4</f>
        <v>0</v>
      </c>
      <c r="L4" s="9">
        <f>'Результаты 8 кл. матем'!L4/'Результаты 8 кл. матем'!$B4</f>
        <v>0.5</v>
      </c>
      <c r="M4" s="9">
        <f>'Результаты 8 кл. матем'!M4/'Результаты 8 кл. матем'!$B4</f>
        <v>0.5</v>
      </c>
      <c r="N4" s="9">
        <f>'Результаты 8 кл. матем'!N4/'Результаты 8 кл. матем'!$B4</f>
        <v>0</v>
      </c>
    </row>
    <row r="5" spans="1:14" ht="15.75">
      <c r="A5" s="2" t="s">
        <v>34</v>
      </c>
      <c r="B5" s="3">
        <v>1</v>
      </c>
      <c r="C5" s="9" t="str">
        <f>IF('Решаемость 8 кл. матем'!C5&lt;'Необъективность 8 кл. матем'!C$66,"ДА","НЕТ")</f>
        <v>НЕТ</v>
      </c>
      <c r="D5" s="9" t="str">
        <f>IF('Решаемость 8 кл. матем'!D5&lt;'Необъективность 8 кл. матем'!D$66,"ДА","НЕТ")</f>
        <v>НЕТ</v>
      </c>
      <c r="E5" s="9" t="str">
        <f>IF('Решаемость 8 кл. матем'!E5&lt;'Необъективность 8 кл. матем'!E$66,"ДА","НЕТ")</f>
        <v>ДА</v>
      </c>
      <c r="F5" s="9" t="str">
        <f>IF('Решаемость 8 кл. матем'!F5&lt;'Необъективность 8 кл. матем'!F$66,"ДА","НЕТ")</f>
        <v>ДА</v>
      </c>
      <c r="G5" s="9" t="str">
        <f>IF('Решаемость 8 кл. матем'!G5&lt;'Необъективность 8 кл. матем'!G$66,"ДА","НЕТ")</f>
        <v>НЕТ</v>
      </c>
      <c r="H5" s="9" t="str">
        <f>IF('Решаемость 8 кл. матем'!H5&lt;'Необъективность 8 кл. матем'!H$66,"ДА","НЕТ")</f>
        <v>ДА</v>
      </c>
      <c r="I5" s="9" t="str">
        <f>IF('Решаемость 8 кл. матем'!I5&lt;'Необъективность 8 кл. матем'!I$66,"ДА","НЕТ")</f>
        <v>НЕТ</v>
      </c>
      <c r="J5" s="9" t="str">
        <f>IF('Решаемость 8 кл. матем'!J5&lt;'Необъективность 8 кл. матем'!J$66,"ДА","НЕТ")</f>
        <v>ДА</v>
      </c>
      <c r="K5" s="9">
        <f>'Результаты 8 кл. матем'!K5/'Результаты 8 кл. матем'!$B5</f>
        <v>0</v>
      </c>
      <c r="L5" s="9">
        <f>'Результаты 8 кл. матем'!L5/'Результаты 8 кл. матем'!$B5</f>
        <v>1</v>
      </c>
      <c r="M5" s="9">
        <f>'Результаты 8 кл. матем'!M5/'Результаты 8 кл. матем'!$B5</f>
        <v>0</v>
      </c>
      <c r="N5" s="9">
        <f>'Результаты 8 кл. матем'!N5/'Результаты 8 кл. матем'!$B5</f>
        <v>0</v>
      </c>
    </row>
    <row r="6" spans="1:14" ht="15.75">
      <c r="A6" s="2" t="s">
        <v>16</v>
      </c>
      <c r="B6" s="3">
        <v>49</v>
      </c>
      <c r="C6" s="9" t="str">
        <f>IF('Решаемость 8 кл. матем'!C6&lt;'Необъективность 8 кл. матем'!C$66,"ДА","НЕТ")</f>
        <v>НЕТ</v>
      </c>
      <c r="D6" s="9" t="str">
        <f>IF('Решаемость 8 кл. матем'!D6&lt;'Необъективность 8 кл. матем'!D$66,"ДА","НЕТ")</f>
        <v>ДА</v>
      </c>
      <c r="E6" s="9" t="str">
        <f>IF('Решаемость 8 кл. матем'!E6&lt;'Необъективность 8 кл. матем'!E$66,"ДА","НЕТ")</f>
        <v>ДА</v>
      </c>
      <c r="F6" s="9" t="str">
        <f>IF('Решаемость 8 кл. матем'!F6&lt;'Необъективность 8 кл. матем'!F$66,"ДА","НЕТ")</f>
        <v>ДА</v>
      </c>
      <c r="G6" s="9" t="str">
        <f>IF('Решаемость 8 кл. матем'!G6&lt;'Необъективность 8 кл. матем'!G$66,"ДА","НЕТ")</f>
        <v>ДА</v>
      </c>
      <c r="H6" s="9" t="str">
        <f>IF('Решаемость 8 кл. матем'!H6&lt;'Необъективность 8 кл. матем'!H$66,"ДА","НЕТ")</f>
        <v>НЕТ</v>
      </c>
      <c r="I6" s="9" t="str">
        <f>IF('Решаемость 8 кл. матем'!I6&lt;'Необъективность 8 кл. матем'!I$66,"ДА","НЕТ")</f>
        <v>ДА</v>
      </c>
      <c r="J6" s="9" t="str">
        <f>IF('Решаемость 8 кл. матем'!J6&lt;'Необъективность 8 кл. матем'!J$66,"ДА","НЕТ")</f>
        <v>НЕТ</v>
      </c>
      <c r="K6" s="9">
        <f>'Результаты 8 кл. матем'!K6/'Результаты 8 кл. матем'!$B6</f>
        <v>0.10204081632653061</v>
      </c>
      <c r="L6" s="9">
        <f>'Результаты 8 кл. матем'!L6/'Результаты 8 кл. матем'!$B6</f>
        <v>0.38775510204081631</v>
      </c>
      <c r="M6" s="9">
        <f>'Результаты 8 кл. матем'!M6/'Результаты 8 кл. матем'!$B6</f>
        <v>0.36734693877551022</v>
      </c>
      <c r="N6" s="9">
        <f>'Результаты 8 кл. матем'!N6/'Результаты 8 кл. матем'!$B6</f>
        <v>0.14285714285714285</v>
      </c>
    </row>
    <row r="7" spans="1:14" ht="31.5">
      <c r="A7" s="2" t="s">
        <v>35</v>
      </c>
      <c r="B7" s="3">
        <v>3</v>
      </c>
      <c r="C7" s="9" t="str">
        <f>IF('Решаемость 8 кл. матем'!C7&lt;'Необъективность 8 кл. матем'!C$66,"ДА","НЕТ")</f>
        <v>НЕТ</v>
      </c>
      <c r="D7" s="9" t="str">
        <f>IF('Решаемость 8 кл. матем'!D7&lt;'Необъективность 8 кл. матем'!D$66,"ДА","НЕТ")</f>
        <v>НЕТ</v>
      </c>
      <c r="E7" s="9" t="str">
        <f>IF('Решаемость 8 кл. матем'!E7&lt;'Необъективность 8 кл. матем'!E$66,"ДА","НЕТ")</f>
        <v>ДА</v>
      </c>
      <c r="F7" s="9" t="str">
        <f>IF('Решаемость 8 кл. матем'!F7&lt;'Необъективность 8 кл. матем'!F$66,"ДА","НЕТ")</f>
        <v>НЕТ</v>
      </c>
      <c r="G7" s="9" t="str">
        <f>IF('Решаемость 8 кл. матем'!G7&lt;'Необъективность 8 кл. матем'!G$66,"ДА","НЕТ")</f>
        <v>НЕТ</v>
      </c>
      <c r="H7" s="9" t="str">
        <f>IF('Решаемость 8 кл. матем'!H7&lt;'Необъективность 8 кл. матем'!H$66,"ДА","НЕТ")</f>
        <v>ДА</v>
      </c>
      <c r="I7" s="9" t="str">
        <f>IF('Решаемость 8 кл. матем'!I7&lt;'Необъективность 8 кл. матем'!I$66,"ДА","НЕТ")</f>
        <v>ДА</v>
      </c>
      <c r="J7" s="9" t="str">
        <f>IF('Решаемость 8 кл. матем'!J7&lt;'Необъективность 8 кл. матем'!J$66,"ДА","НЕТ")</f>
        <v>ДА</v>
      </c>
      <c r="K7" s="9">
        <f>'Результаты 8 кл. матем'!K7/'Результаты 8 кл. матем'!$B7</f>
        <v>0.33333333333333331</v>
      </c>
      <c r="L7" s="9">
        <f>'Результаты 8 кл. матем'!L7/'Результаты 8 кл. матем'!$B7</f>
        <v>0.66666666666666663</v>
      </c>
      <c r="M7" s="9">
        <f>'Результаты 8 кл. матем'!M7/'Результаты 8 кл. матем'!$B7</f>
        <v>0</v>
      </c>
      <c r="N7" s="9">
        <f>'Результаты 8 кл. матем'!N7/'Результаты 8 кл. матем'!$B7</f>
        <v>0</v>
      </c>
    </row>
    <row r="8" spans="1:14" ht="15.75">
      <c r="A8" s="2" t="s">
        <v>17</v>
      </c>
      <c r="B8" s="3">
        <v>10</v>
      </c>
      <c r="C8" s="9" t="str">
        <f>IF('Решаемость 8 кл. матем'!C8&lt;'Необъективность 8 кл. матем'!C$66,"ДА","НЕТ")</f>
        <v>ДА</v>
      </c>
      <c r="D8" s="9" t="str">
        <f>IF('Решаемость 8 кл. матем'!D8&lt;'Необъективность 8 кл. матем'!D$66,"ДА","НЕТ")</f>
        <v>ДА</v>
      </c>
      <c r="E8" s="9" t="str">
        <f>IF('Решаемость 8 кл. матем'!E8&lt;'Необъективность 8 кл. матем'!E$66,"ДА","НЕТ")</f>
        <v>ДА</v>
      </c>
      <c r="F8" s="9" t="str">
        <f>IF('Решаемость 8 кл. матем'!F8&lt;'Необъективность 8 кл. матем'!F$66,"ДА","НЕТ")</f>
        <v>ДА</v>
      </c>
      <c r="G8" s="9" t="str">
        <f>IF('Решаемость 8 кл. матем'!G8&lt;'Необъективность 8 кл. матем'!G$66,"ДА","НЕТ")</f>
        <v>ДА</v>
      </c>
      <c r="H8" s="9" t="str">
        <f>IF('Решаемость 8 кл. матем'!H8&lt;'Необъективность 8 кл. матем'!H$66,"ДА","НЕТ")</f>
        <v>ДА</v>
      </c>
      <c r="I8" s="9" t="str">
        <f>IF('Решаемость 8 кл. матем'!I8&lt;'Необъективность 8 кл. матем'!I$66,"ДА","НЕТ")</f>
        <v>НЕТ</v>
      </c>
      <c r="J8" s="9" t="str">
        <f>IF('Решаемость 8 кл. матем'!J8&lt;'Необъективность 8 кл. матем'!J$66,"ДА","НЕТ")</f>
        <v>ДА</v>
      </c>
      <c r="K8" s="9">
        <f>'Результаты 8 кл. матем'!K8/'Результаты 8 кл. матем'!$B8</f>
        <v>0.1</v>
      </c>
      <c r="L8" s="9">
        <f>'Результаты 8 кл. матем'!L8/'Результаты 8 кл. матем'!$B8</f>
        <v>0.6</v>
      </c>
      <c r="M8" s="9">
        <f>'Результаты 8 кл. матем'!M8/'Результаты 8 кл. матем'!$B8</f>
        <v>0.3</v>
      </c>
      <c r="N8" s="9">
        <f>'Результаты 8 кл. матем'!N8/'Результаты 8 кл. матем'!$B8</f>
        <v>0</v>
      </c>
    </row>
    <row r="9" spans="1:14" ht="15.75">
      <c r="A9" s="2" t="s">
        <v>18</v>
      </c>
      <c r="B9" s="2">
        <v>93</v>
      </c>
      <c r="C9" s="9" t="str">
        <f>IF('Решаемость 8 кл. матем'!C9&lt;'Необъективность 8 кл. матем'!C$66,"ДА","НЕТ")</f>
        <v>НЕТ</v>
      </c>
      <c r="D9" s="9" t="str">
        <f>IF('Решаемость 8 кл. матем'!D9&lt;'Необъективность 8 кл. матем'!D$66,"ДА","НЕТ")</f>
        <v>НЕТ</v>
      </c>
      <c r="E9" s="9" t="str">
        <f>IF('Решаемость 8 кл. матем'!E9&lt;'Необъективность 8 кл. матем'!E$66,"ДА","НЕТ")</f>
        <v>ДА</v>
      </c>
      <c r="F9" s="9" t="str">
        <f>IF('Решаемость 8 кл. матем'!F9&lt;'Необъективность 8 кл. матем'!F$66,"ДА","НЕТ")</f>
        <v>НЕТ</v>
      </c>
      <c r="G9" s="9" t="str">
        <f>IF('Решаемость 8 кл. матем'!G9&lt;'Необъективность 8 кл. матем'!G$66,"ДА","НЕТ")</f>
        <v>ДА</v>
      </c>
      <c r="H9" s="9" t="str">
        <f>IF('Решаемость 8 кл. матем'!H9&lt;'Необъективность 8 кл. матем'!H$66,"ДА","НЕТ")</f>
        <v>ДА</v>
      </c>
      <c r="I9" s="9" t="str">
        <f>IF('Решаемость 8 кл. матем'!I9&lt;'Необъективность 8 кл. матем'!I$66,"ДА","НЕТ")</f>
        <v>ДА</v>
      </c>
      <c r="J9" s="9" t="str">
        <f>IF('Решаемость 8 кл. матем'!J9&lt;'Необъективность 8 кл. матем'!J$66,"ДА","НЕТ")</f>
        <v>ДА</v>
      </c>
      <c r="K9" s="9">
        <f>'Результаты 8 кл. матем'!K9/'Результаты 8 кл. матем'!$B9</f>
        <v>7.5268817204301078E-2</v>
      </c>
      <c r="L9" s="9">
        <f>'Результаты 8 кл. матем'!L9/'Результаты 8 кл. матем'!$B9</f>
        <v>0.62365591397849462</v>
      </c>
      <c r="M9" s="9">
        <f>'Результаты 8 кл. матем'!M9/'Результаты 8 кл. матем'!$B9</f>
        <v>0.21505376344086022</v>
      </c>
      <c r="N9" s="9">
        <f>'Результаты 8 кл. матем'!N9/'Результаты 8 кл. матем'!$B9</f>
        <v>8.6021505376344093E-2</v>
      </c>
    </row>
    <row r="10" spans="1:14" ht="15.75">
      <c r="A10" s="2" t="s">
        <v>19</v>
      </c>
      <c r="B10" s="3">
        <v>77</v>
      </c>
      <c r="C10" s="9" t="str">
        <f>IF('Решаемость 8 кл. матем'!C10&lt;'Необъективность 8 кл. матем'!C$66,"ДА","НЕТ")</f>
        <v>ДА</v>
      </c>
      <c r="D10" s="9" t="str">
        <f>IF('Решаемость 8 кл. матем'!D10&lt;'Необъективность 8 кл. матем'!D$66,"ДА","НЕТ")</f>
        <v>ДА</v>
      </c>
      <c r="E10" s="9" t="str">
        <f>IF('Решаемость 8 кл. матем'!E10&lt;'Необъективность 8 кл. матем'!E$66,"ДА","НЕТ")</f>
        <v>ДА</v>
      </c>
      <c r="F10" s="9" t="str">
        <f>IF('Решаемость 8 кл. матем'!F10&lt;'Необъективность 8 кл. матем'!F$66,"ДА","НЕТ")</f>
        <v>ДА</v>
      </c>
      <c r="G10" s="9" t="str">
        <f>IF('Решаемость 8 кл. матем'!G10&lt;'Необъективность 8 кл. матем'!G$66,"ДА","НЕТ")</f>
        <v>ДА</v>
      </c>
      <c r="H10" s="9" t="str">
        <f>IF('Решаемость 8 кл. матем'!H10&lt;'Необъективность 8 кл. матем'!H$66,"ДА","НЕТ")</f>
        <v>ДА</v>
      </c>
      <c r="I10" s="9" t="str">
        <f>IF('Решаемость 8 кл. матем'!I10&lt;'Необъективность 8 кл. матем'!I$66,"ДА","НЕТ")</f>
        <v>НЕТ</v>
      </c>
      <c r="J10" s="9" t="str">
        <f>IF('Решаемость 8 кл. матем'!J10&lt;'Необъективность 8 кл. матем'!J$66,"ДА","НЕТ")</f>
        <v>НЕТ</v>
      </c>
      <c r="K10" s="9">
        <f>'Результаты 8 кл. матем'!K10/'Результаты 8 кл. матем'!$B10</f>
        <v>9.0909090909090912E-2</v>
      </c>
      <c r="L10" s="9">
        <f>'Результаты 8 кл. матем'!L10/'Результаты 8 кл. матем'!$B10</f>
        <v>0.36363636363636365</v>
      </c>
      <c r="M10" s="9">
        <f>'Результаты 8 кл. матем'!M10/'Результаты 8 кл. матем'!$B10</f>
        <v>0.45454545454545453</v>
      </c>
      <c r="N10" s="9">
        <f>'Результаты 8 кл. матем'!N10/'Результаты 8 кл. матем'!$B10</f>
        <v>9.0909090909090912E-2</v>
      </c>
    </row>
    <row r="11" spans="1:14" ht="15.75">
      <c r="A11" s="2" t="s">
        <v>20</v>
      </c>
      <c r="B11" s="3">
        <v>43</v>
      </c>
      <c r="C11" s="9" t="str">
        <f>IF('Решаемость 8 кл. матем'!C11&lt;'Необъективность 8 кл. матем'!C$66,"ДА","НЕТ")</f>
        <v>ДА</v>
      </c>
      <c r="D11" s="9" t="str">
        <f>IF('Решаемость 8 кл. матем'!D11&lt;'Необъективность 8 кл. матем'!D$66,"ДА","НЕТ")</f>
        <v>НЕТ</v>
      </c>
      <c r="E11" s="9" t="str">
        <f>IF('Решаемость 8 кл. матем'!E11&lt;'Необъективность 8 кл. матем'!E$66,"ДА","НЕТ")</f>
        <v>ДА</v>
      </c>
      <c r="F11" s="9" t="str">
        <f>IF('Решаемость 8 кл. матем'!F11&lt;'Необъективность 8 кл. матем'!F$66,"ДА","НЕТ")</f>
        <v>ДА</v>
      </c>
      <c r="G11" s="9" t="str">
        <f>IF('Решаемость 8 кл. матем'!G11&lt;'Необъективность 8 кл. матем'!G$66,"ДА","НЕТ")</f>
        <v>ДА</v>
      </c>
      <c r="H11" s="9" t="str">
        <f>IF('Решаемость 8 кл. матем'!H11&lt;'Необъективность 8 кл. матем'!H$66,"ДА","НЕТ")</f>
        <v>НЕТ</v>
      </c>
      <c r="I11" s="9" t="str">
        <f>IF('Решаемость 8 кл. матем'!I11&lt;'Необъективность 8 кл. матем'!I$66,"ДА","НЕТ")</f>
        <v>ДА</v>
      </c>
      <c r="J11" s="9" t="str">
        <f>IF('Решаемость 8 кл. матем'!J11&lt;'Необъективность 8 кл. матем'!J$66,"ДА","НЕТ")</f>
        <v>ДА</v>
      </c>
      <c r="K11" s="9">
        <f>'Результаты 8 кл. матем'!K11/'Результаты 8 кл. матем'!$B11</f>
        <v>0.23255813953488372</v>
      </c>
      <c r="L11" s="9">
        <f>'Результаты 8 кл. матем'!L11/'Результаты 8 кл. матем'!$B11</f>
        <v>0.48837209302325579</v>
      </c>
      <c r="M11" s="9">
        <f>'Результаты 8 кл. матем'!M11/'Результаты 8 кл. матем'!$B11</f>
        <v>0.2558139534883721</v>
      </c>
      <c r="N11" s="9">
        <f>'Результаты 8 кл. матем'!N11/'Результаты 8 кл. матем'!$B11</f>
        <v>2.3255813953488372E-2</v>
      </c>
    </row>
    <row r="12" spans="1:14" ht="15.75">
      <c r="A12" s="2" t="s">
        <v>21</v>
      </c>
      <c r="B12" s="3">
        <v>50</v>
      </c>
      <c r="C12" s="9" t="str">
        <f>IF('Решаемость 8 кл. матем'!C12&lt;'Необъективность 8 кл. матем'!C$66,"ДА","НЕТ")</f>
        <v>ДА</v>
      </c>
      <c r="D12" s="9" t="str">
        <f>IF('Решаемость 8 кл. матем'!D12&lt;'Необъективность 8 кл. матем'!D$66,"ДА","НЕТ")</f>
        <v>ДА</v>
      </c>
      <c r="E12" s="9" t="str">
        <f>IF('Решаемость 8 кл. матем'!E12&lt;'Необъективность 8 кл. матем'!E$66,"ДА","НЕТ")</f>
        <v>ДА</v>
      </c>
      <c r="F12" s="9" t="str">
        <f>IF('Решаемость 8 кл. матем'!F12&lt;'Необъективность 8 кл. матем'!F$66,"ДА","НЕТ")</f>
        <v>ДА</v>
      </c>
      <c r="G12" s="9" t="str">
        <f>IF('Решаемость 8 кл. матем'!G12&lt;'Необъективность 8 кл. матем'!G$66,"ДА","НЕТ")</f>
        <v>ДА</v>
      </c>
      <c r="H12" s="9" t="str">
        <f>IF('Решаемость 8 кл. матем'!H12&lt;'Необъективность 8 кл. матем'!H$66,"ДА","НЕТ")</f>
        <v>ДА</v>
      </c>
      <c r="I12" s="9" t="str">
        <f>IF('Решаемость 8 кл. матем'!I12&lt;'Необъективность 8 кл. матем'!I$66,"ДА","НЕТ")</f>
        <v>ДА</v>
      </c>
      <c r="J12" s="9" t="str">
        <f>IF('Решаемость 8 кл. матем'!J12&lt;'Необъективность 8 кл. матем'!J$66,"ДА","НЕТ")</f>
        <v>НЕТ</v>
      </c>
      <c r="K12" s="9">
        <f>'Результаты 8 кл. матем'!K12/'Результаты 8 кл. матем'!$B12</f>
        <v>0.16</v>
      </c>
      <c r="L12" s="9">
        <f>'Результаты 8 кл. матем'!L12/'Результаты 8 кл. матем'!$B12</f>
        <v>0.57999999999999996</v>
      </c>
      <c r="M12" s="9">
        <f>'Результаты 8 кл. матем'!M12/'Результаты 8 кл. матем'!$B12</f>
        <v>0.2</v>
      </c>
      <c r="N12" s="9">
        <f>'Результаты 8 кл. матем'!N12/'Результаты 8 кл. матем'!$B12</f>
        <v>0.06</v>
      </c>
    </row>
    <row r="13" spans="1:14" ht="15.75">
      <c r="A13" s="2" t="s">
        <v>22</v>
      </c>
      <c r="B13" s="3">
        <v>77</v>
      </c>
      <c r="C13" s="9" t="str">
        <f>IF('Решаемость 8 кл. матем'!C13&lt;'Необъективность 8 кл. матем'!C$66,"ДА","НЕТ")</f>
        <v>НЕТ</v>
      </c>
      <c r="D13" s="9" t="str">
        <f>IF('Решаемость 8 кл. матем'!D13&lt;'Необъективность 8 кл. матем'!D$66,"ДА","НЕТ")</f>
        <v>ДА</v>
      </c>
      <c r="E13" s="9" t="str">
        <f>IF('Решаемость 8 кл. матем'!E13&lt;'Необъективность 8 кл. матем'!E$66,"ДА","НЕТ")</f>
        <v>НЕТ</v>
      </c>
      <c r="F13" s="9" t="str">
        <f>IF('Решаемость 8 кл. матем'!F13&lt;'Необъективность 8 кл. матем'!F$66,"ДА","НЕТ")</f>
        <v>ДА</v>
      </c>
      <c r="G13" s="9" t="str">
        <f>IF('Решаемость 8 кл. матем'!G13&lt;'Необъективность 8 кл. матем'!G$66,"ДА","НЕТ")</f>
        <v>ДА</v>
      </c>
      <c r="H13" s="9" t="str">
        <f>IF('Решаемость 8 кл. матем'!H13&lt;'Необъективность 8 кл. матем'!H$66,"ДА","НЕТ")</f>
        <v>НЕТ</v>
      </c>
      <c r="I13" s="9" t="str">
        <f>IF('Решаемость 8 кл. матем'!I13&lt;'Необъективность 8 кл. матем'!I$66,"ДА","НЕТ")</f>
        <v>НЕТ</v>
      </c>
      <c r="J13" s="9" t="str">
        <f>IF('Решаемость 8 кл. матем'!J13&lt;'Необъективность 8 кл. матем'!J$66,"ДА","НЕТ")</f>
        <v>ДА</v>
      </c>
      <c r="K13" s="9">
        <f>'Результаты 8 кл. матем'!K13/'Результаты 8 кл. матем'!$B13</f>
        <v>0</v>
      </c>
      <c r="L13" s="9">
        <f>'Результаты 8 кл. матем'!L13/'Результаты 8 кл. матем'!$B13</f>
        <v>0.48051948051948051</v>
      </c>
      <c r="M13" s="9">
        <f>'Результаты 8 кл. матем'!M13/'Результаты 8 кл. матем'!$B13</f>
        <v>0.36363636363636365</v>
      </c>
      <c r="N13" s="9">
        <f>'Результаты 8 кл. матем'!N13/'Результаты 8 кл. матем'!$B13</f>
        <v>0.15584415584415584</v>
      </c>
    </row>
    <row r="14" spans="1:14" ht="31.5">
      <c r="A14" s="2" t="s">
        <v>23</v>
      </c>
      <c r="B14" s="3">
        <v>93</v>
      </c>
      <c r="C14" s="9" t="str">
        <f>IF('Решаемость 8 кл. матем'!C14&lt;'Необъективность 8 кл. матем'!C$66,"ДА","НЕТ")</f>
        <v>ДА</v>
      </c>
      <c r="D14" s="9" t="str">
        <f>IF('Решаемость 8 кл. матем'!D14&lt;'Необъективность 8 кл. матем'!D$66,"ДА","НЕТ")</f>
        <v>ДА</v>
      </c>
      <c r="E14" s="9" t="str">
        <f>IF('Решаемость 8 кл. матем'!E14&lt;'Необъективность 8 кл. матем'!E$66,"ДА","НЕТ")</f>
        <v>ДА</v>
      </c>
      <c r="F14" s="9" t="str">
        <f>IF('Решаемость 8 кл. матем'!F14&lt;'Необъективность 8 кл. матем'!F$66,"ДА","НЕТ")</f>
        <v>ДА</v>
      </c>
      <c r="G14" s="9" t="str">
        <f>IF('Решаемость 8 кл. матем'!G14&lt;'Необъективность 8 кл. матем'!G$66,"ДА","НЕТ")</f>
        <v>ДА</v>
      </c>
      <c r="H14" s="9" t="str">
        <f>IF('Решаемость 8 кл. матем'!H14&lt;'Необъективность 8 кл. матем'!H$66,"ДА","НЕТ")</f>
        <v>НЕТ</v>
      </c>
      <c r="I14" s="9" t="str">
        <f>IF('Решаемость 8 кл. матем'!I14&lt;'Необъективность 8 кл. матем'!I$66,"ДА","НЕТ")</f>
        <v>ДА</v>
      </c>
      <c r="J14" s="9" t="str">
        <f>IF('Решаемость 8 кл. матем'!J14&lt;'Необъективность 8 кл. матем'!J$66,"ДА","НЕТ")</f>
        <v>ДА</v>
      </c>
      <c r="K14" s="9">
        <f>'Результаты 8 кл. матем'!K14/'Результаты 8 кл. матем'!$B14</f>
        <v>0.32258064516129031</v>
      </c>
      <c r="L14" s="9">
        <f>'Результаты 8 кл. матем'!L14/'Результаты 8 кл. матем'!$B14</f>
        <v>0.35483870967741937</v>
      </c>
      <c r="M14" s="9">
        <f>'Результаты 8 кл. матем'!M14/'Результаты 8 кл. матем'!$B14</f>
        <v>0.26881720430107525</v>
      </c>
      <c r="N14" s="9">
        <f>'Результаты 8 кл. матем'!N14/'Результаты 8 кл. матем'!$B14</f>
        <v>5.3763440860215055E-2</v>
      </c>
    </row>
    <row r="15" spans="1:14" ht="15.75">
      <c r="A15" s="2">
        <v>3</v>
      </c>
      <c r="B15" s="3">
        <v>19</v>
      </c>
      <c r="C15" s="9" t="str">
        <f>IF('Решаемость 8 кл. матем'!C15&lt;'Необъективность 8 кл. матем'!C$66,"ДА","НЕТ")</f>
        <v>ДА</v>
      </c>
      <c r="D15" s="9" t="str">
        <f>IF('Решаемость 8 кл. матем'!D15&lt;'Необъективность 8 кл. матем'!D$66,"ДА","НЕТ")</f>
        <v>ДА</v>
      </c>
      <c r="E15" s="9" t="str">
        <f>IF('Решаемость 8 кл. матем'!E15&lt;'Необъективность 8 кл. матем'!E$66,"ДА","НЕТ")</f>
        <v>ДА</v>
      </c>
      <c r="F15" s="9" t="str">
        <f>IF('Решаемость 8 кл. матем'!F15&lt;'Необъективность 8 кл. матем'!F$66,"ДА","НЕТ")</f>
        <v>ДА</v>
      </c>
      <c r="G15" s="9" t="str">
        <f>IF('Решаемость 8 кл. матем'!G15&lt;'Необъективность 8 кл. матем'!G$66,"ДА","НЕТ")</f>
        <v>ДА</v>
      </c>
      <c r="H15" s="9" t="str">
        <f>IF('Решаемость 8 кл. матем'!H15&lt;'Необъективность 8 кл. матем'!H$66,"ДА","НЕТ")</f>
        <v>ДА</v>
      </c>
      <c r="I15" s="9" t="str">
        <f>IF('Решаемость 8 кл. матем'!I15&lt;'Необъективность 8 кл. матем'!I$66,"ДА","НЕТ")</f>
        <v>НЕТ</v>
      </c>
      <c r="J15" s="9" t="str">
        <f>IF('Решаемость 8 кл. матем'!J15&lt;'Необъективность 8 кл. матем'!J$66,"ДА","НЕТ")</f>
        <v>ДА</v>
      </c>
      <c r="K15" s="9">
        <f>'Результаты 8 кл. матем'!K15/'Результаты 8 кл. матем'!$B15</f>
        <v>0.21052631578947367</v>
      </c>
      <c r="L15" s="9">
        <f>'Результаты 8 кл. матем'!L15/'Результаты 8 кл. матем'!$B15</f>
        <v>0.63157894736842102</v>
      </c>
      <c r="M15" s="9">
        <f>'Результаты 8 кл. матем'!M15/'Результаты 8 кл. матем'!$B15</f>
        <v>0.15789473684210525</v>
      </c>
      <c r="N15" s="9">
        <f>'Результаты 8 кл. матем'!N15/'Результаты 8 кл. матем'!$B15</f>
        <v>0</v>
      </c>
    </row>
    <row r="16" spans="1:14" ht="15.75">
      <c r="A16" s="2">
        <v>4</v>
      </c>
      <c r="B16" s="3">
        <v>41</v>
      </c>
      <c r="C16" s="9" t="str">
        <f>IF('Решаемость 8 кл. матем'!C16&lt;'Необъективность 8 кл. матем'!C$66,"ДА","НЕТ")</f>
        <v>ДА</v>
      </c>
      <c r="D16" s="9" t="str">
        <f>IF('Решаемость 8 кл. матем'!D16&lt;'Необъективность 8 кл. матем'!D$66,"ДА","НЕТ")</f>
        <v>ДА</v>
      </c>
      <c r="E16" s="9" t="str">
        <f>IF('Решаемость 8 кл. матем'!E16&lt;'Необъективность 8 кл. матем'!E$66,"ДА","НЕТ")</f>
        <v>ДА</v>
      </c>
      <c r="F16" s="9" t="str">
        <f>IF('Решаемость 8 кл. матем'!F16&lt;'Необъективность 8 кл. матем'!F$66,"ДА","НЕТ")</f>
        <v>ДА</v>
      </c>
      <c r="G16" s="9" t="str">
        <f>IF('Решаемость 8 кл. матем'!G16&lt;'Необъективность 8 кл. матем'!G$66,"ДА","НЕТ")</f>
        <v>ДА</v>
      </c>
      <c r="H16" s="9" t="str">
        <f>IF('Решаемость 8 кл. матем'!H16&lt;'Необъективность 8 кл. матем'!H$66,"ДА","НЕТ")</f>
        <v>ДА</v>
      </c>
      <c r="I16" s="9" t="str">
        <f>IF('Решаемость 8 кл. матем'!I16&lt;'Необъективность 8 кл. матем'!I$66,"ДА","НЕТ")</f>
        <v>ДА</v>
      </c>
      <c r="J16" s="9" t="str">
        <f>IF('Решаемость 8 кл. матем'!J16&lt;'Необъективность 8 кл. матем'!J$66,"ДА","НЕТ")</f>
        <v>ДА</v>
      </c>
      <c r="K16" s="9">
        <f>'Результаты 8 кл. матем'!K16/'Результаты 8 кл. матем'!$B16</f>
        <v>7.3170731707317069E-2</v>
      </c>
      <c r="L16" s="9">
        <f>'Результаты 8 кл. матем'!L16/'Результаты 8 кл. матем'!$B16</f>
        <v>0.82926829268292679</v>
      </c>
      <c r="M16" s="9">
        <f>'Результаты 8 кл. матем'!M16/'Результаты 8 кл. матем'!$B16</f>
        <v>7.3170731707317069E-2</v>
      </c>
      <c r="N16" s="9">
        <f>'Результаты 8 кл. матем'!N16/'Результаты 8 кл. матем'!$B16</f>
        <v>2.4390243902439025E-2</v>
      </c>
    </row>
    <row r="17" spans="1:14" ht="15.75">
      <c r="A17" s="2">
        <v>5</v>
      </c>
      <c r="B17" s="3">
        <v>69</v>
      </c>
      <c r="C17" s="9" t="str">
        <f>IF('Решаемость 8 кл. матем'!C17&lt;'Необъективность 8 кл. матем'!C$66,"ДА","НЕТ")</f>
        <v>ДА</v>
      </c>
      <c r="D17" s="9" t="str">
        <f>IF('Решаемость 8 кл. матем'!D17&lt;'Необъективность 8 кл. матем'!D$66,"ДА","НЕТ")</f>
        <v>ДА</v>
      </c>
      <c r="E17" s="9" t="str">
        <f>IF('Решаемость 8 кл. матем'!E17&lt;'Необъективность 8 кл. матем'!E$66,"ДА","НЕТ")</f>
        <v>ДА</v>
      </c>
      <c r="F17" s="9" t="str">
        <f>IF('Решаемость 8 кл. матем'!F17&lt;'Необъективность 8 кл. матем'!F$66,"ДА","НЕТ")</f>
        <v>ДА</v>
      </c>
      <c r="G17" s="9" t="str">
        <f>IF('Решаемость 8 кл. матем'!G17&lt;'Необъективность 8 кл. матем'!G$66,"ДА","НЕТ")</f>
        <v>ДА</v>
      </c>
      <c r="H17" s="9" t="str">
        <f>IF('Решаемость 8 кл. матем'!H17&lt;'Необъективность 8 кл. матем'!H$66,"ДА","НЕТ")</f>
        <v>ДА</v>
      </c>
      <c r="I17" s="9" t="str">
        <f>IF('Решаемость 8 кл. матем'!I17&lt;'Необъективность 8 кл. матем'!I$66,"ДА","НЕТ")</f>
        <v>ДА</v>
      </c>
      <c r="J17" s="9" t="str">
        <f>IF('Решаемость 8 кл. матем'!J17&lt;'Необъективность 8 кл. матем'!J$66,"ДА","НЕТ")</f>
        <v>ДА</v>
      </c>
      <c r="K17" s="9">
        <f>'Результаты 8 кл. матем'!K17/'Результаты 8 кл. матем'!$B17</f>
        <v>0.2318840579710145</v>
      </c>
      <c r="L17" s="9">
        <f>'Результаты 8 кл. матем'!L17/'Результаты 8 кл. матем'!$B17</f>
        <v>0.6376811594202898</v>
      </c>
      <c r="M17" s="9">
        <f>'Результаты 8 кл. матем'!M17/'Результаты 8 кл. матем'!$B17</f>
        <v>0.13043478260869565</v>
      </c>
      <c r="N17" s="9">
        <f>'Результаты 8 кл. матем'!N17/'Результаты 8 кл. матем'!$B17</f>
        <v>0</v>
      </c>
    </row>
    <row r="18" spans="1:14" ht="15.75">
      <c r="A18" s="2">
        <v>6</v>
      </c>
      <c r="B18" s="3">
        <v>63</v>
      </c>
      <c r="C18" s="9" t="str">
        <f>IF('Решаемость 8 кл. матем'!C18&lt;'Необъективность 8 кл. матем'!C$66,"ДА","НЕТ")</f>
        <v>ДА</v>
      </c>
      <c r="D18" s="9" t="str">
        <f>IF('Решаемость 8 кл. матем'!D18&lt;'Необъективность 8 кл. матем'!D$66,"ДА","НЕТ")</f>
        <v>ДА</v>
      </c>
      <c r="E18" s="9" t="str">
        <f>IF('Решаемость 8 кл. матем'!E18&lt;'Необъективность 8 кл. матем'!E$66,"ДА","НЕТ")</f>
        <v>ДА</v>
      </c>
      <c r="F18" s="9" t="str">
        <f>IF('Решаемость 8 кл. матем'!F18&lt;'Необъективность 8 кл. матем'!F$66,"ДА","НЕТ")</f>
        <v>ДА</v>
      </c>
      <c r="G18" s="9" t="str">
        <f>IF('Решаемость 8 кл. матем'!G18&lt;'Необъективность 8 кл. матем'!G$66,"ДА","НЕТ")</f>
        <v>ДА</v>
      </c>
      <c r="H18" s="9" t="str">
        <f>IF('Решаемость 8 кл. матем'!H18&lt;'Необъективность 8 кл. матем'!H$66,"ДА","НЕТ")</f>
        <v>ДА</v>
      </c>
      <c r="I18" s="9" t="str">
        <f>IF('Решаемость 8 кл. матем'!I18&lt;'Необъективность 8 кл. матем'!I$66,"ДА","НЕТ")</f>
        <v>ДА</v>
      </c>
      <c r="J18" s="9" t="str">
        <f>IF('Решаемость 8 кл. матем'!J18&lt;'Необъективность 8 кл. матем'!J$66,"ДА","НЕТ")</f>
        <v>ДА</v>
      </c>
      <c r="K18" s="9">
        <f>'Результаты 8 кл. матем'!K18/'Результаты 8 кл. матем'!$B18</f>
        <v>0.42857142857142855</v>
      </c>
      <c r="L18" s="9">
        <f>'Результаты 8 кл. матем'!L18/'Результаты 8 кл. матем'!$B18</f>
        <v>0.49206349206349204</v>
      </c>
      <c r="M18" s="9">
        <f>'Результаты 8 кл. матем'!M18/'Результаты 8 кл. матем'!$B18</f>
        <v>4.7619047619047616E-2</v>
      </c>
      <c r="N18" s="9">
        <f>'Результаты 8 кл. матем'!N18/'Результаты 8 кл. матем'!$B18</f>
        <v>3.1746031746031744E-2</v>
      </c>
    </row>
    <row r="19" spans="1:14" ht="15.75">
      <c r="A19" s="2">
        <v>7</v>
      </c>
      <c r="B19" s="3">
        <v>53</v>
      </c>
      <c r="C19" s="9" t="str">
        <f>IF('Решаемость 8 кл. матем'!C19&lt;'Необъективность 8 кл. матем'!C$66,"ДА","НЕТ")</f>
        <v>ДА</v>
      </c>
      <c r="D19" s="9" t="str">
        <f>IF('Решаемость 8 кл. матем'!D19&lt;'Необъективность 8 кл. матем'!D$66,"ДА","НЕТ")</f>
        <v>ДА</v>
      </c>
      <c r="E19" s="9" t="str">
        <f>IF('Решаемость 8 кл. матем'!E19&lt;'Необъективность 8 кл. матем'!E$66,"ДА","НЕТ")</f>
        <v>ДА</v>
      </c>
      <c r="F19" s="9" t="str">
        <f>IF('Решаемость 8 кл. матем'!F19&lt;'Необъективность 8 кл. матем'!F$66,"ДА","НЕТ")</f>
        <v>ДА</v>
      </c>
      <c r="G19" s="9" t="str">
        <f>IF('Решаемость 8 кл. матем'!G19&lt;'Необъективность 8 кл. матем'!G$66,"ДА","НЕТ")</f>
        <v>ДА</v>
      </c>
      <c r="H19" s="9" t="str">
        <f>IF('Решаемость 8 кл. матем'!H19&lt;'Необъективность 8 кл. матем'!H$66,"ДА","НЕТ")</f>
        <v>ДА</v>
      </c>
      <c r="I19" s="9" t="str">
        <f>IF('Решаемость 8 кл. матем'!I19&lt;'Необъективность 8 кл. матем'!I$66,"ДА","НЕТ")</f>
        <v>ДА</v>
      </c>
      <c r="J19" s="9" t="str">
        <f>IF('Решаемость 8 кл. матем'!J19&lt;'Необъективность 8 кл. матем'!J$66,"ДА","НЕТ")</f>
        <v>ДА</v>
      </c>
      <c r="K19" s="9">
        <f>'Результаты 8 кл. матем'!K19/'Результаты 8 кл. матем'!$B19</f>
        <v>0.30188679245283018</v>
      </c>
      <c r="L19" s="9">
        <f>'Результаты 8 кл. матем'!L19/'Результаты 8 кл. матем'!$B19</f>
        <v>0.39622641509433965</v>
      </c>
      <c r="M19" s="9">
        <f>'Результаты 8 кл. матем'!M19/'Результаты 8 кл. матем'!$B19</f>
        <v>0.16981132075471697</v>
      </c>
      <c r="N19" s="9">
        <f>'Результаты 8 кл. матем'!N19/'Результаты 8 кл. матем'!$B19</f>
        <v>0.13207547169811321</v>
      </c>
    </row>
    <row r="20" spans="1:14" ht="15.75">
      <c r="A20" s="2">
        <v>8</v>
      </c>
      <c r="B20" s="3">
        <v>27</v>
      </c>
      <c r="C20" s="9" t="str">
        <f>IF('Решаемость 8 кл. матем'!C20&lt;'Необъективность 8 кл. матем'!C$66,"ДА","НЕТ")</f>
        <v>ДА</v>
      </c>
      <c r="D20" s="9" t="str">
        <f>IF('Решаемость 8 кл. матем'!D20&lt;'Необъективность 8 кл. матем'!D$66,"ДА","НЕТ")</f>
        <v>ДА</v>
      </c>
      <c r="E20" s="9" t="str">
        <f>IF('Решаемость 8 кл. матем'!E20&lt;'Необъективность 8 кл. матем'!E$66,"ДА","НЕТ")</f>
        <v>ДА</v>
      </c>
      <c r="F20" s="9" t="str">
        <f>IF('Решаемость 8 кл. матем'!F20&lt;'Необъективность 8 кл. матем'!F$66,"ДА","НЕТ")</f>
        <v>ДА</v>
      </c>
      <c r="G20" s="9" t="str">
        <f>IF('Решаемость 8 кл. матем'!G20&lt;'Необъективность 8 кл. матем'!G$66,"ДА","НЕТ")</f>
        <v>ДА</v>
      </c>
      <c r="H20" s="9" t="str">
        <f>IF('Решаемость 8 кл. матем'!H20&lt;'Необъективность 8 кл. матем'!H$66,"ДА","НЕТ")</f>
        <v>ДА</v>
      </c>
      <c r="I20" s="9" t="str">
        <f>IF('Решаемость 8 кл. матем'!I20&lt;'Необъективность 8 кл. матем'!I$66,"ДА","НЕТ")</f>
        <v>ДА</v>
      </c>
      <c r="J20" s="9" t="str">
        <f>IF('Решаемость 8 кл. матем'!J20&lt;'Необъективность 8 кл. матем'!J$66,"ДА","НЕТ")</f>
        <v>ДА</v>
      </c>
      <c r="K20" s="9">
        <f>'Результаты 8 кл. матем'!K20/'Результаты 8 кл. матем'!$B20</f>
        <v>0.33333333333333331</v>
      </c>
      <c r="L20" s="9">
        <f>'Результаты 8 кл. матем'!L20/'Результаты 8 кл. матем'!$B20</f>
        <v>0.55555555555555558</v>
      </c>
      <c r="M20" s="9">
        <f>'Результаты 8 кл. матем'!M20/'Результаты 8 кл. матем'!$B20</f>
        <v>0.1111111111111111</v>
      </c>
      <c r="N20" s="9">
        <f>'Результаты 8 кл. матем'!N20/'Результаты 8 кл. матем'!$B20</f>
        <v>0</v>
      </c>
    </row>
    <row r="21" spans="1:14" ht="15.75">
      <c r="A21" s="2">
        <v>9</v>
      </c>
      <c r="B21" s="3">
        <v>48</v>
      </c>
      <c r="C21" s="9" t="str">
        <f>IF('Решаемость 8 кл. матем'!C21&lt;'Необъективность 8 кл. матем'!C$66,"ДА","НЕТ")</f>
        <v>ДА</v>
      </c>
      <c r="D21" s="9" t="str">
        <f>IF('Решаемость 8 кл. матем'!D21&lt;'Необъективность 8 кл. матем'!D$66,"ДА","НЕТ")</f>
        <v>НЕТ</v>
      </c>
      <c r="E21" s="9" t="str">
        <f>IF('Решаемость 8 кл. матем'!E21&lt;'Необъективность 8 кл. матем'!E$66,"ДА","НЕТ")</f>
        <v>ДА</v>
      </c>
      <c r="F21" s="9" t="str">
        <f>IF('Решаемость 8 кл. матем'!F21&lt;'Необъективность 8 кл. матем'!F$66,"ДА","НЕТ")</f>
        <v>ДА</v>
      </c>
      <c r="G21" s="9" t="str">
        <f>IF('Решаемость 8 кл. матем'!G21&lt;'Необъективность 8 кл. матем'!G$66,"ДА","НЕТ")</f>
        <v>НЕТ</v>
      </c>
      <c r="H21" s="9" t="str">
        <f>IF('Решаемость 8 кл. матем'!H21&lt;'Необъективность 8 кл. матем'!H$66,"ДА","НЕТ")</f>
        <v>НЕТ</v>
      </c>
      <c r="I21" s="9" t="str">
        <f>IF('Решаемость 8 кл. матем'!I21&lt;'Необъективность 8 кл. матем'!I$66,"ДА","НЕТ")</f>
        <v>ДА</v>
      </c>
      <c r="J21" s="9" t="str">
        <f>IF('Решаемость 8 кл. матем'!J21&lt;'Необъективность 8 кл. матем'!J$66,"ДА","НЕТ")</f>
        <v>ДА</v>
      </c>
      <c r="K21" s="9">
        <f>'Результаты 8 кл. матем'!K21/'Результаты 8 кл. матем'!$B21</f>
        <v>6.25E-2</v>
      </c>
      <c r="L21" s="9">
        <f>'Результаты 8 кл. матем'!L21/'Результаты 8 кл. матем'!$B21</f>
        <v>0.60416666666666663</v>
      </c>
      <c r="M21" s="9">
        <f>'Результаты 8 кл. матем'!M21/'Результаты 8 кл. матем'!$B21</f>
        <v>0.27083333333333331</v>
      </c>
      <c r="N21" s="9">
        <f>'Результаты 8 кл. матем'!N21/'Результаты 8 кл. матем'!$B21</f>
        <v>6.25E-2</v>
      </c>
    </row>
    <row r="22" spans="1:14" ht="15.75">
      <c r="A22" s="2">
        <v>10</v>
      </c>
      <c r="B22" s="3">
        <v>60</v>
      </c>
      <c r="C22" s="9" t="str">
        <f>IF('Решаемость 8 кл. матем'!C22&lt;'Необъективность 8 кл. матем'!C$66,"ДА","НЕТ")</f>
        <v>ДА</v>
      </c>
      <c r="D22" s="9" t="str">
        <f>IF('Решаемость 8 кл. матем'!D22&lt;'Необъективность 8 кл. матем'!D$66,"ДА","НЕТ")</f>
        <v>ДА</v>
      </c>
      <c r="E22" s="9" t="str">
        <f>IF('Решаемость 8 кл. матем'!E22&lt;'Необъективность 8 кл. матем'!E$66,"ДА","НЕТ")</f>
        <v>ДА</v>
      </c>
      <c r="F22" s="9" t="str">
        <f>IF('Решаемость 8 кл. матем'!F22&lt;'Необъективность 8 кл. матем'!F$66,"ДА","НЕТ")</f>
        <v>ДА</v>
      </c>
      <c r="G22" s="9" t="str">
        <f>IF('Решаемость 8 кл. матем'!G22&lt;'Необъективность 8 кл. матем'!G$66,"ДА","НЕТ")</f>
        <v>ДА</v>
      </c>
      <c r="H22" s="9" t="str">
        <f>IF('Решаемость 8 кл. матем'!H22&lt;'Необъективность 8 кл. матем'!H$66,"ДА","НЕТ")</f>
        <v>ДА</v>
      </c>
      <c r="I22" s="9" t="str">
        <f>IF('Решаемость 8 кл. матем'!I22&lt;'Необъективность 8 кл. матем'!I$66,"ДА","НЕТ")</f>
        <v>ДА</v>
      </c>
      <c r="J22" s="9" t="str">
        <f>IF('Решаемость 8 кл. матем'!J22&lt;'Необъективность 8 кл. матем'!J$66,"ДА","НЕТ")</f>
        <v>ДА</v>
      </c>
      <c r="K22" s="9">
        <f>'Результаты 8 кл. матем'!K22/'Результаты 8 кл. матем'!$B22</f>
        <v>0.25</v>
      </c>
      <c r="L22" s="9">
        <f>'Результаты 8 кл. матем'!L22/'Результаты 8 кл. матем'!$B22</f>
        <v>0.45</v>
      </c>
      <c r="M22" s="9">
        <f>'Результаты 8 кл. матем'!M22/'Результаты 8 кл. матем'!$B22</f>
        <v>0.18333333333333332</v>
      </c>
      <c r="N22" s="9">
        <f>'Результаты 8 кл. матем'!N22/'Результаты 8 кл. матем'!$B22</f>
        <v>0.11666666666666667</v>
      </c>
    </row>
    <row r="23" spans="1:14" ht="15.75">
      <c r="A23" s="2">
        <v>12</v>
      </c>
      <c r="B23" s="3">
        <v>22</v>
      </c>
      <c r="C23" s="9" t="str">
        <f>IF('Решаемость 8 кл. матем'!C23&lt;'Необъективность 8 кл. матем'!C$66,"ДА","НЕТ")</f>
        <v>ДА</v>
      </c>
      <c r="D23" s="9" t="str">
        <f>IF('Решаемость 8 кл. матем'!D23&lt;'Необъективность 8 кл. матем'!D$66,"ДА","НЕТ")</f>
        <v>ДА</v>
      </c>
      <c r="E23" s="9" t="str">
        <f>IF('Решаемость 8 кл. матем'!E23&lt;'Необъективность 8 кл. матем'!E$66,"ДА","НЕТ")</f>
        <v>ДА</v>
      </c>
      <c r="F23" s="9" t="str">
        <f>IF('Решаемость 8 кл. матем'!F23&lt;'Необъективность 8 кл. матем'!F$66,"ДА","НЕТ")</f>
        <v>НЕТ</v>
      </c>
      <c r="G23" s="9" t="str">
        <f>IF('Решаемость 8 кл. матем'!G23&lt;'Необъективность 8 кл. матем'!G$66,"ДА","НЕТ")</f>
        <v>ДА</v>
      </c>
      <c r="H23" s="9" t="str">
        <f>IF('Решаемость 8 кл. матем'!H23&lt;'Необъективность 8 кл. матем'!H$66,"ДА","НЕТ")</f>
        <v>ДА</v>
      </c>
      <c r="I23" s="9" t="str">
        <f>IF('Решаемость 8 кл. матем'!I23&lt;'Необъективность 8 кл. матем'!I$66,"ДА","НЕТ")</f>
        <v>ДА</v>
      </c>
      <c r="J23" s="9" t="str">
        <f>IF('Решаемость 8 кл. матем'!J23&lt;'Необъективность 8 кл. матем'!J$66,"ДА","НЕТ")</f>
        <v>ДА</v>
      </c>
      <c r="K23" s="9">
        <f>'Результаты 8 кл. матем'!K23/'Результаты 8 кл. матем'!$B23</f>
        <v>0.22727272727272727</v>
      </c>
      <c r="L23" s="9">
        <f>'Результаты 8 кл. матем'!L23/'Результаты 8 кл. матем'!$B23</f>
        <v>0.45454545454545453</v>
      </c>
      <c r="M23" s="9">
        <f>'Результаты 8 кл. матем'!M23/'Результаты 8 кл. матем'!$B23</f>
        <v>0.22727272727272727</v>
      </c>
      <c r="N23" s="9">
        <f>'Результаты 8 кл. матем'!N23/'Результаты 8 кл. матем'!$B23</f>
        <v>9.0909090909090912E-2</v>
      </c>
    </row>
    <row r="24" spans="1:14" ht="15.75">
      <c r="A24" s="2">
        <v>13</v>
      </c>
      <c r="B24" s="3">
        <v>54</v>
      </c>
      <c r="C24" s="9" t="str">
        <f>IF('Решаемость 8 кл. матем'!C24&lt;'Необъективность 8 кл. матем'!C$66,"ДА","НЕТ")</f>
        <v>ДА</v>
      </c>
      <c r="D24" s="9" t="str">
        <f>IF('Решаемость 8 кл. матем'!D24&lt;'Необъективность 8 кл. матем'!D$66,"ДА","НЕТ")</f>
        <v>ДА</v>
      </c>
      <c r="E24" s="9" t="str">
        <f>IF('Решаемость 8 кл. матем'!E24&lt;'Необъективность 8 кл. матем'!E$66,"ДА","НЕТ")</f>
        <v>ДА</v>
      </c>
      <c r="F24" s="9" t="str">
        <f>IF('Решаемость 8 кл. матем'!F24&lt;'Необъективность 8 кл. матем'!F$66,"ДА","НЕТ")</f>
        <v>ДА</v>
      </c>
      <c r="G24" s="9" t="str">
        <f>IF('Решаемость 8 кл. матем'!G24&lt;'Необъективность 8 кл. матем'!G$66,"ДА","НЕТ")</f>
        <v>ДА</v>
      </c>
      <c r="H24" s="9" t="str">
        <f>IF('Решаемость 8 кл. матем'!H24&lt;'Необъективность 8 кл. матем'!H$66,"ДА","НЕТ")</f>
        <v>НЕТ</v>
      </c>
      <c r="I24" s="9" t="str">
        <f>IF('Решаемость 8 кл. матем'!I24&lt;'Необъективность 8 кл. матем'!I$66,"ДА","НЕТ")</f>
        <v>ДА</v>
      </c>
      <c r="J24" s="9" t="str">
        <f>IF('Решаемость 8 кл. матем'!J24&lt;'Необъективность 8 кл. матем'!J$66,"ДА","НЕТ")</f>
        <v>НЕТ</v>
      </c>
      <c r="K24" s="9">
        <f>'Результаты 8 кл. матем'!K24/'Результаты 8 кл. матем'!$B24</f>
        <v>0.22222222222222221</v>
      </c>
      <c r="L24" s="9">
        <f>'Результаты 8 кл. матем'!L24/'Результаты 8 кл. матем'!$B24</f>
        <v>0.55555555555555558</v>
      </c>
      <c r="M24" s="9">
        <f>'Результаты 8 кл. матем'!M24/'Результаты 8 кл. матем'!$B24</f>
        <v>0.18518518518518517</v>
      </c>
      <c r="N24" s="9">
        <f>'Результаты 8 кл. матем'!N24/'Результаты 8 кл. матем'!$B24</f>
        <v>3.7037037037037035E-2</v>
      </c>
    </row>
    <row r="25" spans="1:14" ht="15.75">
      <c r="A25" s="2">
        <v>20</v>
      </c>
      <c r="B25" s="3">
        <v>45</v>
      </c>
      <c r="C25" s="9" t="str">
        <f>IF('Решаемость 8 кл. матем'!C25&lt;'Необъективность 8 кл. матем'!C$66,"ДА","НЕТ")</f>
        <v>ДА</v>
      </c>
      <c r="D25" s="9" t="str">
        <f>IF('Решаемость 8 кл. матем'!D25&lt;'Необъективность 8 кл. матем'!D$66,"ДА","НЕТ")</f>
        <v>ДА</v>
      </c>
      <c r="E25" s="9" t="str">
        <f>IF('Решаемость 8 кл. матем'!E25&lt;'Необъективность 8 кл. матем'!E$66,"ДА","НЕТ")</f>
        <v>ДА</v>
      </c>
      <c r="F25" s="9" t="str">
        <f>IF('Решаемость 8 кл. матем'!F25&lt;'Необъективность 8 кл. матем'!F$66,"ДА","НЕТ")</f>
        <v>ДА</v>
      </c>
      <c r="G25" s="9" t="str">
        <f>IF('Решаемость 8 кл. матем'!G25&lt;'Необъективность 8 кл. матем'!G$66,"ДА","НЕТ")</f>
        <v>ДА</v>
      </c>
      <c r="H25" s="9" t="str">
        <f>IF('Решаемость 8 кл. матем'!H25&lt;'Необъективность 8 кл. матем'!H$66,"ДА","НЕТ")</f>
        <v>ДА</v>
      </c>
      <c r="I25" s="9" t="str">
        <f>IF('Решаемость 8 кл. матем'!I25&lt;'Необъективность 8 кл. матем'!I$66,"ДА","НЕТ")</f>
        <v>ДА</v>
      </c>
      <c r="J25" s="9" t="str">
        <f>IF('Решаемость 8 кл. матем'!J25&lt;'Необъективность 8 кл. матем'!J$66,"ДА","НЕТ")</f>
        <v>ДА</v>
      </c>
      <c r="K25" s="9">
        <f>'Результаты 8 кл. матем'!K25/'Результаты 8 кл. матем'!$B25</f>
        <v>0.24444444444444444</v>
      </c>
      <c r="L25" s="9">
        <f>'Результаты 8 кл. матем'!L25/'Результаты 8 кл. матем'!$B25</f>
        <v>0.73333333333333328</v>
      </c>
      <c r="M25" s="9">
        <f>'Результаты 8 кл. матем'!M25/'Результаты 8 кл. матем'!$B25</f>
        <v>2.2222222222222223E-2</v>
      </c>
      <c r="N25" s="9">
        <f>'Результаты 8 кл. матем'!N25/'Результаты 8 кл. матем'!$B25</f>
        <v>0</v>
      </c>
    </row>
    <row r="26" spans="1:14" ht="15.75">
      <c r="A26" s="2">
        <v>21</v>
      </c>
      <c r="B26" s="3">
        <v>30</v>
      </c>
      <c r="C26" s="9" t="str">
        <f>IF('Решаемость 8 кл. матем'!C26&lt;'Необъективность 8 кл. матем'!C$66,"ДА","НЕТ")</f>
        <v>ДА</v>
      </c>
      <c r="D26" s="9" t="str">
        <f>IF('Решаемость 8 кл. матем'!D26&lt;'Необъективность 8 кл. матем'!D$66,"ДА","НЕТ")</f>
        <v>ДА</v>
      </c>
      <c r="E26" s="9" t="str">
        <f>IF('Решаемость 8 кл. матем'!E26&lt;'Необъективность 8 кл. матем'!E$66,"ДА","НЕТ")</f>
        <v>ДА</v>
      </c>
      <c r="F26" s="9" t="str">
        <f>IF('Решаемость 8 кл. матем'!F26&lt;'Необъективность 8 кл. матем'!F$66,"ДА","НЕТ")</f>
        <v>НЕТ</v>
      </c>
      <c r="G26" s="9" t="str">
        <f>IF('Решаемость 8 кл. матем'!G26&lt;'Необъективность 8 кл. матем'!G$66,"ДА","НЕТ")</f>
        <v>ДА</v>
      </c>
      <c r="H26" s="9" t="str">
        <f>IF('Решаемость 8 кл. матем'!H26&lt;'Необъективность 8 кл. матем'!H$66,"ДА","НЕТ")</f>
        <v>ДА</v>
      </c>
      <c r="I26" s="9" t="str">
        <f>IF('Решаемость 8 кл. матем'!I26&lt;'Необъективность 8 кл. матем'!I$66,"ДА","НЕТ")</f>
        <v>ДА</v>
      </c>
      <c r="J26" s="9" t="str">
        <f>IF('Решаемость 8 кл. матем'!J26&lt;'Необъективность 8 кл. матем'!J$66,"ДА","НЕТ")</f>
        <v>ДА</v>
      </c>
      <c r="K26" s="9">
        <f>'Результаты 8 кл. матем'!K26/'Результаты 8 кл. матем'!$B26</f>
        <v>3.3333333333333333E-2</v>
      </c>
      <c r="L26" s="9">
        <f>'Результаты 8 кл. матем'!L26/'Результаты 8 кл. матем'!$B26</f>
        <v>0.83333333333333337</v>
      </c>
      <c r="M26" s="9">
        <f>'Результаты 8 кл. матем'!M26/'Результаты 8 кл. матем'!$B26</f>
        <v>0.13333333333333333</v>
      </c>
      <c r="N26" s="9">
        <f>'Результаты 8 кл. матем'!N26/'Результаты 8 кл. матем'!$B26</f>
        <v>0</v>
      </c>
    </row>
    <row r="27" spans="1:14" ht="15.75">
      <c r="A27" s="2">
        <v>23</v>
      </c>
      <c r="B27" s="3">
        <v>25</v>
      </c>
      <c r="C27" s="9" t="str">
        <f>IF('Решаемость 8 кл. матем'!C27&lt;'Необъективность 8 кл. матем'!C$66,"ДА","НЕТ")</f>
        <v>ДА</v>
      </c>
      <c r="D27" s="9" t="str">
        <f>IF('Решаемость 8 кл. матем'!D27&lt;'Необъективность 8 кл. матем'!D$66,"ДА","НЕТ")</f>
        <v>НЕТ</v>
      </c>
      <c r="E27" s="9" t="str">
        <f>IF('Решаемость 8 кл. матем'!E27&lt;'Необъективность 8 кл. матем'!E$66,"ДА","НЕТ")</f>
        <v>ДА</v>
      </c>
      <c r="F27" s="9" t="str">
        <f>IF('Решаемость 8 кл. матем'!F27&lt;'Необъективность 8 кл. матем'!F$66,"ДА","НЕТ")</f>
        <v>ДА</v>
      </c>
      <c r="G27" s="9" t="str">
        <f>IF('Решаемость 8 кл. матем'!G27&lt;'Необъективность 8 кл. матем'!G$66,"ДА","НЕТ")</f>
        <v>НЕТ</v>
      </c>
      <c r="H27" s="9" t="str">
        <f>IF('Решаемость 8 кл. матем'!H27&lt;'Необъективность 8 кл. матем'!H$66,"ДА","НЕТ")</f>
        <v>ДА</v>
      </c>
      <c r="I27" s="9" t="str">
        <f>IF('Решаемость 8 кл. матем'!I27&lt;'Необъективность 8 кл. матем'!I$66,"ДА","НЕТ")</f>
        <v>ДА</v>
      </c>
      <c r="J27" s="9" t="str">
        <f>IF('Решаемость 8 кл. матем'!J27&lt;'Необъективность 8 кл. матем'!J$66,"ДА","НЕТ")</f>
        <v>ДА</v>
      </c>
      <c r="K27" s="9">
        <f>'Результаты 8 кл. матем'!K27/'Результаты 8 кл. матем'!$B27</f>
        <v>0.12</v>
      </c>
      <c r="L27" s="9">
        <f>'Результаты 8 кл. матем'!L27/'Результаты 8 кл. матем'!$B27</f>
        <v>0.8</v>
      </c>
      <c r="M27" s="9">
        <f>'Результаты 8 кл. матем'!M27/'Результаты 8 кл. матем'!$B27</f>
        <v>0.08</v>
      </c>
      <c r="N27" s="9">
        <f>'Результаты 8 кл. матем'!N27/'Результаты 8 кл. матем'!$B27</f>
        <v>0</v>
      </c>
    </row>
    <row r="28" spans="1:14" ht="15.75">
      <c r="A28" s="2">
        <v>24</v>
      </c>
      <c r="B28" s="3">
        <v>44</v>
      </c>
      <c r="C28" s="9" t="str">
        <f>IF('Решаемость 8 кл. матем'!C28&lt;'Необъективность 8 кл. матем'!C$66,"ДА","НЕТ")</f>
        <v>ДА</v>
      </c>
      <c r="D28" s="9" t="str">
        <f>IF('Решаемость 8 кл. матем'!D28&lt;'Необъективность 8 кл. матем'!D$66,"ДА","НЕТ")</f>
        <v>ДА</v>
      </c>
      <c r="E28" s="9" t="str">
        <f>IF('Решаемость 8 кл. матем'!E28&lt;'Необъективность 8 кл. матем'!E$66,"ДА","НЕТ")</f>
        <v>ДА</v>
      </c>
      <c r="F28" s="9" t="str">
        <f>IF('Решаемость 8 кл. матем'!F28&lt;'Необъективность 8 кл. матем'!F$66,"ДА","НЕТ")</f>
        <v>ДА</v>
      </c>
      <c r="G28" s="9" t="str">
        <f>IF('Решаемость 8 кл. матем'!G28&lt;'Необъективность 8 кл. матем'!G$66,"ДА","НЕТ")</f>
        <v>ДА</v>
      </c>
      <c r="H28" s="9" t="str">
        <f>IF('Решаемость 8 кл. матем'!H28&lt;'Необъективность 8 кл. матем'!H$66,"ДА","НЕТ")</f>
        <v>ДА</v>
      </c>
      <c r="I28" s="9" t="str">
        <f>IF('Решаемость 8 кл. матем'!I28&lt;'Необъективность 8 кл. матем'!I$66,"ДА","НЕТ")</f>
        <v>НЕТ</v>
      </c>
      <c r="J28" s="9" t="str">
        <f>IF('Решаемость 8 кл. матем'!J28&lt;'Необъективность 8 кл. матем'!J$66,"ДА","НЕТ")</f>
        <v>ДА</v>
      </c>
      <c r="K28" s="9">
        <f>'Результаты 8 кл. матем'!K28/'Результаты 8 кл. матем'!$B28</f>
        <v>0.43181818181818182</v>
      </c>
      <c r="L28" s="9">
        <f>'Результаты 8 кл. матем'!L28/'Результаты 8 кл. матем'!$B28</f>
        <v>0.47727272727272729</v>
      </c>
      <c r="M28" s="9">
        <f>'Результаты 8 кл. матем'!M28/'Результаты 8 кл. матем'!$B28</f>
        <v>9.0909090909090912E-2</v>
      </c>
      <c r="N28" s="9">
        <f>'Результаты 8 кл. матем'!N28/'Результаты 8 кл. матем'!$B28</f>
        <v>0</v>
      </c>
    </row>
    <row r="29" spans="1:14" ht="15.75">
      <c r="A29" s="2">
        <v>25</v>
      </c>
      <c r="B29" s="3">
        <v>61</v>
      </c>
      <c r="C29" s="9" t="str">
        <f>IF('Решаемость 8 кл. матем'!C29&lt;'Необъективность 8 кл. матем'!C$66,"ДА","НЕТ")</f>
        <v>ДА</v>
      </c>
      <c r="D29" s="9" t="str">
        <f>IF('Решаемость 8 кл. матем'!D29&lt;'Необъективность 8 кл. матем'!D$66,"ДА","НЕТ")</f>
        <v>ДА</v>
      </c>
      <c r="E29" s="9" t="str">
        <f>IF('Решаемость 8 кл. матем'!E29&lt;'Необъективность 8 кл. матем'!E$66,"ДА","НЕТ")</f>
        <v>ДА</v>
      </c>
      <c r="F29" s="9" t="str">
        <f>IF('Решаемость 8 кл. матем'!F29&lt;'Необъективность 8 кл. матем'!F$66,"ДА","НЕТ")</f>
        <v>ДА</v>
      </c>
      <c r="G29" s="9" t="str">
        <f>IF('Решаемость 8 кл. матем'!G29&lt;'Необъективность 8 кл. матем'!G$66,"ДА","НЕТ")</f>
        <v>ДА</v>
      </c>
      <c r="H29" s="9" t="str">
        <f>IF('Решаемость 8 кл. матем'!H29&lt;'Необъективность 8 кл. матем'!H$66,"ДА","НЕТ")</f>
        <v>ДА</v>
      </c>
      <c r="I29" s="9" t="str">
        <f>IF('Решаемость 8 кл. матем'!I29&lt;'Необъективность 8 кл. матем'!I$66,"ДА","НЕТ")</f>
        <v>ДА</v>
      </c>
      <c r="J29" s="9" t="str">
        <f>IF('Решаемость 8 кл. матем'!J29&lt;'Необъективность 8 кл. матем'!J$66,"ДА","НЕТ")</f>
        <v>ДА</v>
      </c>
      <c r="K29" s="9">
        <f>'Результаты 8 кл. матем'!K29/'Результаты 8 кл. матем'!$B29</f>
        <v>0.50819672131147542</v>
      </c>
      <c r="L29" s="9">
        <f>'Результаты 8 кл. матем'!L29/'Результаты 8 кл. матем'!$B29</f>
        <v>0.44262295081967212</v>
      </c>
      <c r="M29" s="9">
        <f>'Результаты 8 кл. матем'!M29/'Результаты 8 кл. матем'!$B29</f>
        <v>4.9180327868852458E-2</v>
      </c>
      <c r="N29" s="9">
        <f>'Результаты 8 кл. матем'!N29/'Результаты 8 кл. матем'!$B29</f>
        <v>0</v>
      </c>
    </row>
    <row r="30" spans="1:14" ht="15.75">
      <c r="A30" s="2">
        <v>30</v>
      </c>
      <c r="B30" s="3">
        <v>60</v>
      </c>
      <c r="C30" s="9" t="str">
        <f>IF('Решаемость 8 кл. матем'!C30&lt;'Необъективность 8 кл. матем'!C$66,"ДА","НЕТ")</f>
        <v>ДА</v>
      </c>
      <c r="D30" s="9" t="str">
        <f>IF('Решаемость 8 кл. матем'!D30&lt;'Необъективность 8 кл. матем'!D$66,"ДА","НЕТ")</f>
        <v>ДА</v>
      </c>
      <c r="E30" s="9" t="str">
        <f>IF('Решаемость 8 кл. матем'!E30&lt;'Необъективность 8 кл. матем'!E$66,"ДА","НЕТ")</f>
        <v>ДА</v>
      </c>
      <c r="F30" s="9" t="str">
        <f>IF('Решаемость 8 кл. матем'!F30&lt;'Необъективность 8 кл. матем'!F$66,"ДА","НЕТ")</f>
        <v>ДА</v>
      </c>
      <c r="G30" s="9" t="str">
        <f>IF('Решаемость 8 кл. матем'!G30&lt;'Необъективность 8 кл. матем'!G$66,"ДА","НЕТ")</f>
        <v>ДА</v>
      </c>
      <c r="H30" s="9" t="str">
        <f>IF('Решаемость 8 кл. матем'!H30&lt;'Необъективность 8 кл. матем'!H$66,"ДА","НЕТ")</f>
        <v>ДА</v>
      </c>
      <c r="I30" s="9" t="str">
        <f>IF('Решаемость 8 кл. матем'!I30&lt;'Необъективность 8 кл. матем'!I$66,"ДА","НЕТ")</f>
        <v>ДА</v>
      </c>
      <c r="J30" s="9" t="str">
        <f>IF('Решаемость 8 кл. матем'!J30&lt;'Необъективность 8 кл. матем'!J$66,"ДА","НЕТ")</f>
        <v>ДА</v>
      </c>
      <c r="K30" s="9">
        <f>'Результаты 8 кл. матем'!K30/'Результаты 8 кл. матем'!$B30</f>
        <v>0.15</v>
      </c>
      <c r="L30" s="9">
        <f>'Результаты 8 кл. матем'!L30/'Результаты 8 кл. матем'!$B30</f>
        <v>0.71666666666666667</v>
      </c>
      <c r="M30" s="9">
        <f>'Результаты 8 кл. матем'!M30/'Результаты 8 кл. матем'!$B30</f>
        <v>0.13333333333333333</v>
      </c>
      <c r="N30" s="9">
        <f>'Результаты 8 кл. матем'!N30/'Результаты 8 кл. матем'!$B30</f>
        <v>0</v>
      </c>
    </row>
    <row r="31" spans="1:14" ht="15.75">
      <c r="A31" s="2">
        <v>32</v>
      </c>
      <c r="B31" s="3">
        <v>54</v>
      </c>
      <c r="C31" s="9" t="str">
        <f>IF('Решаемость 8 кл. матем'!C31&lt;'Необъективность 8 кл. матем'!C$66,"ДА","НЕТ")</f>
        <v>ДА</v>
      </c>
      <c r="D31" s="9" t="str">
        <f>IF('Решаемость 8 кл. матем'!D31&lt;'Необъективность 8 кл. матем'!D$66,"ДА","НЕТ")</f>
        <v>ДА</v>
      </c>
      <c r="E31" s="9" t="str">
        <f>IF('Решаемость 8 кл. матем'!E31&lt;'Необъективность 8 кл. матем'!E$66,"ДА","НЕТ")</f>
        <v>ДА</v>
      </c>
      <c r="F31" s="9" t="str">
        <f>IF('Решаемость 8 кл. матем'!F31&lt;'Необъективность 8 кл. матем'!F$66,"ДА","НЕТ")</f>
        <v>ДА</v>
      </c>
      <c r="G31" s="9" t="str">
        <f>IF('Решаемость 8 кл. матем'!G31&lt;'Необъективность 8 кл. матем'!G$66,"ДА","НЕТ")</f>
        <v>НЕТ</v>
      </c>
      <c r="H31" s="9" t="str">
        <f>IF('Решаемость 8 кл. матем'!H31&lt;'Необъективность 8 кл. матем'!H$66,"ДА","НЕТ")</f>
        <v>ДА</v>
      </c>
      <c r="I31" s="9" t="str">
        <f>IF('Решаемость 8 кл. матем'!I31&lt;'Необъективность 8 кл. матем'!I$66,"ДА","НЕТ")</f>
        <v>ДА</v>
      </c>
      <c r="J31" s="9" t="str">
        <f>IF('Решаемость 8 кл. матем'!J31&lt;'Необъективность 8 кл. матем'!J$66,"ДА","НЕТ")</f>
        <v>НЕТ</v>
      </c>
      <c r="K31" s="9">
        <f>'Результаты 8 кл. матем'!K31/'Результаты 8 кл. матем'!$B31</f>
        <v>0.31481481481481483</v>
      </c>
      <c r="L31" s="9">
        <f>'Результаты 8 кл. матем'!L31/'Результаты 8 кл. матем'!$B31</f>
        <v>0.24074074074074073</v>
      </c>
      <c r="M31" s="9">
        <f>'Результаты 8 кл. матем'!M31/'Результаты 8 кл. матем'!$B31</f>
        <v>0.22222222222222221</v>
      </c>
      <c r="N31" s="9">
        <f>'Результаты 8 кл. матем'!N31/'Результаты 8 кл. матем'!$B31</f>
        <v>0.22222222222222221</v>
      </c>
    </row>
    <row r="32" spans="1:14" ht="15.75">
      <c r="A32" s="2">
        <v>33</v>
      </c>
      <c r="B32" s="3">
        <v>46</v>
      </c>
      <c r="C32" s="9" t="str">
        <f>IF('Решаемость 8 кл. матем'!C32&lt;'Необъективность 8 кл. матем'!C$66,"ДА","НЕТ")</f>
        <v>ДА</v>
      </c>
      <c r="D32" s="9" t="str">
        <f>IF('Решаемость 8 кл. матем'!D32&lt;'Необъективность 8 кл. матем'!D$66,"ДА","НЕТ")</f>
        <v>ДА</v>
      </c>
      <c r="E32" s="9" t="str">
        <f>IF('Решаемость 8 кл. матем'!E32&lt;'Необъективность 8 кл. матем'!E$66,"ДА","НЕТ")</f>
        <v>ДА</v>
      </c>
      <c r="F32" s="9" t="str">
        <f>IF('Решаемость 8 кл. матем'!F32&lt;'Необъективность 8 кл. матем'!F$66,"ДА","НЕТ")</f>
        <v>ДА</v>
      </c>
      <c r="G32" s="9" t="str">
        <f>IF('Решаемость 8 кл. матем'!G32&lt;'Необъективность 8 кл. матем'!G$66,"ДА","НЕТ")</f>
        <v>ДА</v>
      </c>
      <c r="H32" s="9" t="str">
        <f>IF('Решаемость 8 кл. матем'!H32&lt;'Необъективность 8 кл. матем'!H$66,"ДА","НЕТ")</f>
        <v>ДА</v>
      </c>
      <c r="I32" s="9" t="str">
        <f>IF('Решаемость 8 кл. матем'!I32&lt;'Необъективность 8 кл. матем'!I$66,"ДА","НЕТ")</f>
        <v>ДА</v>
      </c>
      <c r="J32" s="9" t="str">
        <f>IF('Решаемость 8 кл. матем'!J32&lt;'Необъективность 8 кл. матем'!J$66,"ДА","НЕТ")</f>
        <v>ДА</v>
      </c>
      <c r="K32" s="9">
        <f>'Результаты 8 кл. матем'!K32/'Результаты 8 кл. матем'!$B32</f>
        <v>0.17391304347826086</v>
      </c>
      <c r="L32" s="9">
        <f>'Результаты 8 кл. матем'!L32/'Результаты 8 кл. матем'!$B32</f>
        <v>0.71739130434782605</v>
      </c>
      <c r="M32" s="9">
        <f>'Результаты 8 кл. матем'!M32/'Результаты 8 кл. матем'!$B32</f>
        <v>0.10869565217391304</v>
      </c>
      <c r="N32" s="9">
        <f>'Результаты 8 кл. матем'!N32/'Результаты 8 кл. матем'!$B32</f>
        <v>0</v>
      </c>
    </row>
    <row r="33" spans="1:14" ht="15.75">
      <c r="A33" s="2">
        <v>35</v>
      </c>
      <c r="B33" s="3">
        <v>38</v>
      </c>
      <c r="C33" s="9" t="str">
        <f>IF('Решаемость 8 кл. матем'!C33&lt;'Необъективность 8 кл. матем'!C$66,"ДА","НЕТ")</f>
        <v>ДА</v>
      </c>
      <c r="D33" s="9" t="str">
        <f>IF('Решаемость 8 кл. матем'!D33&lt;'Необъективность 8 кл. матем'!D$66,"ДА","НЕТ")</f>
        <v>ДА</v>
      </c>
      <c r="E33" s="9" t="str">
        <f>IF('Решаемость 8 кл. матем'!E33&lt;'Необъективность 8 кл. матем'!E$66,"ДА","НЕТ")</f>
        <v>ДА</v>
      </c>
      <c r="F33" s="9" t="str">
        <f>IF('Решаемость 8 кл. матем'!F33&lt;'Необъективность 8 кл. матем'!F$66,"ДА","НЕТ")</f>
        <v>ДА</v>
      </c>
      <c r="G33" s="9" t="str">
        <f>IF('Решаемость 8 кл. матем'!G33&lt;'Необъективность 8 кл. матем'!G$66,"ДА","НЕТ")</f>
        <v>ДА</v>
      </c>
      <c r="H33" s="9" t="str">
        <f>IF('Решаемость 8 кл. матем'!H33&lt;'Необъективность 8 кл. матем'!H$66,"ДА","НЕТ")</f>
        <v>ДА</v>
      </c>
      <c r="I33" s="9" t="str">
        <f>IF('Решаемость 8 кл. матем'!I33&lt;'Необъективность 8 кл. матем'!I$66,"ДА","НЕТ")</f>
        <v>ДА</v>
      </c>
      <c r="J33" s="9" t="str">
        <f>IF('Решаемость 8 кл. матем'!J33&lt;'Необъективность 8 кл. матем'!J$66,"ДА","НЕТ")</f>
        <v>НЕТ</v>
      </c>
      <c r="K33" s="9">
        <f>'Результаты 8 кл. матем'!K33/'Результаты 8 кл. матем'!$B33</f>
        <v>0.18421052631578946</v>
      </c>
      <c r="L33" s="9">
        <f>'Результаты 8 кл. матем'!L33/'Результаты 8 кл. матем'!$B33</f>
        <v>0.78947368421052633</v>
      </c>
      <c r="M33" s="9">
        <f>'Результаты 8 кл. матем'!M33/'Результаты 8 кл. матем'!$B33</f>
        <v>0</v>
      </c>
      <c r="N33" s="9">
        <f>'Результаты 8 кл. матем'!N33/'Результаты 8 кл. матем'!$B33</f>
        <v>2.6315789473684209E-2</v>
      </c>
    </row>
    <row r="34" spans="1:14" ht="15.75">
      <c r="A34" s="2">
        <v>36</v>
      </c>
      <c r="B34" s="3">
        <v>68</v>
      </c>
      <c r="C34" s="9" t="str">
        <f>IF('Решаемость 8 кл. матем'!C34&lt;'Необъективность 8 кл. матем'!C$66,"ДА","НЕТ")</f>
        <v>ДА</v>
      </c>
      <c r="D34" s="9" t="str">
        <f>IF('Решаемость 8 кл. матем'!D34&lt;'Необъективность 8 кл. матем'!D$66,"ДА","НЕТ")</f>
        <v>ДА</v>
      </c>
      <c r="E34" s="9" t="str">
        <f>IF('Решаемость 8 кл. матем'!E34&lt;'Необъективность 8 кл. матем'!E$66,"ДА","НЕТ")</f>
        <v>ДА</v>
      </c>
      <c r="F34" s="9" t="str">
        <f>IF('Решаемость 8 кл. матем'!F34&lt;'Необъективность 8 кл. матем'!F$66,"ДА","НЕТ")</f>
        <v>ДА</v>
      </c>
      <c r="G34" s="9" t="str">
        <f>IF('Решаемость 8 кл. матем'!G34&lt;'Необъективность 8 кл. матем'!G$66,"ДА","НЕТ")</f>
        <v>ДА</v>
      </c>
      <c r="H34" s="9" t="str">
        <f>IF('Решаемость 8 кл. матем'!H34&lt;'Необъективность 8 кл. матем'!H$66,"ДА","НЕТ")</f>
        <v>ДА</v>
      </c>
      <c r="I34" s="9" t="str">
        <f>IF('Решаемость 8 кл. матем'!I34&lt;'Необъективность 8 кл. матем'!I$66,"ДА","НЕТ")</f>
        <v>ДА</v>
      </c>
      <c r="J34" s="9" t="str">
        <f>IF('Решаемость 8 кл. матем'!J34&lt;'Необъективность 8 кл. матем'!J$66,"ДА","НЕТ")</f>
        <v>ДА</v>
      </c>
      <c r="K34" s="9">
        <f>'Результаты 8 кл. матем'!K34/'Результаты 8 кл. матем'!$B34</f>
        <v>0.11764705882352941</v>
      </c>
      <c r="L34" s="9">
        <f>'Результаты 8 кл. матем'!L34/'Результаты 8 кл. матем'!$B34</f>
        <v>0.57352941176470584</v>
      </c>
      <c r="M34" s="9">
        <f>'Результаты 8 кл. матем'!M34/'Результаты 8 кл. матем'!$B34</f>
        <v>0.20588235294117646</v>
      </c>
      <c r="N34" s="9">
        <f>'Результаты 8 кл. матем'!N34/'Результаты 8 кл. матем'!$B34</f>
        <v>0.10294117647058823</v>
      </c>
    </row>
    <row r="35" spans="1:14" ht="15.75">
      <c r="A35" s="2">
        <v>38</v>
      </c>
      <c r="B35" s="3">
        <v>21</v>
      </c>
      <c r="C35" s="9" t="str">
        <f>IF('Решаемость 8 кл. матем'!C35&lt;'Необъективность 8 кл. матем'!C$66,"ДА","НЕТ")</f>
        <v>ДА</v>
      </c>
      <c r="D35" s="9" t="str">
        <f>IF('Решаемость 8 кл. матем'!D35&lt;'Необъективность 8 кл. матем'!D$66,"ДА","НЕТ")</f>
        <v>ДА</v>
      </c>
      <c r="E35" s="9" t="str">
        <f>IF('Решаемость 8 кл. матем'!E35&lt;'Необъективность 8 кл. матем'!E$66,"ДА","НЕТ")</f>
        <v>НЕТ</v>
      </c>
      <c r="F35" s="9" t="str">
        <f>IF('Решаемость 8 кл. матем'!F35&lt;'Необъективность 8 кл. матем'!F$66,"ДА","НЕТ")</f>
        <v>ДА</v>
      </c>
      <c r="G35" s="9" t="str">
        <f>IF('Решаемость 8 кл. матем'!G35&lt;'Необъективность 8 кл. матем'!G$66,"ДА","НЕТ")</f>
        <v>ДА</v>
      </c>
      <c r="H35" s="9" t="str">
        <f>IF('Решаемость 8 кл. матем'!H35&lt;'Необъективность 8 кл. матем'!H$66,"ДА","НЕТ")</f>
        <v>НЕТ</v>
      </c>
      <c r="I35" s="9" t="str">
        <f>IF('Решаемость 8 кл. матем'!I35&lt;'Необъективность 8 кл. матем'!I$66,"ДА","НЕТ")</f>
        <v>ДА</v>
      </c>
      <c r="J35" s="9" t="str">
        <f>IF('Решаемость 8 кл. матем'!J35&lt;'Необъективность 8 кл. матем'!J$66,"ДА","НЕТ")</f>
        <v>ДА</v>
      </c>
      <c r="K35" s="9">
        <f>'Результаты 8 кл. матем'!K35/'Результаты 8 кл. матем'!$B35</f>
        <v>0.14285714285714285</v>
      </c>
      <c r="L35" s="9">
        <f>'Результаты 8 кл. матем'!L35/'Результаты 8 кл. матем'!$B35</f>
        <v>0.61904761904761907</v>
      </c>
      <c r="M35" s="9">
        <f>'Результаты 8 кл. матем'!M35/'Результаты 8 кл. матем'!$B35</f>
        <v>0.23809523809523808</v>
      </c>
      <c r="N35" s="9">
        <f>'Результаты 8 кл. матем'!N35/'Результаты 8 кл. матем'!$B35</f>
        <v>0</v>
      </c>
    </row>
    <row r="36" spans="1:14" ht="15.75">
      <c r="A36" s="2">
        <v>40</v>
      </c>
      <c r="B36" s="3">
        <v>75</v>
      </c>
      <c r="C36" s="9" t="str">
        <f>IF('Решаемость 8 кл. матем'!C36&lt;'Необъективность 8 кл. матем'!C$66,"ДА","НЕТ")</f>
        <v>ДА</v>
      </c>
      <c r="D36" s="9" t="str">
        <f>IF('Решаемость 8 кл. матем'!D36&lt;'Необъективность 8 кл. матем'!D$66,"ДА","НЕТ")</f>
        <v>ДА</v>
      </c>
      <c r="E36" s="9" t="str">
        <f>IF('Решаемость 8 кл. матем'!E36&lt;'Необъективность 8 кл. матем'!E$66,"ДА","НЕТ")</f>
        <v>ДА</v>
      </c>
      <c r="F36" s="9" t="str">
        <f>IF('Решаемость 8 кл. матем'!F36&lt;'Необъективность 8 кл. матем'!F$66,"ДА","НЕТ")</f>
        <v>ДА</v>
      </c>
      <c r="G36" s="9" t="str">
        <f>IF('Решаемость 8 кл. матем'!G36&lt;'Необъективность 8 кл. матем'!G$66,"ДА","НЕТ")</f>
        <v>ДА</v>
      </c>
      <c r="H36" s="9" t="str">
        <f>IF('Решаемость 8 кл. матем'!H36&lt;'Необъективность 8 кл. матем'!H$66,"ДА","НЕТ")</f>
        <v>ДА</v>
      </c>
      <c r="I36" s="9" t="str">
        <f>IF('Решаемость 8 кл. матем'!I36&lt;'Необъективность 8 кл. матем'!I$66,"ДА","НЕТ")</f>
        <v>ДА</v>
      </c>
      <c r="J36" s="9" t="str">
        <f>IF('Решаемость 8 кл. матем'!J36&lt;'Необъективность 8 кл. матем'!J$66,"ДА","НЕТ")</f>
        <v>ДА</v>
      </c>
      <c r="K36" s="9">
        <f>'Результаты 8 кл. матем'!K36/'Результаты 8 кл. матем'!$B36</f>
        <v>0.18666666666666668</v>
      </c>
      <c r="L36" s="9">
        <f>'Результаты 8 кл. матем'!L36/'Результаты 8 кл. матем'!$B36</f>
        <v>0.66666666666666663</v>
      </c>
      <c r="M36" s="9">
        <f>'Результаты 8 кл. матем'!M36/'Результаты 8 кл. матем'!$B36</f>
        <v>0.14666666666666667</v>
      </c>
      <c r="N36" s="9">
        <f>'Результаты 8 кл. матем'!N36/'Результаты 8 кл. матем'!$B36</f>
        <v>0</v>
      </c>
    </row>
    <row r="37" spans="1:14" ht="15.75">
      <c r="A37" s="2">
        <v>41</v>
      </c>
      <c r="B37" s="3">
        <v>39</v>
      </c>
      <c r="C37" s="9" t="str">
        <f>IF('Решаемость 8 кл. матем'!C37&lt;'Необъективность 8 кл. матем'!C$66,"ДА","НЕТ")</f>
        <v>ДА</v>
      </c>
      <c r="D37" s="9" t="str">
        <f>IF('Решаемость 8 кл. матем'!D37&lt;'Необъективность 8 кл. матем'!D$66,"ДА","НЕТ")</f>
        <v>ДА</v>
      </c>
      <c r="E37" s="9" t="str">
        <f>IF('Решаемость 8 кл. матем'!E37&lt;'Необъективность 8 кл. матем'!E$66,"ДА","НЕТ")</f>
        <v>ДА</v>
      </c>
      <c r="F37" s="9" t="str">
        <f>IF('Решаемость 8 кл. матем'!F37&lt;'Необъективность 8 кл. матем'!F$66,"ДА","НЕТ")</f>
        <v>ДА</v>
      </c>
      <c r="G37" s="9" t="str">
        <f>IF('Решаемость 8 кл. матем'!G37&lt;'Необъективность 8 кл. матем'!G$66,"ДА","НЕТ")</f>
        <v>ДА</v>
      </c>
      <c r="H37" s="9" t="str">
        <f>IF('Решаемость 8 кл. матем'!H37&lt;'Необъективность 8 кл. матем'!H$66,"ДА","НЕТ")</f>
        <v>ДА</v>
      </c>
      <c r="I37" s="9" t="str">
        <f>IF('Решаемость 8 кл. матем'!I37&lt;'Необъективность 8 кл. матем'!I$66,"ДА","НЕТ")</f>
        <v>ДА</v>
      </c>
      <c r="J37" s="9" t="str">
        <f>IF('Решаемость 8 кл. матем'!J37&lt;'Необъективность 8 кл. матем'!J$66,"ДА","НЕТ")</f>
        <v>ДА</v>
      </c>
      <c r="K37" s="9">
        <f>'Результаты 8 кл. матем'!K37/'Результаты 8 кл. матем'!$B37</f>
        <v>0.35897435897435898</v>
      </c>
      <c r="L37" s="9">
        <f>'Результаты 8 кл. матем'!L37/'Результаты 8 кл. матем'!$B37</f>
        <v>0.48717948717948717</v>
      </c>
      <c r="M37" s="9">
        <f>'Результаты 8 кл. матем'!M37/'Результаты 8 кл. матем'!$B37</f>
        <v>0.15384615384615385</v>
      </c>
      <c r="N37" s="9">
        <f>'Результаты 8 кл. матем'!N37/'Результаты 8 кл. матем'!$B37</f>
        <v>0</v>
      </c>
    </row>
    <row r="38" spans="1:14" ht="15.75">
      <c r="A38" s="2">
        <v>44</v>
      </c>
      <c r="B38" s="3">
        <v>71</v>
      </c>
      <c r="C38" s="9" t="str">
        <f>IF('Решаемость 8 кл. матем'!C38&lt;'Необъективность 8 кл. матем'!C$66,"ДА","НЕТ")</f>
        <v>ДА</v>
      </c>
      <c r="D38" s="9" t="str">
        <f>IF('Решаемость 8 кл. матем'!D38&lt;'Необъективность 8 кл. матем'!D$66,"ДА","НЕТ")</f>
        <v>ДА</v>
      </c>
      <c r="E38" s="9" t="str">
        <f>IF('Решаемость 8 кл. матем'!E38&lt;'Необъективность 8 кл. матем'!E$66,"ДА","НЕТ")</f>
        <v>ДА</v>
      </c>
      <c r="F38" s="9" t="str">
        <f>IF('Решаемость 8 кл. матем'!F38&lt;'Необъективность 8 кл. матем'!F$66,"ДА","НЕТ")</f>
        <v>ДА</v>
      </c>
      <c r="G38" s="9" t="str">
        <f>IF('Решаемость 8 кл. матем'!G38&lt;'Необъективность 8 кл. матем'!G$66,"ДА","НЕТ")</f>
        <v>ДА</v>
      </c>
      <c r="H38" s="9" t="str">
        <f>IF('Решаемость 8 кл. матем'!H38&lt;'Необъективность 8 кл. матем'!H$66,"ДА","НЕТ")</f>
        <v>ДА</v>
      </c>
      <c r="I38" s="9" t="str">
        <f>IF('Решаемость 8 кл. матем'!I38&lt;'Необъективность 8 кл. матем'!I$66,"ДА","НЕТ")</f>
        <v>НЕТ</v>
      </c>
      <c r="J38" s="9" t="str">
        <f>IF('Решаемость 8 кл. матем'!J38&lt;'Необъективность 8 кл. матем'!J$66,"ДА","НЕТ")</f>
        <v>ДА</v>
      </c>
      <c r="K38" s="9">
        <f>'Результаты 8 кл. матем'!K38/'Результаты 8 кл. матем'!$B38</f>
        <v>0.12676056338028169</v>
      </c>
      <c r="L38" s="9">
        <f>'Результаты 8 кл. матем'!L38/'Результаты 8 кл. матем'!$B38</f>
        <v>0.6901408450704225</v>
      </c>
      <c r="M38" s="9">
        <f>'Результаты 8 кл. матем'!M38/'Результаты 8 кл. матем'!$B38</f>
        <v>0.12676056338028169</v>
      </c>
      <c r="N38" s="9">
        <f>'Результаты 8 кл. матем'!N38/'Результаты 8 кл. матем'!$B38</f>
        <v>5.6338028169014086E-2</v>
      </c>
    </row>
    <row r="39" spans="1:14" ht="15.75">
      <c r="A39" s="2">
        <v>45</v>
      </c>
      <c r="B39" s="3">
        <v>45</v>
      </c>
      <c r="C39" s="9" t="str">
        <f>IF('Решаемость 8 кл. матем'!C39&lt;'Необъективность 8 кл. матем'!C$66,"ДА","НЕТ")</f>
        <v>ДА</v>
      </c>
      <c r="D39" s="9" t="str">
        <f>IF('Решаемость 8 кл. матем'!D39&lt;'Необъективность 8 кл. матем'!D$66,"ДА","НЕТ")</f>
        <v>ДА</v>
      </c>
      <c r="E39" s="9" t="str">
        <f>IF('Решаемость 8 кл. матем'!E39&lt;'Необъективность 8 кл. матем'!E$66,"ДА","НЕТ")</f>
        <v>ДА</v>
      </c>
      <c r="F39" s="9" t="str">
        <f>IF('Решаемость 8 кл. матем'!F39&lt;'Необъективность 8 кл. матем'!F$66,"ДА","НЕТ")</f>
        <v>ДА</v>
      </c>
      <c r="G39" s="9" t="str">
        <f>IF('Решаемость 8 кл. матем'!G39&lt;'Необъективность 8 кл. матем'!G$66,"ДА","НЕТ")</f>
        <v>ДА</v>
      </c>
      <c r="H39" s="9" t="str">
        <f>IF('Решаемость 8 кл. матем'!H39&lt;'Необъективность 8 кл. матем'!H$66,"ДА","НЕТ")</f>
        <v>ДА</v>
      </c>
      <c r="I39" s="9" t="str">
        <f>IF('Решаемость 8 кл. матем'!I39&lt;'Необъективность 8 кл. матем'!I$66,"ДА","НЕТ")</f>
        <v>ДА</v>
      </c>
      <c r="J39" s="9" t="str">
        <f>IF('Решаемость 8 кл. матем'!J39&lt;'Необъективность 8 кл. матем'!J$66,"ДА","НЕТ")</f>
        <v>ДА</v>
      </c>
      <c r="K39" s="9">
        <f>'Результаты 8 кл. матем'!K39/'Результаты 8 кл. матем'!$B39</f>
        <v>0.33333333333333331</v>
      </c>
      <c r="L39" s="9">
        <f>'Результаты 8 кл. матем'!L39/'Результаты 8 кл. матем'!$B39</f>
        <v>0.55555555555555558</v>
      </c>
      <c r="M39" s="9">
        <f>'Результаты 8 кл. матем'!M39/'Результаты 8 кл. матем'!$B39</f>
        <v>0.1111111111111111</v>
      </c>
      <c r="N39" s="9">
        <f>'Результаты 8 кл. матем'!N39/'Результаты 8 кл. матем'!$B39</f>
        <v>0</v>
      </c>
    </row>
    <row r="40" spans="1:14" ht="15.75">
      <c r="A40" s="2">
        <v>48</v>
      </c>
      <c r="B40" s="3">
        <v>13</v>
      </c>
      <c r="C40" s="9" t="str">
        <f>IF('Решаемость 8 кл. матем'!C40&lt;'Необъективность 8 кл. матем'!C$66,"ДА","НЕТ")</f>
        <v>ДА</v>
      </c>
      <c r="D40" s="9" t="str">
        <f>IF('Решаемость 8 кл. матем'!D40&lt;'Необъективность 8 кл. матем'!D$66,"ДА","НЕТ")</f>
        <v>ДА</v>
      </c>
      <c r="E40" s="9" t="str">
        <f>IF('Решаемость 8 кл. матем'!E40&lt;'Необъективность 8 кл. матем'!E$66,"ДА","НЕТ")</f>
        <v>ДА</v>
      </c>
      <c r="F40" s="9" t="str">
        <f>IF('Решаемость 8 кл. матем'!F40&lt;'Необъективность 8 кл. матем'!F$66,"ДА","НЕТ")</f>
        <v>ДА</v>
      </c>
      <c r="G40" s="9" t="str">
        <f>IF('Решаемость 8 кл. матем'!G40&lt;'Необъективность 8 кл. матем'!G$66,"ДА","НЕТ")</f>
        <v>ДА</v>
      </c>
      <c r="H40" s="9" t="str">
        <f>IF('Решаемость 8 кл. матем'!H40&lt;'Необъективность 8 кл. матем'!H$66,"ДА","НЕТ")</f>
        <v>ДА</v>
      </c>
      <c r="I40" s="9" t="str">
        <f>IF('Решаемость 8 кл. матем'!I40&lt;'Необъективность 8 кл. матем'!I$66,"ДА","НЕТ")</f>
        <v>НЕТ</v>
      </c>
      <c r="J40" s="9" t="str">
        <f>IF('Решаемость 8 кл. матем'!J40&lt;'Необъективность 8 кл. матем'!J$66,"ДА","НЕТ")</f>
        <v>ДА</v>
      </c>
      <c r="K40" s="9">
        <f>'Результаты 8 кл. матем'!K40/'Результаты 8 кл. матем'!$B40</f>
        <v>0.15384615384615385</v>
      </c>
      <c r="L40" s="9">
        <f>'Результаты 8 кл. матем'!L40/'Результаты 8 кл. матем'!$B40</f>
        <v>0.53846153846153844</v>
      </c>
      <c r="M40" s="9">
        <f>'Результаты 8 кл. матем'!M40/'Результаты 8 кл. матем'!$B40</f>
        <v>0.30769230769230771</v>
      </c>
      <c r="N40" s="9">
        <f>'Результаты 8 кл. матем'!N40/'Результаты 8 кл. матем'!$B40</f>
        <v>0</v>
      </c>
    </row>
    <row r="41" spans="1:14" ht="15.75">
      <c r="A41" s="2">
        <v>49</v>
      </c>
      <c r="B41" s="3">
        <v>45</v>
      </c>
      <c r="C41" s="9" t="str">
        <f>IF('Решаемость 8 кл. матем'!C41&lt;'Необъективность 8 кл. матем'!C$66,"ДА","НЕТ")</f>
        <v>ДА</v>
      </c>
      <c r="D41" s="9" t="str">
        <f>IF('Решаемость 8 кл. матем'!D41&lt;'Необъективность 8 кл. матем'!D$66,"ДА","НЕТ")</f>
        <v>ДА</v>
      </c>
      <c r="E41" s="9" t="str">
        <f>IF('Решаемость 8 кл. матем'!E41&lt;'Необъективность 8 кл. матем'!E$66,"ДА","НЕТ")</f>
        <v>ДА</v>
      </c>
      <c r="F41" s="9" t="str">
        <f>IF('Решаемость 8 кл. матем'!F41&lt;'Необъективность 8 кл. матем'!F$66,"ДА","НЕТ")</f>
        <v>ДА</v>
      </c>
      <c r="G41" s="9" t="str">
        <f>IF('Решаемость 8 кл. матем'!G41&lt;'Необъективность 8 кл. матем'!G$66,"ДА","НЕТ")</f>
        <v>ДА</v>
      </c>
      <c r="H41" s="9" t="str">
        <f>IF('Решаемость 8 кл. матем'!H41&lt;'Необъективность 8 кл. матем'!H$66,"ДА","НЕТ")</f>
        <v>ДА</v>
      </c>
      <c r="I41" s="9" t="str">
        <f>IF('Решаемость 8 кл. матем'!I41&lt;'Необъективность 8 кл. матем'!I$66,"ДА","НЕТ")</f>
        <v>ДА</v>
      </c>
      <c r="J41" s="9" t="str">
        <f>IF('Решаемость 8 кл. матем'!J41&lt;'Необъективность 8 кл. матем'!J$66,"ДА","НЕТ")</f>
        <v>ДА</v>
      </c>
      <c r="K41" s="9">
        <f>'Результаты 8 кл. матем'!K41/'Результаты 8 кл. матем'!$B41</f>
        <v>0.6</v>
      </c>
      <c r="L41" s="9">
        <f>'Результаты 8 кл. матем'!L41/'Результаты 8 кл. матем'!$B41</f>
        <v>0.4</v>
      </c>
      <c r="M41" s="9">
        <f>'Результаты 8 кл. матем'!M41/'Результаты 8 кл. матем'!$B41</f>
        <v>0</v>
      </c>
      <c r="N41" s="9">
        <f>'Результаты 8 кл. матем'!N41/'Результаты 8 кл. матем'!$B41</f>
        <v>0</v>
      </c>
    </row>
    <row r="42" spans="1:14" ht="15.75">
      <c r="A42" s="2">
        <v>50</v>
      </c>
      <c r="B42" s="3">
        <v>88</v>
      </c>
      <c r="C42" s="9" t="str">
        <f>IF('Решаемость 8 кл. матем'!C42&lt;'Необъективность 8 кл. матем'!C$66,"ДА","НЕТ")</f>
        <v>ДА</v>
      </c>
      <c r="D42" s="9" t="str">
        <f>IF('Решаемость 8 кл. матем'!D42&lt;'Необъективность 8 кл. матем'!D$66,"ДА","НЕТ")</f>
        <v>ДА</v>
      </c>
      <c r="E42" s="9" t="str">
        <f>IF('Решаемость 8 кл. матем'!E42&lt;'Необъективность 8 кл. матем'!E$66,"ДА","НЕТ")</f>
        <v>ДА</v>
      </c>
      <c r="F42" s="9" t="str">
        <f>IF('Решаемость 8 кл. матем'!F42&lt;'Необъективность 8 кл. матем'!F$66,"ДА","НЕТ")</f>
        <v>ДА</v>
      </c>
      <c r="G42" s="9" t="str">
        <f>IF('Решаемость 8 кл. матем'!G42&lt;'Необъективность 8 кл. матем'!G$66,"ДА","НЕТ")</f>
        <v>ДА</v>
      </c>
      <c r="H42" s="9" t="str">
        <f>IF('Решаемость 8 кл. матем'!H42&lt;'Необъективность 8 кл. матем'!H$66,"ДА","НЕТ")</f>
        <v>ДА</v>
      </c>
      <c r="I42" s="9" t="str">
        <f>IF('Решаемость 8 кл. матем'!I42&lt;'Необъективность 8 кл. матем'!I$66,"ДА","НЕТ")</f>
        <v>ДА</v>
      </c>
      <c r="J42" s="9" t="str">
        <f>IF('Решаемость 8 кл. матем'!J42&lt;'Необъективность 8 кл. матем'!J$66,"ДА","НЕТ")</f>
        <v>НЕТ</v>
      </c>
      <c r="K42" s="9">
        <f>'Результаты 8 кл. матем'!K42/'Результаты 8 кл. матем'!$B42</f>
        <v>0.21590909090909091</v>
      </c>
      <c r="L42" s="9">
        <f>'Результаты 8 кл. матем'!L42/'Результаты 8 кл. матем'!$B42</f>
        <v>0.48863636363636365</v>
      </c>
      <c r="M42" s="9">
        <f>'Результаты 8 кл. матем'!M42/'Результаты 8 кл. матем'!$B42</f>
        <v>0.18181818181818182</v>
      </c>
      <c r="N42" s="9">
        <f>'Результаты 8 кл. матем'!N42/'Результаты 8 кл. матем'!$B42</f>
        <v>4.5454545454545456E-2</v>
      </c>
    </row>
    <row r="43" spans="1:14" ht="15.75">
      <c r="A43" s="2">
        <v>55</v>
      </c>
      <c r="B43" s="3">
        <v>73</v>
      </c>
      <c r="C43" s="9" t="str">
        <f>IF('Решаемость 8 кл. матем'!C43&lt;'Необъективность 8 кл. матем'!C$66,"ДА","НЕТ")</f>
        <v>ДА</v>
      </c>
      <c r="D43" s="9" t="str">
        <f>IF('Решаемость 8 кл. матем'!D43&lt;'Необъективность 8 кл. матем'!D$66,"ДА","НЕТ")</f>
        <v>ДА</v>
      </c>
      <c r="E43" s="9" t="str">
        <f>IF('Решаемость 8 кл. матем'!E43&lt;'Необъективность 8 кл. матем'!E$66,"ДА","НЕТ")</f>
        <v>ДА</v>
      </c>
      <c r="F43" s="9" t="str">
        <f>IF('Решаемость 8 кл. матем'!F43&lt;'Необъективность 8 кл. матем'!F$66,"ДА","НЕТ")</f>
        <v>ДА</v>
      </c>
      <c r="G43" s="9" t="str">
        <f>IF('Решаемость 8 кл. матем'!G43&lt;'Необъективность 8 кл. матем'!G$66,"ДА","НЕТ")</f>
        <v>ДА</v>
      </c>
      <c r="H43" s="9" t="str">
        <f>IF('Решаемость 8 кл. матем'!H43&lt;'Необъективность 8 кл. матем'!H$66,"ДА","НЕТ")</f>
        <v>ДА</v>
      </c>
      <c r="I43" s="9" t="str">
        <f>IF('Решаемость 8 кл. матем'!I43&lt;'Необъективность 8 кл. матем'!I$66,"ДА","НЕТ")</f>
        <v>ДА</v>
      </c>
      <c r="J43" s="9" t="str">
        <f>IF('Решаемость 8 кл. матем'!J43&lt;'Необъективность 8 кл. матем'!J$66,"ДА","НЕТ")</f>
        <v>ДА</v>
      </c>
      <c r="K43" s="9">
        <f>'Результаты 8 кл. матем'!K43/'Результаты 8 кл. матем'!$B43</f>
        <v>0.39726027397260272</v>
      </c>
      <c r="L43" s="9">
        <f>'Результаты 8 кл. матем'!L43/'Результаты 8 кл. матем'!$B43</f>
        <v>0.49315068493150682</v>
      </c>
      <c r="M43" s="9">
        <f>'Результаты 8 кл. матем'!M43/'Результаты 8 кл. матем'!$B43</f>
        <v>9.5890410958904104E-2</v>
      </c>
      <c r="N43" s="9">
        <f>'Результаты 8 кл. матем'!N43/'Результаты 8 кл. матем'!$B43</f>
        <v>1.3698630136986301E-2</v>
      </c>
    </row>
    <row r="44" spans="1:14" ht="15.75">
      <c r="A44" s="2">
        <v>56</v>
      </c>
      <c r="B44" s="3">
        <v>56</v>
      </c>
      <c r="C44" s="9" t="str">
        <f>IF('Решаемость 8 кл. матем'!C44&lt;'Необъективность 8 кл. матем'!C$66,"ДА","НЕТ")</f>
        <v>ДА</v>
      </c>
      <c r="D44" s="9" t="str">
        <f>IF('Решаемость 8 кл. матем'!D44&lt;'Необъективность 8 кл. матем'!D$66,"ДА","НЕТ")</f>
        <v>ДА</v>
      </c>
      <c r="E44" s="9" t="str">
        <f>IF('Решаемость 8 кл. матем'!E44&lt;'Необъективность 8 кл. матем'!E$66,"ДА","НЕТ")</f>
        <v>ДА</v>
      </c>
      <c r="F44" s="9" t="str">
        <f>IF('Решаемость 8 кл. матем'!F44&lt;'Необъективность 8 кл. матем'!F$66,"ДА","НЕТ")</f>
        <v>ДА</v>
      </c>
      <c r="G44" s="9" t="str">
        <f>IF('Решаемость 8 кл. матем'!G44&lt;'Необъективность 8 кл. матем'!G$66,"ДА","НЕТ")</f>
        <v>НЕТ</v>
      </c>
      <c r="H44" s="9" t="str">
        <f>IF('Решаемость 8 кл. матем'!H44&lt;'Необъективность 8 кл. матем'!H$66,"ДА","НЕТ")</f>
        <v>ДА</v>
      </c>
      <c r="I44" s="9" t="str">
        <f>IF('Решаемость 8 кл. матем'!I44&lt;'Необъективность 8 кл. матем'!I$66,"ДА","НЕТ")</f>
        <v>ДА</v>
      </c>
      <c r="J44" s="9" t="str">
        <f>IF('Решаемость 8 кл. матем'!J44&lt;'Необъективность 8 кл. матем'!J$66,"ДА","НЕТ")</f>
        <v>ДА</v>
      </c>
      <c r="K44" s="9">
        <f>'Результаты 8 кл. матем'!K44/'Результаты 8 кл. матем'!$B44</f>
        <v>0.17857142857142858</v>
      </c>
      <c r="L44" s="9">
        <f>'Результаты 8 кл. матем'!L44/'Результаты 8 кл. матем'!$B44</f>
        <v>0.5714285714285714</v>
      </c>
      <c r="M44" s="9">
        <f>'Результаты 8 кл. матем'!M44/'Результаты 8 кл. матем'!$B44</f>
        <v>0.19642857142857142</v>
      </c>
      <c r="N44" s="9">
        <f>'Результаты 8 кл. матем'!N44/'Результаты 8 кл. матем'!$B44</f>
        <v>5.3571428571428568E-2</v>
      </c>
    </row>
    <row r="45" spans="1:14" ht="15.75">
      <c r="A45" s="2">
        <v>58</v>
      </c>
      <c r="B45" s="3">
        <v>39</v>
      </c>
      <c r="C45" s="9" t="str">
        <f>IF('Решаемость 8 кл. матем'!C45&lt;'Необъективность 8 кл. матем'!C$66,"ДА","НЕТ")</f>
        <v>ДА</v>
      </c>
      <c r="D45" s="9" t="str">
        <f>IF('Решаемость 8 кл. матем'!D45&lt;'Необъективность 8 кл. матем'!D$66,"ДА","НЕТ")</f>
        <v>ДА</v>
      </c>
      <c r="E45" s="9" t="str">
        <f>IF('Решаемость 8 кл. матем'!E45&lt;'Необъективность 8 кл. матем'!E$66,"ДА","НЕТ")</f>
        <v>ДА</v>
      </c>
      <c r="F45" s="9" t="str">
        <f>IF('Решаемость 8 кл. матем'!F45&lt;'Необъективность 8 кл. матем'!F$66,"ДА","НЕТ")</f>
        <v>ДА</v>
      </c>
      <c r="G45" s="9" t="str">
        <f>IF('Решаемость 8 кл. матем'!G45&lt;'Необъективность 8 кл. матем'!G$66,"ДА","НЕТ")</f>
        <v>ДА</v>
      </c>
      <c r="H45" s="9" t="str">
        <f>IF('Решаемость 8 кл. матем'!H45&lt;'Необъективность 8 кл. матем'!H$66,"ДА","НЕТ")</f>
        <v>ДА</v>
      </c>
      <c r="I45" s="9" t="str">
        <f>IF('Решаемость 8 кл. матем'!I45&lt;'Необъективность 8 кл. матем'!I$66,"ДА","НЕТ")</f>
        <v>ДА</v>
      </c>
      <c r="J45" s="9" t="str">
        <f>IF('Решаемость 8 кл. матем'!J45&lt;'Необъективность 8 кл. матем'!J$66,"ДА","НЕТ")</f>
        <v>ДА</v>
      </c>
      <c r="K45" s="9">
        <f>'Результаты 8 кл. матем'!K45/'Результаты 8 кл. матем'!$B45</f>
        <v>0.15384615384615385</v>
      </c>
      <c r="L45" s="9">
        <f>'Результаты 8 кл. матем'!L45/'Результаты 8 кл. матем'!$B45</f>
        <v>0.5641025641025641</v>
      </c>
      <c r="M45" s="9">
        <f>'Результаты 8 кл. матем'!M45/'Результаты 8 кл. матем'!$B45</f>
        <v>0.28205128205128205</v>
      </c>
      <c r="N45" s="9">
        <f>'Результаты 8 кл. матем'!N45/'Результаты 8 кл. матем'!$B45</f>
        <v>0</v>
      </c>
    </row>
    <row r="46" spans="1:14" ht="15.75">
      <c r="A46" s="3">
        <v>61</v>
      </c>
      <c r="B46" s="3">
        <v>71</v>
      </c>
      <c r="C46" s="9" t="str">
        <f>IF('Решаемость 8 кл. матем'!C46&lt;'Необъективность 8 кл. матем'!C$66,"ДА","НЕТ")</f>
        <v>ДА</v>
      </c>
      <c r="D46" s="9" t="str">
        <f>IF('Решаемость 8 кл. матем'!D46&lt;'Необъективность 8 кл. матем'!D$66,"ДА","НЕТ")</f>
        <v>ДА</v>
      </c>
      <c r="E46" s="9" t="str">
        <f>IF('Решаемость 8 кл. матем'!E46&lt;'Необъективность 8 кл. матем'!E$66,"ДА","НЕТ")</f>
        <v>ДА</v>
      </c>
      <c r="F46" s="9" t="str">
        <f>IF('Решаемость 8 кл. матем'!F46&lt;'Необъективность 8 кл. матем'!F$66,"ДА","НЕТ")</f>
        <v>ДА</v>
      </c>
      <c r="G46" s="9" t="str">
        <f>IF('Решаемость 8 кл. матем'!G46&lt;'Необъективность 8 кл. матем'!G$66,"ДА","НЕТ")</f>
        <v>ДА</v>
      </c>
      <c r="H46" s="9" t="str">
        <f>IF('Решаемость 8 кл. матем'!H46&lt;'Необъективность 8 кл. матем'!H$66,"ДА","НЕТ")</f>
        <v>ДА</v>
      </c>
      <c r="I46" s="9" t="str">
        <f>IF('Решаемость 8 кл. матем'!I46&lt;'Необъективность 8 кл. матем'!I$66,"ДА","НЕТ")</f>
        <v>ДА</v>
      </c>
      <c r="J46" s="9" t="str">
        <f>IF('Решаемость 8 кл. матем'!J46&lt;'Необъективность 8 кл. матем'!J$66,"ДА","НЕТ")</f>
        <v>ДА</v>
      </c>
      <c r="K46" s="9">
        <f>'Результаты 8 кл. матем'!K46/'Результаты 8 кл. матем'!$B46</f>
        <v>0.30985915492957744</v>
      </c>
      <c r="L46" s="9">
        <f>'Результаты 8 кл. матем'!L46/'Результаты 8 кл. матем'!$B46</f>
        <v>0.54929577464788737</v>
      </c>
      <c r="M46" s="9">
        <f>'Результаты 8 кл. матем'!M46/'Результаты 8 кл. матем'!$B46</f>
        <v>0.14084507042253522</v>
      </c>
      <c r="N46" s="9">
        <f>'Результаты 8 кл. матем'!N46/'Результаты 8 кл. матем'!$B46</f>
        <v>0</v>
      </c>
    </row>
    <row r="47" spans="1:14" ht="15.75">
      <c r="A47" s="2">
        <v>64</v>
      </c>
      <c r="B47" s="3">
        <v>66</v>
      </c>
      <c r="C47" s="9" t="str">
        <f>IF('Решаемость 8 кл. матем'!C47&lt;'Необъективность 8 кл. матем'!C$66,"ДА","НЕТ")</f>
        <v>ДА</v>
      </c>
      <c r="D47" s="9" t="str">
        <f>IF('Решаемость 8 кл. матем'!D47&lt;'Необъективность 8 кл. матем'!D$66,"ДА","НЕТ")</f>
        <v>ДА</v>
      </c>
      <c r="E47" s="9" t="str">
        <f>IF('Решаемость 8 кл. матем'!E47&lt;'Необъективность 8 кл. матем'!E$66,"ДА","НЕТ")</f>
        <v>ДА</v>
      </c>
      <c r="F47" s="9" t="str">
        <f>IF('Решаемость 8 кл. матем'!F47&lt;'Необъективность 8 кл. матем'!F$66,"ДА","НЕТ")</f>
        <v>ДА</v>
      </c>
      <c r="G47" s="9" t="str">
        <f>IF('Решаемость 8 кл. матем'!G47&lt;'Необъективность 8 кл. матем'!G$66,"ДА","НЕТ")</f>
        <v>ДА</v>
      </c>
      <c r="H47" s="9" t="str">
        <f>IF('Решаемость 8 кл. матем'!H47&lt;'Необъективность 8 кл. матем'!H$66,"ДА","НЕТ")</f>
        <v>ДА</v>
      </c>
      <c r="I47" s="9" t="str">
        <f>IF('Решаемость 8 кл. матем'!I47&lt;'Необъективность 8 кл. матем'!I$66,"ДА","НЕТ")</f>
        <v>ДА</v>
      </c>
      <c r="J47" s="9" t="str">
        <f>IF('Решаемость 8 кл. матем'!J47&lt;'Необъективность 8 кл. матем'!J$66,"ДА","НЕТ")</f>
        <v>ДА</v>
      </c>
      <c r="K47" s="9">
        <f>'Результаты 8 кл. матем'!K47/'Результаты 8 кл. матем'!$B47</f>
        <v>0.2878787878787879</v>
      </c>
      <c r="L47" s="9">
        <f>'Результаты 8 кл. матем'!L47/'Результаты 8 кл. матем'!$B47</f>
        <v>0.60606060606060608</v>
      </c>
      <c r="M47" s="9">
        <f>'Результаты 8 кл. матем'!M47/'Результаты 8 кл. матем'!$B47</f>
        <v>0.10606060606060606</v>
      </c>
      <c r="N47" s="9">
        <f>'Результаты 8 кл. матем'!N47/'Результаты 8 кл. матем'!$B47</f>
        <v>0</v>
      </c>
    </row>
    <row r="48" spans="1:14" ht="15.75">
      <c r="A48" s="2">
        <v>65</v>
      </c>
      <c r="B48" s="3">
        <v>26</v>
      </c>
      <c r="C48" s="9" t="str">
        <f>IF('Решаемость 8 кл. матем'!C48&lt;'Необъективность 8 кл. матем'!C$66,"ДА","НЕТ")</f>
        <v>ДА</v>
      </c>
      <c r="D48" s="9" t="str">
        <f>IF('Решаемость 8 кл. матем'!D48&lt;'Необъективность 8 кл. матем'!D$66,"ДА","НЕТ")</f>
        <v>ДА</v>
      </c>
      <c r="E48" s="9" t="str">
        <f>IF('Решаемость 8 кл. матем'!E48&lt;'Необъективность 8 кл. матем'!E$66,"ДА","НЕТ")</f>
        <v>ДА</v>
      </c>
      <c r="F48" s="9" t="str">
        <f>IF('Решаемость 8 кл. матем'!F48&lt;'Необъективность 8 кл. матем'!F$66,"ДА","НЕТ")</f>
        <v>ДА</v>
      </c>
      <c r="G48" s="9" t="str">
        <f>IF('Решаемость 8 кл. матем'!G48&lt;'Необъективность 8 кл. матем'!G$66,"ДА","НЕТ")</f>
        <v>ДА</v>
      </c>
      <c r="H48" s="9" t="str">
        <f>IF('Решаемость 8 кл. матем'!H48&lt;'Необъективность 8 кл. матем'!H$66,"ДА","НЕТ")</f>
        <v>ДА</v>
      </c>
      <c r="I48" s="9" t="str">
        <f>IF('Решаемость 8 кл. матем'!I48&lt;'Необъективность 8 кл. матем'!I$66,"ДА","НЕТ")</f>
        <v>ДА</v>
      </c>
      <c r="J48" s="9" t="str">
        <f>IF('Решаемость 8 кл. матем'!J48&lt;'Необъективность 8 кл. матем'!J$66,"ДА","НЕТ")</f>
        <v>ДА</v>
      </c>
      <c r="K48" s="9">
        <f>'Результаты 8 кл. матем'!K48/'Результаты 8 кл. матем'!$B48</f>
        <v>0.38461538461538464</v>
      </c>
      <c r="L48" s="9">
        <f>'Результаты 8 кл. матем'!L48/'Результаты 8 кл. матем'!$B48</f>
        <v>0.5</v>
      </c>
      <c r="M48" s="9">
        <f>'Результаты 8 кл. матем'!M48/'Результаты 8 кл. матем'!$B48</f>
        <v>0.11538461538461539</v>
      </c>
      <c r="N48" s="9">
        <f>'Результаты 8 кл. матем'!N48/'Результаты 8 кл. матем'!$B48</f>
        <v>0</v>
      </c>
    </row>
    <row r="49" spans="1:14" ht="15.75">
      <c r="A49" s="2">
        <v>66</v>
      </c>
      <c r="B49" s="3">
        <v>21</v>
      </c>
      <c r="C49" s="9" t="str">
        <f>IF('Решаемость 8 кл. матем'!C49&lt;'Необъективность 8 кл. матем'!C$66,"ДА","НЕТ")</f>
        <v>ДА</v>
      </c>
      <c r="D49" s="9" t="str">
        <f>IF('Решаемость 8 кл. матем'!D49&lt;'Необъективность 8 кл. матем'!D$66,"ДА","НЕТ")</f>
        <v>ДА</v>
      </c>
      <c r="E49" s="9" t="str">
        <f>IF('Решаемость 8 кл. матем'!E49&lt;'Необъективность 8 кл. матем'!E$66,"ДА","НЕТ")</f>
        <v>ДА</v>
      </c>
      <c r="F49" s="9" t="str">
        <f>IF('Решаемость 8 кл. матем'!F49&lt;'Необъективность 8 кл. матем'!F$66,"ДА","НЕТ")</f>
        <v>ДА</v>
      </c>
      <c r="G49" s="9" t="str">
        <f>IF('Решаемость 8 кл. матем'!G49&lt;'Необъективность 8 кл. матем'!G$66,"ДА","НЕТ")</f>
        <v>ДА</v>
      </c>
      <c r="H49" s="9" t="str">
        <f>IF('Решаемость 8 кл. матем'!H49&lt;'Необъективность 8 кл. матем'!H$66,"ДА","НЕТ")</f>
        <v>ДА</v>
      </c>
      <c r="I49" s="9" t="str">
        <f>IF('Решаемость 8 кл. матем'!I49&lt;'Необъективность 8 кл. матем'!I$66,"ДА","НЕТ")</f>
        <v>ДА</v>
      </c>
      <c r="J49" s="9" t="str">
        <f>IF('Решаемость 8 кл. матем'!J49&lt;'Необъективность 8 кл. матем'!J$66,"ДА","НЕТ")</f>
        <v>ДА</v>
      </c>
      <c r="K49" s="9">
        <f>'Результаты 8 кл. матем'!K49/'Результаты 8 кл. матем'!$B49</f>
        <v>0.14285714285714285</v>
      </c>
      <c r="L49" s="9">
        <f>'Результаты 8 кл. матем'!L49/'Результаты 8 кл. матем'!$B49</f>
        <v>0.80952380952380953</v>
      </c>
      <c r="M49" s="9">
        <f>'Результаты 8 кл. матем'!M49/'Результаты 8 кл. матем'!$B49</f>
        <v>4.7619047619047616E-2</v>
      </c>
      <c r="N49" s="9">
        <f>'Результаты 8 кл. матем'!N49/'Результаты 8 кл. матем'!$B49</f>
        <v>0</v>
      </c>
    </row>
    <row r="50" spans="1:14" ht="15.75">
      <c r="A50" s="2">
        <v>69</v>
      </c>
      <c r="B50" s="17">
        <v>79</v>
      </c>
      <c r="C50" s="9" t="str">
        <f>IF('Решаемость 8 кл. матем'!C50&lt;'Необъективность 8 кл. матем'!C$66,"ДА","НЕТ")</f>
        <v>ДА</v>
      </c>
      <c r="D50" s="9" t="str">
        <f>IF('Решаемость 8 кл. матем'!D50&lt;'Необъективность 8 кл. матем'!D$66,"ДА","НЕТ")</f>
        <v>ДА</v>
      </c>
      <c r="E50" s="9" t="str">
        <f>IF('Решаемость 8 кл. матем'!E50&lt;'Необъективность 8 кл. матем'!E$66,"ДА","НЕТ")</f>
        <v>ДА</v>
      </c>
      <c r="F50" s="9" t="str">
        <f>IF('Решаемость 8 кл. матем'!F50&lt;'Необъективность 8 кл. матем'!F$66,"ДА","НЕТ")</f>
        <v>ДА</v>
      </c>
      <c r="G50" s="9" t="str">
        <f>IF('Решаемость 8 кл. матем'!G50&lt;'Необъективность 8 кл. матем'!G$66,"ДА","НЕТ")</f>
        <v>ДА</v>
      </c>
      <c r="H50" s="9" t="str">
        <f>IF('Решаемость 8 кл. матем'!H50&lt;'Необъективность 8 кл. матем'!H$66,"ДА","НЕТ")</f>
        <v>ДА</v>
      </c>
      <c r="I50" s="9" t="str">
        <f>IF('Решаемость 8 кл. матем'!I50&lt;'Необъективность 8 кл. матем'!I$66,"ДА","НЕТ")</f>
        <v>ДА</v>
      </c>
      <c r="J50" s="9" t="str">
        <f>IF('Решаемость 8 кл. матем'!J50&lt;'Необъективность 8 кл. матем'!J$66,"ДА","НЕТ")</f>
        <v>ДА</v>
      </c>
      <c r="K50" s="9">
        <f>'Результаты 8 кл. матем'!K50/'Результаты 8 кл. матем'!$B50</f>
        <v>0.13924050632911392</v>
      </c>
      <c r="L50" s="9">
        <f>'Результаты 8 кл. матем'!L50/'Результаты 8 кл. матем'!$B50</f>
        <v>0.569620253164557</v>
      </c>
      <c r="M50" s="9">
        <f>'Результаты 8 кл. матем'!M50/'Результаты 8 кл. матем'!$B50</f>
        <v>0.26582278481012656</v>
      </c>
      <c r="N50" s="9">
        <f>'Результаты 8 кл. матем'!N50/'Результаты 8 кл. матем'!$B50</f>
        <v>2.5316455696202531E-2</v>
      </c>
    </row>
    <row r="51" spans="1:14" ht="15.75">
      <c r="A51" s="2">
        <v>70</v>
      </c>
      <c r="B51" s="3">
        <v>32</v>
      </c>
      <c r="C51" s="9" t="str">
        <f>IF('Решаемость 8 кл. матем'!C51&lt;'Необъективность 8 кл. матем'!C$66,"ДА","НЕТ")</f>
        <v>НЕТ</v>
      </c>
      <c r="D51" s="9" t="str">
        <f>IF('Решаемость 8 кл. матем'!D51&lt;'Необъективность 8 кл. матем'!D$66,"ДА","НЕТ")</f>
        <v>ДА</v>
      </c>
      <c r="E51" s="9" t="str">
        <f>IF('Решаемость 8 кл. матем'!E51&lt;'Необъективность 8 кл. матем'!E$66,"ДА","НЕТ")</f>
        <v>ДА</v>
      </c>
      <c r="F51" s="9" t="str">
        <f>IF('Решаемость 8 кл. матем'!F51&lt;'Необъективность 8 кл. матем'!F$66,"ДА","НЕТ")</f>
        <v>ДА</v>
      </c>
      <c r="G51" s="9" t="str">
        <f>IF('Решаемость 8 кл. матем'!G51&lt;'Необъективность 8 кл. матем'!G$66,"ДА","НЕТ")</f>
        <v>ДА</v>
      </c>
      <c r="H51" s="9" t="str">
        <f>IF('Решаемость 8 кл. матем'!H51&lt;'Необъективность 8 кл. матем'!H$66,"ДА","НЕТ")</f>
        <v>ДА</v>
      </c>
      <c r="I51" s="9" t="str">
        <f>IF('Решаемость 8 кл. матем'!I51&lt;'Необъективность 8 кл. матем'!I$66,"ДА","НЕТ")</f>
        <v>НЕТ</v>
      </c>
      <c r="J51" s="9" t="str">
        <f>IF('Решаемость 8 кл. матем'!J51&lt;'Необъективность 8 кл. матем'!J$66,"ДА","НЕТ")</f>
        <v>ДА</v>
      </c>
      <c r="K51" s="9">
        <f>'Результаты 8 кл. матем'!K51/'Результаты 8 кл. матем'!$B51</f>
        <v>0.28125</v>
      </c>
      <c r="L51" s="9">
        <f>'Результаты 8 кл. матем'!L51/'Результаты 8 кл. матем'!$B51</f>
        <v>0.65625</v>
      </c>
      <c r="M51" s="9">
        <f>'Результаты 8 кл. матем'!M51/'Результаты 8 кл. матем'!$B51</f>
        <v>6.25E-2</v>
      </c>
      <c r="N51" s="9">
        <f>'Результаты 8 кл. матем'!N51/'Результаты 8 кл. матем'!$B51</f>
        <v>0</v>
      </c>
    </row>
    <row r="52" spans="1:14" ht="15.75">
      <c r="A52" s="2">
        <v>71</v>
      </c>
      <c r="B52" s="3">
        <v>37</v>
      </c>
      <c r="C52" s="9" t="str">
        <f>IF('Решаемость 8 кл. матем'!C52&lt;'Необъективность 8 кл. матем'!C$66,"ДА","НЕТ")</f>
        <v>ДА</v>
      </c>
      <c r="D52" s="9" t="str">
        <f>IF('Решаемость 8 кл. матем'!D52&lt;'Необъективность 8 кл. матем'!D$66,"ДА","НЕТ")</f>
        <v>ДА</v>
      </c>
      <c r="E52" s="9" t="str">
        <f>IF('Решаемость 8 кл. матем'!E52&lt;'Необъективность 8 кл. матем'!E$66,"ДА","НЕТ")</f>
        <v>ДА</v>
      </c>
      <c r="F52" s="9" t="str">
        <f>IF('Решаемость 8 кл. матем'!F52&lt;'Необъективность 8 кл. матем'!F$66,"ДА","НЕТ")</f>
        <v>НЕТ</v>
      </c>
      <c r="G52" s="9" t="str">
        <f>IF('Решаемость 8 кл. матем'!G52&lt;'Необъективность 8 кл. матем'!G$66,"ДА","НЕТ")</f>
        <v>ДА</v>
      </c>
      <c r="H52" s="9" t="str">
        <f>IF('Решаемость 8 кл. матем'!H52&lt;'Необъективность 8 кл. матем'!H$66,"ДА","НЕТ")</f>
        <v>ДА</v>
      </c>
      <c r="I52" s="9" t="str">
        <f>IF('Решаемость 8 кл. матем'!I52&lt;'Необъективность 8 кл. матем'!I$66,"ДА","НЕТ")</f>
        <v>ДА</v>
      </c>
      <c r="J52" s="9" t="str">
        <f>IF('Решаемость 8 кл. матем'!J52&lt;'Необъективность 8 кл. матем'!J$66,"ДА","НЕТ")</f>
        <v>ДА</v>
      </c>
      <c r="K52" s="9">
        <f>'Результаты 8 кл. матем'!K52/'Результаты 8 кл. матем'!$B52</f>
        <v>0.16216216216216217</v>
      </c>
      <c r="L52" s="9">
        <f>'Результаты 8 кл. матем'!L52/'Результаты 8 кл. матем'!$B52</f>
        <v>0.7567567567567568</v>
      </c>
      <c r="M52" s="9">
        <f>'Результаты 8 кл. матем'!M52/'Результаты 8 кл. матем'!$B52</f>
        <v>8.1081081081081086E-2</v>
      </c>
      <c r="N52" s="9">
        <f>'Результаты 8 кл. матем'!N52/'Результаты 8 кл. матем'!$B52</f>
        <v>0</v>
      </c>
    </row>
    <row r="53" spans="1:14" ht="15.75">
      <c r="A53" s="2">
        <v>72</v>
      </c>
      <c r="B53" s="3">
        <v>15</v>
      </c>
      <c r="C53" s="9" t="str">
        <f>IF('Решаемость 8 кл. матем'!C53&lt;'Необъективность 8 кл. матем'!C$66,"ДА","НЕТ")</f>
        <v>ДА</v>
      </c>
      <c r="D53" s="9" t="str">
        <f>IF('Решаемость 8 кл. матем'!D53&lt;'Необъективность 8 кл. матем'!D$66,"ДА","НЕТ")</f>
        <v>ДА</v>
      </c>
      <c r="E53" s="9" t="str">
        <f>IF('Решаемость 8 кл. матем'!E53&lt;'Необъективность 8 кл. матем'!E$66,"ДА","НЕТ")</f>
        <v>ДА</v>
      </c>
      <c r="F53" s="9" t="str">
        <f>IF('Решаемость 8 кл. матем'!F53&lt;'Необъективность 8 кл. матем'!F$66,"ДА","НЕТ")</f>
        <v>ДА</v>
      </c>
      <c r="G53" s="9" t="str">
        <f>IF('Решаемость 8 кл. матем'!G53&lt;'Необъективность 8 кл. матем'!G$66,"ДА","НЕТ")</f>
        <v>ДА</v>
      </c>
      <c r="H53" s="9" t="str">
        <f>IF('Решаемость 8 кл. матем'!H53&lt;'Необъективность 8 кл. матем'!H$66,"ДА","НЕТ")</f>
        <v>ДА</v>
      </c>
      <c r="I53" s="9" t="str">
        <f>IF('Решаемость 8 кл. матем'!I53&lt;'Необъективность 8 кл. матем'!I$66,"ДА","НЕТ")</f>
        <v>ДА</v>
      </c>
      <c r="J53" s="9" t="str">
        <f>IF('Решаемость 8 кл. матем'!J53&lt;'Необъективность 8 кл. матем'!J$66,"ДА","НЕТ")</f>
        <v>ДА</v>
      </c>
      <c r="K53" s="9">
        <f>'Результаты 8 кл. матем'!K53/'Результаты 8 кл. матем'!$B53</f>
        <v>0.46666666666666667</v>
      </c>
      <c r="L53" s="9">
        <f>'Результаты 8 кл. матем'!L53/'Результаты 8 кл. матем'!$B53</f>
        <v>0.4</v>
      </c>
      <c r="M53" s="9">
        <f>'Результаты 8 кл. матем'!M53/'Результаты 8 кл. матем'!$B53</f>
        <v>0.13333333333333333</v>
      </c>
      <c r="N53" s="9">
        <f>'Результаты 8 кл. матем'!N53/'Результаты 8 кл. матем'!$B53</f>
        <v>0</v>
      </c>
    </row>
    <row r="54" spans="1:14" ht="15.75">
      <c r="A54" s="2">
        <v>77</v>
      </c>
      <c r="B54" s="3">
        <v>46</v>
      </c>
      <c r="C54" s="9" t="str">
        <f>IF('Решаемость 8 кл. матем'!C54&lt;'Необъективность 8 кл. матем'!C$66,"ДА","НЕТ")</f>
        <v>ДА</v>
      </c>
      <c r="D54" s="9" t="str">
        <f>IF('Решаемость 8 кл. матем'!D54&lt;'Необъективность 8 кл. матем'!D$66,"ДА","НЕТ")</f>
        <v>ДА</v>
      </c>
      <c r="E54" s="9" t="str">
        <f>IF('Решаемость 8 кл. матем'!E54&lt;'Необъективность 8 кл. матем'!E$66,"ДА","НЕТ")</f>
        <v>НЕТ</v>
      </c>
      <c r="F54" s="9" t="str">
        <f>IF('Решаемость 8 кл. матем'!F54&lt;'Необъективность 8 кл. матем'!F$66,"ДА","НЕТ")</f>
        <v>ДА</v>
      </c>
      <c r="G54" s="9" t="str">
        <f>IF('Решаемость 8 кл. матем'!G54&lt;'Необъективность 8 кл. матем'!G$66,"ДА","НЕТ")</f>
        <v>НЕТ</v>
      </c>
      <c r="H54" s="9" t="str">
        <f>IF('Решаемость 8 кл. матем'!H54&lt;'Необъективность 8 кл. матем'!H$66,"ДА","НЕТ")</f>
        <v>ДА</v>
      </c>
      <c r="I54" s="9" t="str">
        <f>IF('Решаемость 8 кл. матем'!I54&lt;'Необъективность 8 кл. матем'!I$66,"ДА","НЕТ")</f>
        <v>НЕТ</v>
      </c>
      <c r="J54" s="9" t="str">
        <f>IF('Решаемость 8 кл. матем'!J54&lt;'Необъективность 8 кл. матем'!J$66,"ДА","НЕТ")</f>
        <v>ДА</v>
      </c>
      <c r="K54" s="9">
        <f>'Результаты 8 кл. матем'!K54/'Результаты 8 кл. матем'!$B54</f>
        <v>8.6956521739130432E-2</v>
      </c>
      <c r="L54" s="9">
        <f>'Результаты 8 кл. матем'!L54/'Результаты 8 кл. матем'!$B54</f>
        <v>0.82608695652173914</v>
      </c>
      <c r="M54" s="9">
        <f>'Результаты 8 кл. матем'!M54/'Результаты 8 кл. матем'!$B54</f>
        <v>8.6956521739130432E-2</v>
      </c>
      <c r="N54" s="9">
        <f>'Результаты 8 кл. матем'!N54/'Результаты 8 кл. матем'!$B54</f>
        <v>0</v>
      </c>
    </row>
    <row r="55" spans="1:14" ht="15.75">
      <c r="A55" s="2">
        <v>80</v>
      </c>
      <c r="B55" s="3">
        <v>73</v>
      </c>
      <c r="C55" s="9" t="str">
        <f>IF('Решаемость 8 кл. матем'!C55&lt;'Необъективность 8 кл. матем'!C$66,"ДА","НЕТ")</f>
        <v>ДА</v>
      </c>
      <c r="D55" s="9" t="str">
        <f>IF('Решаемость 8 кл. матем'!D55&lt;'Необъективность 8 кл. матем'!D$66,"ДА","НЕТ")</f>
        <v>ДА</v>
      </c>
      <c r="E55" s="9" t="str">
        <f>IF('Решаемость 8 кл. матем'!E55&lt;'Необъективность 8 кл. матем'!E$66,"ДА","НЕТ")</f>
        <v>ДА</v>
      </c>
      <c r="F55" s="9" t="str">
        <f>IF('Решаемость 8 кл. матем'!F55&lt;'Необъективность 8 кл. матем'!F$66,"ДА","НЕТ")</f>
        <v>ДА</v>
      </c>
      <c r="G55" s="9" t="str">
        <f>IF('Решаемость 8 кл. матем'!G55&lt;'Необъективность 8 кл. матем'!G$66,"ДА","НЕТ")</f>
        <v>ДА</v>
      </c>
      <c r="H55" s="9" t="str">
        <f>IF('Решаемость 8 кл. матем'!H55&lt;'Необъективность 8 кл. матем'!H$66,"ДА","НЕТ")</f>
        <v>ДА</v>
      </c>
      <c r="I55" s="9" t="str">
        <f>IF('Решаемость 8 кл. матем'!I55&lt;'Необъективность 8 кл. матем'!I$66,"ДА","НЕТ")</f>
        <v>ДА</v>
      </c>
      <c r="J55" s="9" t="str">
        <f>IF('Решаемость 8 кл. матем'!J55&lt;'Необъективность 8 кл. матем'!J$66,"ДА","НЕТ")</f>
        <v>НЕТ</v>
      </c>
      <c r="K55" s="9">
        <f>'Результаты 8 кл. матем'!K55/'Результаты 8 кл. матем'!$B55</f>
        <v>0.20547945205479451</v>
      </c>
      <c r="L55" s="9">
        <f>'Результаты 8 кл. матем'!L55/'Результаты 8 кл. матем'!$B55</f>
        <v>0.57534246575342463</v>
      </c>
      <c r="M55" s="9">
        <f>'Результаты 8 кл. матем'!M55/'Результаты 8 кл. матем'!$B55</f>
        <v>0.15068493150684931</v>
      </c>
      <c r="N55" s="9">
        <f>'Результаты 8 кл. матем'!N55/'Результаты 8 кл. матем'!$B55</f>
        <v>6.8493150684931503E-2</v>
      </c>
    </row>
    <row r="56" spans="1:14" ht="15.75">
      <c r="A56" s="2">
        <v>81</v>
      </c>
      <c r="B56" s="3">
        <v>93</v>
      </c>
      <c r="C56" s="9" t="str">
        <f>IF('Решаемость 8 кл. матем'!C56&lt;'Необъективность 8 кл. матем'!C$66,"ДА","НЕТ")</f>
        <v>ДА</v>
      </c>
      <c r="D56" s="9" t="str">
        <f>IF('Решаемость 8 кл. матем'!D56&lt;'Необъективность 8 кл. матем'!D$66,"ДА","НЕТ")</f>
        <v>ДА</v>
      </c>
      <c r="E56" s="9" t="str">
        <f>IF('Решаемость 8 кл. матем'!E56&lt;'Необъективность 8 кл. матем'!E$66,"ДА","НЕТ")</f>
        <v>ДА</v>
      </c>
      <c r="F56" s="9" t="str">
        <f>IF('Решаемость 8 кл. матем'!F56&lt;'Необъективность 8 кл. матем'!F$66,"ДА","НЕТ")</f>
        <v>ДА</v>
      </c>
      <c r="G56" s="9" t="str">
        <f>IF('Решаемость 8 кл. матем'!G56&lt;'Необъективность 8 кл. матем'!G$66,"ДА","НЕТ")</f>
        <v>ДА</v>
      </c>
      <c r="H56" s="9" t="str">
        <f>IF('Решаемость 8 кл. матем'!H56&lt;'Необъективность 8 кл. матем'!H$66,"ДА","НЕТ")</f>
        <v>ДА</v>
      </c>
      <c r="I56" s="9" t="str">
        <f>IF('Решаемость 8 кл. матем'!I56&lt;'Необъективность 8 кл. матем'!I$66,"ДА","НЕТ")</f>
        <v>ДА</v>
      </c>
      <c r="J56" s="9" t="str">
        <f>IF('Решаемость 8 кл. матем'!J56&lt;'Необъективность 8 кл. матем'!J$66,"ДА","НЕТ")</f>
        <v>ДА</v>
      </c>
      <c r="K56" s="9">
        <f>'Результаты 8 кл. матем'!K56/'Результаты 8 кл. матем'!$B56</f>
        <v>0.19354838709677419</v>
      </c>
      <c r="L56" s="9">
        <f>'Результаты 8 кл. матем'!L56/'Результаты 8 кл. матем'!$B56</f>
        <v>0.40860215053763443</v>
      </c>
      <c r="M56" s="9">
        <f>'Результаты 8 кл. матем'!M56/'Результаты 8 кл. матем'!$B56</f>
        <v>0.12903225806451613</v>
      </c>
      <c r="N56" s="9">
        <f>'Результаты 8 кл. матем'!N56/'Результаты 8 кл. матем'!$B56</f>
        <v>0</v>
      </c>
    </row>
    <row r="57" spans="1:14" ht="15.75">
      <c r="A57" s="2">
        <v>85</v>
      </c>
      <c r="B57" s="3">
        <v>40</v>
      </c>
      <c r="C57" s="9" t="str">
        <f>IF('Решаемость 8 кл. матем'!C57&lt;'Необъективность 8 кл. матем'!C$66,"ДА","НЕТ")</f>
        <v>ДА</v>
      </c>
      <c r="D57" s="9" t="str">
        <f>IF('Решаемость 8 кл. матем'!D57&lt;'Необъективность 8 кл. матем'!D$66,"ДА","НЕТ")</f>
        <v>ДА</v>
      </c>
      <c r="E57" s="9" t="str">
        <f>IF('Решаемость 8 кл. матем'!E57&lt;'Необъективность 8 кл. матем'!E$66,"ДА","НЕТ")</f>
        <v>ДА</v>
      </c>
      <c r="F57" s="9" t="str">
        <f>IF('Решаемость 8 кл. матем'!F57&lt;'Необъективность 8 кл. матем'!F$66,"ДА","НЕТ")</f>
        <v>ДА</v>
      </c>
      <c r="G57" s="9" t="str">
        <f>IF('Решаемость 8 кл. матем'!G57&lt;'Необъективность 8 кл. матем'!G$66,"ДА","НЕТ")</f>
        <v>ДА</v>
      </c>
      <c r="H57" s="9" t="str">
        <f>IF('Решаемость 8 кл. матем'!H57&lt;'Необъективность 8 кл. матем'!H$66,"ДА","НЕТ")</f>
        <v>ДА</v>
      </c>
      <c r="I57" s="9" t="str">
        <f>IF('Решаемость 8 кл. матем'!I57&lt;'Необъективность 8 кл. матем'!I$66,"ДА","НЕТ")</f>
        <v>ДА</v>
      </c>
      <c r="J57" s="9" t="str">
        <f>IF('Решаемость 8 кл. матем'!J57&lt;'Необъективность 8 кл. матем'!J$66,"ДА","НЕТ")</f>
        <v>ДА</v>
      </c>
      <c r="K57" s="9">
        <f>'Результаты 8 кл. матем'!K57/'Результаты 8 кл. матем'!$B57</f>
        <v>0.625</v>
      </c>
      <c r="L57" s="9">
        <f>'Результаты 8 кл. матем'!L57/'Результаты 8 кл. матем'!$B57</f>
        <v>0.22500000000000001</v>
      </c>
      <c r="M57" s="9">
        <f>'Результаты 8 кл. матем'!M57/'Результаты 8 кл. матем'!$B57</f>
        <v>0.125</v>
      </c>
      <c r="N57" s="9">
        <f>'Результаты 8 кл. матем'!N57/'Результаты 8 кл. матем'!$B57</f>
        <v>2.5000000000000001E-2</v>
      </c>
    </row>
    <row r="58" spans="1:14" ht="15.75">
      <c r="A58" s="2">
        <v>87</v>
      </c>
      <c r="B58" s="3">
        <v>65</v>
      </c>
      <c r="C58" s="9" t="str">
        <f>IF('Решаемость 8 кл. матем'!C58&lt;'Необъективность 8 кл. матем'!C$66,"ДА","НЕТ")</f>
        <v>ДА</v>
      </c>
      <c r="D58" s="9" t="str">
        <f>IF('Решаемость 8 кл. матем'!D58&lt;'Необъективность 8 кл. матем'!D$66,"ДА","НЕТ")</f>
        <v>ДА</v>
      </c>
      <c r="E58" s="9" t="str">
        <f>IF('Решаемость 8 кл. матем'!E58&lt;'Необъективность 8 кл. матем'!E$66,"ДА","НЕТ")</f>
        <v>ДА</v>
      </c>
      <c r="F58" s="9" t="str">
        <f>IF('Решаемость 8 кл. матем'!F58&lt;'Необъективность 8 кл. матем'!F$66,"ДА","НЕТ")</f>
        <v>ДА</v>
      </c>
      <c r="G58" s="9" t="str">
        <f>IF('Решаемость 8 кл. матем'!G58&lt;'Необъективность 8 кл. матем'!G$66,"ДА","НЕТ")</f>
        <v>ДА</v>
      </c>
      <c r="H58" s="9" t="str">
        <f>IF('Решаемость 8 кл. матем'!H58&lt;'Необъективность 8 кл. матем'!H$66,"ДА","НЕТ")</f>
        <v>ДА</v>
      </c>
      <c r="I58" s="9" t="str">
        <f>IF('Решаемость 8 кл. матем'!I58&lt;'Необъективность 8 кл. матем'!I$66,"ДА","НЕТ")</f>
        <v>ДА</v>
      </c>
      <c r="J58" s="9" t="str">
        <f>IF('Решаемость 8 кл. матем'!J58&lt;'Необъективность 8 кл. матем'!J$66,"ДА","НЕТ")</f>
        <v>ДА</v>
      </c>
      <c r="K58" s="9">
        <f>'Результаты 8 кл. матем'!K58/'Результаты 8 кл. матем'!$B58</f>
        <v>0.24615384615384617</v>
      </c>
      <c r="L58" s="9">
        <f>'Результаты 8 кл. матем'!L58/'Результаты 8 кл. матем'!$B58</f>
        <v>0.61538461538461542</v>
      </c>
      <c r="M58" s="9">
        <f>'Результаты 8 кл. матем'!M58/'Результаты 8 кл. матем'!$B58</f>
        <v>0.13846153846153847</v>
      </c>
      <c r="N58" s="9">
        <f>'Результаты 8 кл. матем'!N58/'Результаты 8 кл. матем'!$B58</f>
        <v>0</v>
      </c>
    </row>
    <row r="59" spans="1:14" ht="15.75">
      <c r="A59" s="2">
        <v>90</v>
      </c>
      <c r="B59" s="3">
        <v>33</v>
      </c>
      <c r="C59" s="9" t="str">
        <f>IF('Решаемость 8 кл. матем'!C59&lt;'Необъективность 8 кл. матем'!C$66,"ДА","НЕТ")</f>
        <v>НЕТ</v>
      </c>
      <c r="D59" s="9" t="str">
        <f>IF('Решаемость 8 кл. матем'!D59&lt;'Необъективность 8 кл. матем'!D$66,"ДА","НЕТ")</f>
        <v>ДА</v>
      </c>
      <c r="E59" s="9" t="str">
        <f>IF('Решаемость 8 кл. матем'!E59&lt;'Необъективность 8 кл. матем'!E$66,"ДА","НЕТ")</f>
        <v>ДА</v>
      </c>
      <c r="F59" s="9" t="str">
        <f>IF('Решаемость 8 кл. матем'!F59&lt;'Необъективность 8 кл. матем'!F$66,"ДА","НЕТ")</f>
        <v>НЕТ</v>
      </c>
      <c r="G59" s="9" t="str">
        <f>IF('Решаемость 8 кл. матем'!G59&lt;'Необъективность 8 кл. матем'!G$66,"ДА","НЕТ")</f>
        <v>ДА</v>
      </c>
      <c r="H59" s="9" t="str">
        <f>IF('Решаемость 8 кл. матем'!H59&lt;'Необъективность 8 кл. матем'!H$66,"ДА","НЕТ")</f>
        <v>ДА</v>
      </c>
      <c r="I59" s="9" t="str">
        <f>IF('Решаемость 8 кл. матем'!I59&lt;'Необъективность 8 кл. матем'!I$66,"ДА","НЕТ")</f>
        <v>ДА</v>
      </c>
      <c r="J59" s="9" t="str">
        <f>IF('Решаемость 8 кл. матем'!J59&lt;'Необъективность 8 кл. матем'!J$66,"ДА","НЕТ")</f>
        <v>НЕТ</v>
      </c>
      <c r="K59" s="9">
        <f>'Результаты 8 кл. матем'!K59/'Результаты 8 кл. матем'!$B59</f>
        <v>0.21212121212121213</v>
      </c>
      <c r="L59" s="9">
        <f>'Результаты 8 кл. матем'!L59/'Результаты 8 кл. матем'!$B59</f>
        <v>0.45454545454545453</v>
      </c>
      <c r="M59" s="9">
        <f>'Результаты 8 кл. матем'!M59/'Результаты 8 кл. матем'!$B59</f>
        <v>0.30303030303030304</v>
      </c>
      <c r="N59" s="9">
        <f>'Результаты 8 кл. матем'!N59/'Результаты 8 кл. матем'!$B59</f>
        <v>0</v>
      </c>
    </row>
    <row r="60" spans="1:14" ht="15.75">
      <c r="A60" s="2">
        <v>95</v>
      </c>
      <c r="B60" s="3">
        <v>82</v>
      </c>
      <c r="C60" s="9" t="str">
        <f>IF('Решаемость 8 кл. матем'!C60&lt;'Необъективность 8 кл. матем'!C$66,"ДА","НЕТ")</f>
        <v>ДА</v>
      </c>
      <c r="D60" s="9" t="str">
        <f>IF('Решаемость 8 кл. матем'!D60&lt;'Необъективность 8 кл. матем'!D$66,"ДА","НЕТ")</f>
        <v>ДА</v>
      </c>
      <c r="E60" s="9" t="str">
        <f>IF('Решаемость 8 кл. матем'!E60&lt;'Необъективность 8 кл. матем'!E$66,"ДА","НЕТ")</f>
        <v>ДА</v>
      </c>
      <c r="F60" s="9" t="str">
        <f>IF('Решаемость 8 кл. матем'!F60&lt;'Необъективность 8 кл. матем'!F$66,"ДА","НЕТ")</f>
        <v>ДА</v>
      </c>
      <c r="G60" s="9" t="str">
        <f>IF('Решаемость 8 кл. матем'!G60&lt;'Необъективность 8 кл. матем'!G$66,"ДА","НЕТ")</f>
        <v>ДА</v>
      </c>
      <c r="H60" s="9" t="str">
        <f>IF('Решаемость 8 кл. матем'!H60&lt;'Необъективность 8 кл. матем'!H$66,"ДА","НЕТ")</f>
        <v>ДА</v>
      </c>
      <c r="I60" s="9" t="str">
        <f>IF('Решаемость 8 кл. матем'!I60&lt;'Необъективность 8 кл. матем'!I$66,"ДА","НЕТ")</f>
        <v>ДА</v>
      </c>
      <c r="J60" s="9" t="str">
        <f>IF('Решаемость 8 кл. матем'!J60&lt;'Необъективность 8 кл. матем'!J$66,"ДА","НЕТ")</f>
        <v>ДА</v>
      </c>
      <c r="K60" s="9">
        <f>'Результаты 8 кл. матем'!K60/'Результаты 8 кл. матем'!$B60</f>
        <v>0.29268292682926828</v>
      </c>
      <c r="L60" s="9">
        <f>'Результаты 8 кл. матем'!L60/'Результаты 8 кл. матем'!$B60</f>
        <v>0.58536585365853655</v>
      </c>
      <c r="M60" s="9">
        <f>'Результаты 8 кл. матем'!M60/'Результаты 8 кл. матем'!$B60</f>
        <v>8.5365853658536592E-2</v>
      </c>
      <c r="N60" s="9">
        <f>'Результаты 8 кл. матем'!N60/'Результаты 8 кл. матем'!$B60</f>
        <v>3.6585365853658534E-2</v>
      </c>
    </row>
    <row r="61" spans="1:14" ht="15.75">
      <c r="A61" s="2">
        <v>100</v>
      </c>
      <c r="B61" s="3">
        <v>95</v>
      </c>
      <c r="C61" s="9" t="str">
        <f>IF('Решаемость 8 кл. матем'!C61&lt;'Необъективность 8 кл. матем'!C$66,"ДА","НЕТ")</f>
        <v>ДА</v>
      </c>
      <c r="D61" s="9" t="str">
        <f>IF('Решаемость 8 кл. матем'!D61&lt;'Необъективность 8 кл. матем'!D$66,"ДА","НЕТ")</f>
        <v>ДА</v>
      </c>
      <c r="E61" s="9" t="str">
        <f>IF('Решаемость 8 кл. матем'!E61&lt;'Необъективность 8 кл. матем'!E$66,"ДА","НЕТ")</f>
        <v>ДА</v>
      </c>
      <c r="F61" s="9" t="str">
        <f>IF('Решаемость 8 кл. матем'!F61&lt;'Необъективность 8 кл. матем'!F$66,"ДА","НЕТ")</f>
        <v>ДА</v>
      </c>
      <c r="G61" s="9" t="str">
        <f>IF('Решаемость 8 кл. матем'!G61&lt;'Необъективность 8 кл. матем'!G$66,"ДА","НЕТ")</f>
        <v>ДА</v>
      </c>
      <c r="H61" s="9" t="str">
        <f>IF('Решаемость 8 кл. матем'!H61&lt;'Необъективность 8 кл. матем'!H$66,"ДА","НЕТ")</f>
        <v>ДА</v>
      </c>
      <c r="I61" s="9" t="str">
        <f>IF('Решаемость 8 кл. матем'!I61&lt;'Необъективность 8 кл. матем'!I$66,"ДА","НЕТ")</f>
        <v>ДА</v>
      </c>
      <c r="J61" s="9" t="str">
        <f>IF('Решаемость 8 кл. матем'!J61&lt;'Необъективность 8 кл. матем'!J$66,"ДА","НЕТ")</f>
        <v>ДА</v>
      </c>
      <c r="K61" s="9">
        <f>'Результаты 8 кл. матем'!K61/'Результаты 8 кл. матем'!$B61</f>
        <v>0.23157894736842105</v>
      </c>
      <c r="L61" s="9">
        <f>'Результаты 8 кл. матем'!L61/'Результаты 8 кл. матем'!$B61</f>
        <v>0.68421052631578949</v>
      </c>
      <c r="M61" s="9">
        <f>'Результаты 8 кл. матем'!M61/'Результаты 8 кл. матем'!$B61</f>
        <v>6.3157894736842107E-2</v>
      </c>
      <c r="N61" s="9">
        <f>'Результаты 8 кл. матем'!N61/'Результаты 8 кл. матем'!$B61</f>
        <v>2.1052631578947368E-2</v>
      </c>
    </row>
    <row r="62" spans="1:14" ht="15.75">
      <c r="A62" s="2">
        <v>138</v>
      </c>
      <c r="B62" s="3">
        <v>18</v>
      </c>
      <c r="C62" s="9" t="str">
        <f>IF('Решаемость 8 кл. матем'!C62&lt;'Необъективность 8 кл. матем'!C$66,"ДА","НЕТ")</f>
        <v>ДА</v>
      </c>
      <c r="D62" s="9" t="str">
        <f>IF('Решаемость 8 кл. матем'!D62&lt;'Необъективность 8 кл. матем'!D$66,"ДА","НЕТ")</f>
        <v>ДА</v>
      </c>
      <c r="E62" s="9" t="str">
        <f>IF('Решаемость 8 кл. матем'!E62&lt;'Необъективность 8 кл. матем'!E$66,"ДА","НЕТ")</f>
        <v>ДА</v>
      </c>
      <c r="F62" s="9" t="str">
        <f>IF('Решаемость 8 кл. матем'!F62&lt;'Необъективность 8 кл. матем'!F$66,"ДА","НЕТ")</f>
        <v>ДА</v>
      </c>
      <c r="G62" s="9" t="str">
        <f>IF('Решаемость 8 кл. матем'!G62&lt;'Необъективность 8 кл. матем'!G$66,"ДА","НЕТ")</f>
        <v>ДА</v>
      </c>
      <c r="H62" s="9" t="str">
        <f>IF('Решаемость 8 кл. матем'!H62&lt;'Необъективность 8 кл. матем'!H$66,"ДА","НЕТ")</f>
        <v>ДА</v>
      </c>
      <c r="I62" s="9" t="str">
        <f>IF('Решаемость 8 кл. матем'!I62&lt;'Необъективность 8 кл. матем'!I$66,"ДА","НЕТ")</f>
        <v>ДА</v>
      </c>
      <c r="J62" s="9" t="str">
        <f>IF('Решаемость 8 кл. матем'!J62&lt;'Необъективность 8 кл. матем'!J$66,"ДА","НЕТ")</f>
        <v>ДА</v>
      </c>
      <c r="K62" s="9">
        <f>'Результаты 8 кл. матем'!K62/'Результаты 8 кл. матем'!$B62</f>
        <v>0.55555555555555558</v>
      </c>
      <c r="L62" s="9">
        <f>'Результаты 8 кл. матем'!L62/'Результаты 8 кл. матем'!$B62</f>
        <v>0.3888888888888889</v>
      </c>
      <c r="M62" s="9">
        <f>'Результаты 8 кл. матем'!M62/'Результаты 8 кл. матем'!$B62</f>
        <v>5.5555555555555552E-2</v>
      </c>
      <c r="N62" s="9">
        <f>'Результаты 8 кл. матем'!N62/'Результаты 8 кл. матем'!$B62</f>
        <v>0</v>
      </c>
    </row>
    <row r="63" spans="1:14" ht="15.75">
      <c r="A63" s="2">
        <v>144</v>
      </c>
      <c r="B63" s="3">
        <v>28</v>
      </c>
      <c r="C63" s="9" t="str">
        <f>IF('Решаемость 8 кл. матем'!C63&lt;'Необъективность 8 кл. матем'!C$66,"ДА","НЕТ")</f>
        <v>НЕТ</v>
      </c>
      <c r="D63" s="9" t="str">
        <f>IF('Решаемость 8 кл. матем'!D63&lt;'Необъективность 8 кл. матем'!D$66,"ДА","НЕТ")</f>
        <v>ДА</v>
      </c>
      <c r="E63" s="9" t="str">
        <f>IF('Решаемость 8 кл. матем'!E63&lt;'Необъективность 8 кл. матем'!E$66,"ДА","НЕТ")</f>
        <v>ДА</v>
      </c>
      <c r="F63" s="9" t="str">
        <f>IF('Решаемость 8 кл. матем'!F63&lt;'Необъективность 8 кл. матем'!F$66,"ДА","НЕТ")</f>
        <v>ДА</v>
      </c>
      <c r="G63" s="9" t="str">
        <f>IF('Решаемость 8 кл. матем'!G63&lt;'Необъективность 8 кл. матем'!G$66,"ДА","НЕТ")</f>
        <v>НЕТ</v>
      </c>
      <c r="H63" s="9" t="str">
        <f>IF('Решаемость 8 кл. матем'!H63&lt;'Необъективность 8 кл. матем'!H$66,"ДА","НЕТ")</f>
        <v>ДА</v>
      </c>
      <c r="I63" s="9" t="str">
        <f>IF('Решаемость 8 кл. матем'!I63&lt;'Необъективность 8 кл. матем'!I$66,"ДА","НЕТ")</f>
        <v>НЕТ</v>
      </c>
      <c r="J63" s="9" t="str">
        <f>IF('Решаемость 8 кл. матем'!J63&lt;'Необъективность 8 кл. матем'!J$66,"ДА","НЕТ")</f>
        <v>ДА</v>
      </c>
      <c r="K63" s="9">
        <f>'Результаты 8 кл. матем'!K63/'Результаты 8 кл. матем'!$B63</f>
        <v>0.10714285714285714</v>
      </c>
      <c r="L63" s="9">
        <f>'Результаты 8 кл. матем'!L63/'Результаты 8 кл. матем'!$B63</f>
        <v>0.6785714285714286</v>
      </c>
      <c r="M63" s="9">
        <f>'Результаты 8 кл. матем'!M63/'Результаты 8 кл. матем'!$B63</f>
        <v>0.21428571428571427</v>
      </c>
      <c r="N63" s="9">
        <f>'Результаты 8 кл. матем'!N63/'Результаты 8 кл. матем'!$B63</f>
        <v>0</v>
      </c>
    </row>
    <row r="64" spans="1:14" ht="37.5">
      <c r="A64" s="4" t="s">
        <v>25</v>
      </c>
      <c r="B64" s="4">
        <f>'Результаты 8 кл. матем'!B64</f>
        <v>3012</v>
      </c>
      <c r="C64" s="19">
        <f>'Результаты 8 кл. матем'!C64/'Результаты 8 кл. матем'!$B64</f>
        <v>0.78984063745019917</v>
      </c>
      <c r="D64" s="19">
        <f>'Результаты 8 кл. матем'!D64/'Результаты 8 кл. матем'!$B64</f>
        <v>0.69555112881806114</v>
      </c>
      <c r="E64" s="19">
        <f>'Результаты 8 кл. матем'!E64/'Результаты 8 кл. матем'!$B64</f>
        <v>0.75166002656042497</v>
      </c>
      <c r="F64" s="19">
        <f>'Результаты 8 кл. матем'!F64/'Результаты 8 кл. матем'!$B64</f>
        <v>0.66766268260292161</v>
      </c>
      <c r="G64" s="19">
        <f>'Результаты 8 кл. матем'!G64/'Результаты 8 кл. матем'!$B64</f>
        <v>0.85258964143426297</v>
      </c>
      <c r="H64" s="24">
        <f>'Результаты 8 кл. матем'!H64/'Результаты 8 кл. матем'!$B64/2</f>
        <v>0.24236387782204516</v>
      </c>
      <c r="I64" s="25">
        <f>'Результаты 8 кл. матем'!I64/'Результаты 8 кл. матем'!$B64</f>
        <v>0.54448871181938907</v>
      </c>
      <c r="J64" s="24">
        <f>'Результаты 8 кл. матем'!J64/'Результаты 8 кл. матем'!$B64/2</f>
        <v>0.1296480743691899</v>
      </c>
      <c r="K64" s="20">
        <f>'Результаты 8 кл. матем'!K64/'Результаты 8 кл. матем'!$B64</f>
        <v>0.22841965471447542</v>
      </c>
      <c r="L64" s="21">
        <f>'Результаты 8 кл. матем'!L64/'Результаты 8 кл. матем'!$B64</f>
        <v>0.55810092961487379</v>
      </c>
      <c r="M64" s="22">
        <f>'Результаты 8 кл. матем'!M64/'Результаты 8 кл. матем'!$B64</f>
        <v>0.16401062416998671</v>
      </c>
      <c r="N64" s="23">
        <f>'Результаты 8 кл. матем'!N64/'Результаты 8 кл. матем'!$B64</f>
        <v>3.8844621513944223E-2</v>
      </c>
    </row>
    <row r="65" spans="1:15" ht="18.75">
      <c r="A65" s="28" t="s">
        <v>26</v>
      </c>
      <c r="B65" s="29"/>
      <c r="C65" s="11">
        <f>STDEV('Решаемость 8 кл. матем'!C2:C60)</f>
        <v>0.10882115642764079</v>
      </c>
      <c r="D65" s="11">
        <f>STDEV('Решаемость 8 кл. матем'!D2:D60)</f>
        <v>0.17486479609053615</v>
      </c>
      <c r="E65" s="11">
        <f>STDEV('Решаемость 8 кл. матем'!E2:E60)</f>
        <v>0.15118199115878719</v>
      </c>
      <c r="F65" s="11">
        <f>STDEV('Решаемость 8 кл. матем'!F2:F60)</f>
        <v>0.19071940537294071</v>
      </c>
      <c r="G65" s="11">
        <f>STDEV('Решаемость 8 кл. матем'!G2:G60)</f>
        <v>0.10833207607469895</v>
      </c>
      <c r="H65" s="11">
        <f>STDEV('Решаемость 8 кл. матем'!H2:H60)</f>
        <v>0.1941885155301486</v>
      </c>
      <c r="I65" s="11">
        <f>STDEV('Решаемость 8 кл. матем'!I2:I60)</f>
        <v>0.17317184254365783</v>
      </c>
      <c r="J65" s="11">
        <f>STDEV('Решаемость 8 кл. матем'!J2:J60)</f>
        <v>0.10476796899202276</v>
      </c>
      <c r="K65" s="11"/>
      <c r="L65" s="11"/>
      <c r="M65" s="11"/>
      <c r="N65" s="11"/>
      <c r="O65" s="10"/>
    </row>
    <row r="66" spans="1:15" ht="18.75">
      <c r="A66" s="26" t="s">
        <v>27</v>
      </c>
      <c r="B66" s="27"/>
      <c r="C66" s="13">
        <f>C64+C65</f>
        <v>0.89866179387783995</v>
      </c>
      <c r="D66" s="13">
        <f t="shared" ref="D66:J66" si="0">D64+D65</f>
        <v>0.87041592490859732</v>
      </c>
      <c r="E66" s="13">
        <f t="shared" si="0"/>
        <v>0.90284201771921213</v>
      </c>
      <c r="F66" s="13">
        <f t="shared" si="0"/>
        <v>0.85838208797586235</v>
      </c>
      <c r="G66" s="13">
        <f t="shared" si="0"/>
        <v>0.96092171750896194</v>
      </c>
      <c r="H66" s="13">
        <f t="shared" si="0"/>
        <v>0.43655239335219376</v>
      </c>
      <c r="I66" s="13">
        <f t="shared" si="0"/>
        <v>0.71766055436304688</v>
      </c>
      <c r="J66" s="13">
        <f t="shared" si="0"/>
        <v>0.23441604336121266</v>
      </c>
      <c r="K66" s="12"/>
      <c r="L66" s="12"/>
      <c r="M66" s="12"/>
      <c r="N66" s="12"/>
    </row>
    <row r="67" spans="1:15" ht="18.75">
      <c r="A67" s="26" t="s">
        <v>28</v>
      </c>
      <c r="B67" s="27"/>
      <c r="C67" s="13">
        <f>C64-C65</f>
        <v>0.68101948102255838</v>
      </c>
      <c r="D67" s="13">
        <f t="shared" ref="D67:J67" si="1">D64-D65</f>
        <v>0.52068633272752496</v>
      </c>
      <c r="E67" s="13">
        <f t="shared" si="1"/>
        <v>0.6004780354016378</v>
      </c>
      <c r="F67" s="13">
        <f t="shared" si="1"/>
        <v>0.47694327722998087</v>
      </c>
      <c r="G67" s="13">
        <f t="shared" si="1"/>
        <v>0.744257565359564</v>
      </c>
      <c r="H67" s="13">
        <f t="shared" si="1"/>
        <v>4.8175362291896562E-2</v>
      </c>
      <c r="I67" s="13">
        <f t="shared" si="1"/>
        <v>0.37131686927573126</v>
      </c>
      <c r="J67" s="13">
        <f t="shared" si="1"/>
        <v>2.4880105377167144E-2</v>
      </c>
      <c r="K67" s="12"/>
      <c r="L67" s="12"/>
      <c r="M67" s="12"/>
      <c r="N67" s="12"/>
    </row>
  </sheetData>
  <dataConsolidate/>
  <mergeCells count="3">
    <mergeCell ref="A65:B65"/>
    <mergeCell ref="A66:B66"/>
    <mergeCell ref="A67:B67"/>
  </mergeCells>
  <conditionalFormatting sqref="C2:J64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G33" sqref="G33"/>
    </sheetView>
  </sheetViews>
  <sheetFormatPr defaultRowHeight="15"/>
  <cols>
    <col min="1" max="1" width="22.85546875" customWidth="1"/>
    <col min="2" max="2" width="19.28515625" customWidth="1"/>
    <col min="3" max="3" width="16.5703125" customWidth="1"/>
    <col min="4" max="4" width="21.42578125" customWidth="1"/>
    <col min="5" max="5" width="21.140625" customWidth="1"/>
    <col min="6" max="6" width="14" customWidth="1"/>
    <col min="7" max="7" width="16.140625" customWidth="1"/>
    <col min="8" max="8" width="34.140625" customWidth="1"/>
    <col min="9" max="9" width="22.28515625" customWidth="1"/>
    <col min="10" max="10" width="30.28515625" customWidth="1"/>
    <col min="11" max="11" width="13.140625" customWidth="1"/>
  </cols>
  <sheetData>
    <row r="1" spans="1:11" ht="189">
      <c r="A1" s="2" t="s">
        <v>0</v>
      </c>
      <c r="B1" s="2" t="s">
        <v>1</v>
      </c>
      <c r="C1" s="2" t="s">
        <v>33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29</v>
      </c>
    </row>
    <row r="2" spans="1:11" ht="18.75">
      <c r="A2" s="2" t="s">
        <v>15</v>
      </c>
      <c r="B2" s="3">
        <v>64</v>
      </c>
      <c r="C2" s="9" t="str">
        <f>IF('Решаемость 8 кл. матем'!C3&gt;'Проблемные зоны 8 кл. матем '!C$67,"ДА","НЕТ")</f>
        <v>ДА</v>
      </c>
      <c r="D2" s="9" t="str">
        <f>IF('Решаемость 8 кл. матем'!D3&gt;'Проблемные зоны 8 кл. матем '!D$67,"ДА","НЕТ")</f>
        <v>ДА</v>
      </c>
      <c r="E2" s="9" t="str">
        <f>IF('Решаемость 8 кл. матем'!E3&gt;'Проблемные зоны 8 кл. матем '!E$67,"ДА","НЕТ")</f>
        <v>ДА</v>
      </c>
      <c r="F2" s="9" t="str">
        <f>IF('Решаемость 8 кл. матем'!F3&gt;'Проблемные зоны 8 кл. матем '!F$67,"ДА","НЕТ")</f>
        <v>ДА</v>
      </c>
      <c r="G2" s="9" t="str">
        <f>IF('Решаемость 8 кл. матем'!G3&gt;'Проблемные зоны 8 кл. матем '!G$67,"ДА","НЕТ")</f>
        <v>ДА</v>
      </c>
      <c r="H2" s="9" t="str">
        <f>IF('Решаемость 8 кл. матем'!H3&gt;'Проблемные зоны 8 кл. матем '!H$67,"ДА","НЕТ")</f>
        <v>ДА</v>
      </c>
      <c r="I2" s="9" t="str">
        <f>IF('Решаемость 8 кл. матем'!I3&gt;'Проблемные зоны 8 кл. матем '!I$67,"ДА","НЕТ")</f>
        <v>НЕТ</v>
      </c>
      <c r="J2" s="9" t="str">
        <f>IF('Решаемость 8 кл. матем'!J3&gt;'Проблемные зоны 8 кл. матем '!J$67,"ДА","НЕТ")</f>
        <v>ДА</v>
      </c>
      <c r="K2" s="14">
        <f t="shared" ref="K2:K32" si="0">COUNTIF(C2:J2,"нет")</f>
        <v>1</v>
      </c>
    </row>
    <row r="3" spans="1:11" ht="18.75">
      <c r="A3" s="2" t="s">
        <v>32</v>
      </c>
      <c r="B3" s="3">
        <v>2</v>
      </c>
      <c r="C3" s="9" t="str">
        <f>IF('Решаемость 8 кл. матем'!C4&gt;'Проблемные зоны 8 кл. матем '!C$67,"ДА","НЕТ")</f>
        <v>ДА</v>
      </c>
      <c r="D3" s="9" t="str">
        <f>IF('Решаемость 8 кл. матем'!D4&gt;'Проблемные зоны 8 кл. матем '!D$67,"ДА","НЕТ")</f>
        <v>ДА</v>
      </c>
      <c r="E3" s="9" t="str">
        <f>IF('Решаемость 8 кл. матем'!E4&gt;'Проблемные зоны 8 кл. матем '!E$67,"ДА","НЕТ")</f>
        <v>ДА</v>
      </c>
      <c r="F3" s="9" t="str">
        <f>IF('Решаемость 8 кл. матем'!F4&gt;'Проблемные зоны 8 кл. матем '!F$67,"ДА","НЕТ")</f>
        <v>ДА</v>
      </c>
      <c r="G3" s="9" t="str">
        <f>IF('Решаемость 8 кл. матем'!G4&gt;'Проблемные зоны 8 кл. матем '!G$67,"ДА","НЕТ")</f>
        <v>НЕТ</v>
      </c>
      <c r="H3" s="9" t="str">
        <f>IF('Решаемость 8 кл. матем'!H4&gt;'Проблемные зоны 8 кл. матем '!H$67,"ДА","НЕТ")</f>
        <v>ДА</v>
      </c>
      <c r="I3" s="9" t="str">
        <f>IF('Решаемость 8 кл. матем'!I4&gt;'Проблемные зоны 8 кл. матем '!I$67,"ДА","НЕТ")</f>
        <v>ДА</v>
      </c>
      <c r="J3" s="9" t="str">
        <f>IF('Решаемость 8 кл. матем'!J4&gt;'Проблемные зоны 8 кл. матем '!J$67,"ДА","НЕТ")</f>
        <v>НЕТ</v>
      </c>
      <c r="K3" s="14">
        <f t="shared" si="0"/>
        <v>2</v>
      </c>
    </row>
    <row r="4" spans="1:11" ht="18.75">
      <c r="A4" s="2" t="s">
        <v>34</v>
      </c>
      <c r="B4" s="3">
        <v>1</v>
      </c>
      <c r="C4" s="9" t="str">
        <f>IF('Решаемость 8 кл. матем'!C5&gt;'Проблемные зоны 8 кл. матем '!C$67,"ДА","НЕТ")</f>
        <v>ДА</v>
      </c>
      <c r="D4" s="9" t="str">
        <f>IF('Решаемость 8 кл. матем'!D5&gt;'Проблемные зоны 8 кл. матем '!D$67,"ДА","НЕТ")</f>
        <v>ДА</v>
      </c>
      <c r="E4" s="9" t="str">
        <f>IF('Решаемость 8 кл. матем'!E5&gt;'Проблемные зоны 8 кл. матем '!E$67,"ДА","НЕТ")</f>
        <v>НЕТ</v>
      </c>
      <c r="F4" s="9" t="str">
        <f>IF('Решаемость 8 кл. матем'!F5&gt;'Проблемные зоны 8 кл. матем '!F$67,"ДА","НЕТ")</f>
        <v>НЕТ</v>
      </c>
      <c r="G4" s="9" t="str">
        <f>IF('Решаемость 8 кл. матем'!G5&gt;'Проблемные зоны 8 кл. матем '!G$67,"ДА","НЕТ")</f>
        <v>ДА</v>
      </c>
      <c r="H4" s="9" t="str">
        <f>IF('Решаемость 8 кл. матем'!H5&gt;'Проблемные зоны 8 кл. матем '!H$67,"ДА","НЕТ")</f>
        <v>НЕТ</v>
      </c>
      <c r="I4" s="9" t="str">
        <f>IF('Решаемость 8 кл. матем'!I5&gt;'Проблемные зоны 8 кл. матем '!I$67,"ДА","НЕТ")</f>
        <v>ДА</v>
      </c>
      <c r="J4" s="9" t="str">
        <f>IF('Решаемость 8 кл. матем'!J5&gt;'Проблемные зоны 8 кл. матем '!J$67,"ДА","НЕТ")</f>
        <v>НЕТ</v>
      </c>
      <c r="K4" s="14">
        <f t="shared" si="0"/>
        <v>4</v>
      </c>
    </row>
    <row r="5" spans="1:11" ht="18.75">
      <c r="A5" s="2" t="s">
        <v>35</v>
      </c>
      <c r="B5" s="3">
        <v>3</v>
      </c>
      <c r="C5" s="9" t="str">
        <f>IF('Решаемость 8 кл. матем'!C7&gt;'Проблемные зоны 8 кл. матем '!C$67,"ДА","НЕТ")</f>
        <v>ДА</v>
      </c>
      <c r="D5" s="9" t="str">
        <f>IF('Решаемость 8 кл. матем'!D7&gt;'Проблемные зоны 8 кл. матем '!D$67,"ДА","НЕТ")</f>
        <v>ДА</v>
      </c>
      <c r="E5" s="9" t="str">
        <f>IF('Решаемость 8 кл. матем'!E7&gt;'Проблемные зоны 8 кл. матем '!E$67,"ДА","НЕТ")</f>
        <v>ДА</v>
      </c>
      <c r="F5" s="9" t="str">
        <f>IF('Решаемость 8 кл. матем'!F7&gt;'Проблемные зоны 8 кл. матем '!F$67,"ДА","НЕТ")</f>
        <v>ДА</v>
      </c>
      <c r="G5" s="9" t="str">
        <f>IF('Решаемость 8 кл. матем'!G7&gt;'Проблемные зоны 8 кл. матем '!G$67,"ДА","НЕТ")</f>
        <v>ДА</v>
      </c>
      <c r="H5" s="9" t="str">
        <f>IF('Решаемость 8 кл. матем'!H7&gt;'Проблемные зоны 8 кл. матем '!H$67,"ДА","НЕТ")</f>
        <v>НЕТ</v>
      </c>
      <c r="I5" s="9" t="str">
        <f>IF('Решаемость 8 кл. матем'!I7&gt;'Проблемные зоны 8 кл. матем '!I$67,"ДА","НЕТ")</f>
        <v>НЕТ</v>
      </c>
      <c r="J5" s="9" t="str">
        <f>IF('Решаемость 8 кл. матем'!J7&gt;'Проблемные зоны 8 кл. матем '!J$67,"ДА","НЕТ")</f>
        <v>НЕТ</v>
      </c>
      <c r="K5" s="14">
        <f t="shared" si="0"/>
        <v>3</v>
      </c>
    </row>
    <row r="6" spans="1:11" ht="18.75">
      <c r="A6" s="2" t="s">
        <v>20</v>
      </c>
      <c r="B6" s="3">
        <v>43</v>
      </c>
      <c r="C6" s="9" t="str">
        <f>IF('Решаемость 8 кл. матем'!C11&gt;'Проблемные зоны 8 кл. матем '!C$67,"ДА","НЕТ")</f>
        <v>ДА</v>
      </c>
      <c r="D6" s="9" t="str">
        <f>IF('Решаемость 8 кл. матем'!D11&gt;'Проблемные зоны 8 кл. матем '!D$67,"ДА","НЕТ")</f>
        <v>ДА</v>
      </c>
      <c r="E6" s="9" t="str">
        <f>IF('Решаемость 8 кл. матем'!E11&gt;'Проблемные зоны 8 кл. матем '!E$67,"ДА","НЕТ")</f>
        <v>ДА</v>
      </c>
      <c r="F6" s="9" t="str">
        <f>IF('Решаемость 8 кл. матем'!F11&gt;'Проблемные зоны 8 кл. матем '!F$67,"ДА","НЕТ")</f>
        <v>НЕТ</v>
      </c>
      <c r="G6" s="9" t="str">
        <f>IF('Решаемость 8 кл. матем'!G11&gt;'Проблемные зоны 8 кл. матем '!G$67,"ДА","НЕТ")</f>
        <v>НЕТ</v>
      </c>
      <c r="H6" s="9" t="str">
        <f>IF('Решаемость 8 кл. матем'!H11&gt;'Проблемные зоны 8 кл. матем '!H$67,"ДА","НЕТ")</f>
        <v>ДА</v>
      </c>
      <c r="I6" s="9" t="str">
        <f>IF('Решаемость 8 кл. матем'!I11&gt;'Проблемные зоны 8 кл. матем '!I$67,"ДА","НЕТ")</f>
        <v>ДА</v>
      </c>
      <c r="J6" s="9" t="str">
        <f>IF('Решаемость 8 кл. матем'!J11&gt;'Проблемные зоны 8 кл. матем '!J$67,"ДА","НЕТ")</f>
        <v>ДА</v>
      </c>
      <c r="K6" s="14">
        <f t="shared" si="0"/>
        <v>2</v>
      </c>
    </row>
    <row r="7" spans="1:11" ht="18.75">
      <c r="A7" s="2">
        <v>5</v>
      </c>
      <c r="B7" s="3">
        <v>69</v>
      </c>
      <c r="C7" s="9" t="str">
        <f>IF('Решаемость 8 кл. матем'!C17&gt;'Проблемные зоны 8 кл. матем '!C$67,"ДА","НЕТ")</f>
        <v>НЕТ</v>
      </c>
      <c r="D7" s="9" t="str">
        <f>IF('Решаемость 8 кл. матем'!D17&gt;'Проблемные зоны 8 кл. матем '!D$67,"ДА","НЕТ")</f>
        <v>НЕТ</v>
      </c>
      <c r="E7" s="9" t="str">
        <f>IF('Решаемость 8 кл. матем'!E17&gt;'Проблемные зоны 8 кл. матем '!E$67,"ДА","НЕТ")</f>
        <v>ДА</v>
      </c>
      <c r="F7" s="9" t="str">
        <f>IF('Решаемость 8 кл. матем'!F17&gt;'Проблемные зоны 8 кл. матем '!F$67,"ДА","НЕТ")</f>
        <v>ДА</v>
      </c>
      <c r="G7" s="9" t="str">
        <f>IF('Решаемость 8 кл. матем'!G17&gt;'Проблемные зоны 8 кл. матем '!G$67,"ДА","НЕТ")</f>
        <v>НЕТ</v>
      </c>
      <c r="H7" s="9" t="str">
        <f>IF('Решаемость 8 кл. матем'!H17&gt;'Проблемные зоны 8 кл. матем '!H$67,"ДА","НЕТ")</f>
        <v>ДА</v>
      </c>
      <c r="I7" s="9" t="str">
        <f>IF('Решаемость 8 кл. матем'!I17&gt;'Проблемные зоны 8 кл. матем '!I$67,"ДА","НЕТ")</f>
        <v>НЕТ</v>
      </c>
      <c r="J7" s="9" t="str">
        <f>IF('Решаемость 8 кл. матем'!J17&gt;'Проблемные зоны 8 кл. матем '!J$67,"ДА","НЕТ")</f>
        <v>ДА</v>
      </c>
      <c r="K7" s="14">
        <f t="shared" si="0"/>
        <v>4</v>
      </c>
    </row>
    <row r="8" spans="1:11" ht="18.75">
      <c r="A8" s="2">
        <v>6</v>
      </c>
      <c r="B8" s="3">
        <v>63</v>
      </c>
      <c r="C8" s="9" t="str">
        <f>IF('Решаемость 8 кл. матем'!C18&gt;'Проблемные зоны 8 кл. матем '!C$67,"ДА","НЕТ")</f>
        <v>НЕТ</v>
      </c>
      <c r="D8" s="9" t="str">
        <f>IF('Решаемость 8 кл. матем'!D18&gt;'Проблемные зоны 8 кл. матем '!D$67,"ДА","НЕТ")</f>
        <v>ДА</v>
      </c>
      <c r="E8" s="9" t="str">
        <f>IF('Решаемость 8 кл. матем'!E18&gt;'Проблемные зоны 8 кл. матем '!E$67,"ДА","НЕТ")</f>
        <v>НЕТ</v>
      </c>
      <c r="F8" s="9" t="str">
        <f>IF('Решаемость 8 кл. матем'!F18&gt;'Проблемные зоны 8 кл. матем '!F$67,"ДА","НЕТ")</f>
        <v>ДА</v>
      </c>
      <c r="G8" s="9" t="str">
        <f>IF('Решаемость 8 кл. матем'!G18&gt;'Проблемные зоны 8 кл. матем '!G$67,"ДА","НЕТ")</f>
        <v>ДА</v>
      </c>
      <c r="H8" s="9" t="str">
        <f>IF('Решаемость 8 кл. матем'!H18&gt;'Проблемные зоны 8 кл. матем '!H$67,"ДА","НЕТ")</f>
        <v>ДА</v>
      </c>
      <c r="I8" s="9" t="str">
        <f>IF('Решаемость 8 кл. матем'!I18&gt;'Проблемные зоны 8 кл. матем '!I$67,"ДА","НЕТ")</f>
        <v>ДА</v>
      </c>
      <c r="J8" s="9" t="str">
        <f>IF('Решаемость 8 кл. матем'!J18&gt;'Проблемные зоны 8 кл. матем '!J$67,"ДА","НЕТ")</f>
        <v>ДА</v>
      </c>
      <c r="K8" s="14">
        <f t="shared" si="0"/>
        <v>2</v>
      </c>
    </row>
    <row r="9" spans="1:11" ht="18.75">
      <c r="A9" s="2">
        <v>13</v>
      </c>
      <c r="B9" s="3">
        <v>54</v>
      </c>
      <c r="C9" s="9" t="str">
        <f>IF('Решаемость 8 кл. матем'!C24&gt;'Проблемные зоны 8 кл. матем '!C$67,"ДА","НЕТ")</f>
        <v>ДА</v>
      </c>
      <c r="D9" s="9" t="str">
        <f>IF('Решаемость 8 кл. матем'!D24&gt;'Проблемные зоны 8 кл. матем '!D$67,"ДА","НЕТ")</f>
        <v>ДА</v>
      </c>
      <c r="E9" s="9" t="str">
        <f>IF('Решаемость 8 кл. матем'!E24&gt;'Проблемные зоны 8 кл. матем '!E$67,"ДА","НЕТ")</f>
        <v>НЕТ</v>
      </c>
      <c r="F9" s="9" t="str">
        <f>IF('Решаемость 8 кл. матем'!F24&gt;'Проблемные зоны 8 кл. матем '!F$67,"ДА","НЕТ")</f>
        <v>ДА</v>
      </c>
      <c r="G9" s="9" t="str">
        <f>IF('Решаемость 8 кл. матем'!G24&gt;'Проблемные зоны 8 кл. матем '!G$67,"ДА","НЕТ")</f>
        <v>ДА</v>
      </c>
      <c r="H9" s="9" t="str">
        <f>IF('Решаемость 8 кл. матем'!H24&gt;'Проблемные зоны 8 кл. матем '!H$67,"ДА","НЕТ")</f>
        <v>ДА</v>
      </c>
      <c r="I9" s="9" t="str">
        <f>IF('Решаемость 8 кл. матем'!I24&gt;'Проблемные зоны 8 кл. матем '!I$67,"ДА","НЕТ")</f>
        <v>ДА</v>
      </c>
      <c r="J9" s="9" t="str">
        <f>IF('Решаемость 8 кл. матем'!J24&gt;'Проблемные зоны 8 кл. матем '!J$67,"ДА","НЕТ")</f>
        <v>ДА</v>
      </c>
      <c r="K9" s="14">
        <f t="shared" si="0"/>
        <v>1</v>
      </c>
    </row>
    <row r="10" spans="1:11" ht="18.75">
      <c r="A10" s="2">
        <v>20</v>
      </c>
      <c r="B10" s="3">
        <v>45</v>
      </c>
      <c r="C10" s="9" t="str">
        <f>IF('Решаемость 8 кл. матем'!C25&gt;'Проблемные зоны 8 кл. матем '!C$67,"ДА","НЕТ")</f>
        <v>ДА</v>
      </c>
      <c r="D10" s="9" t="str">
        <f>IF('Решаемость 8 кл. матем'!D25&gt;'Проблемные зоны 8 кл. матем '!D$67,"ДА","НЕТ")</f>
        <v>ДА</v>
      </c>
      <c r="E10" s="9" t="str">
        <f>IF('Решаемость 8 кл. матем'!E25&gt;'Проблемные зоны 8 кл. матем '!E$67,"ДА","НЕТ")</f>
        <v>ДА</v>
      </c>
      <c r="F10" s="9" t="str">
        <f>IF('Решаемость 8 кл. матем'!F25&gt;'Проблемные зоны 8 кл. матем '!F$67,"ДА","НЕТ")</f>
        <v>ДА</v>
      </c>
      <c r="G10" s="9" t="str">
        <f>IF('Решаемость 8 кл. матем'!G25&gt;'Проблемные зоны 8 кл. матем '!G$67,"ДА","НЕТ")</f>
        <v>ДА</v>
      </c>
      <c r="H10" s="9" t="str">
        <f>IF('Решаемость 8 кл. матем'!H25&gt;'Проблемные зоны 8 кл. матем '!H$67,"ДА","НЕТ")</f>
        <v>ДА</v>
      </c>
      <c r="I10" s="9" t="str">
        <f>IF('Решаемость 8 кл. матем'!I25&gt;'Проблемные зоны 8 кл. матем '!I$67,"ДА","НЕТ")</f>
        <v>ДА</v>
      </c>
      <c r="J10" s="9" t="str">
        <f>IF('Решаемость 8 кл. матем'!J25&gt;'Проблемные зоны 8 кл. матем '!J$67,"ДА","НЕТ")</f>
        <v>НЕТ</v>
      </c>
      <c r="K10" s="14">
        <f t="shared" si="0"/>
        <v>1</v>
      </c>
    </row>
    <row r="11" spans="1:11" ht="18.75">
      <c r="A11" s="2">
        <v>23</v>
      </c>
      <c r="B11" s="3">
        <v>25</v>
      </c>
      <c r="C11" s="9" t="str">
        <f>IF('Решаемость 8 кл. матем'!C27&gt;'Проблемные зоны 8 кл. матем '!C$67,"ДА","НЕТ")</f>
        <v>ДА</v>
      </c>
      <c r="D11" s="9" t="str">
        <f>IF('Решаемость 8 кл. матем'!D27&gt;'Проблемные зоны 8 кл. матем '!D$67,"ДА","НЕТ")</f>
        <v>ДА</v>
      </c>
      <c r="E11" s="9" t="str">
        <f>IF('Решаемость 8 кл. матем'!E27&gt;'Проблемные зоны 8 кл. матем '!E$67,"ДА","НЕТ")</f>
        <v>ДА</v>
      </c>
      <c r="F11" s="9" t="str">
        <f>IF('Решаемость 8 кл. матем'!F27&gt;'Проблемные зоны 8 кл. матем '!F$67,"ДА","НЕТ")</f>
        <v>ДА</v>
      </c>
      <c r="G11" s="9" t="str">
        <f>IF('Решаемость 8 кл. матем'!G27&gt;'Проблемные зоны 8 кл. матем '!G$67,"ДА","НЕТ")</f>
        <v>ДА</v>
      </c>
      <c r="H11" s="9" t="str">
        <f>IF('Решаемость 8 кл. матем'!H27&gt;'Проблемные зоны 8 кл. матем '!H$67,"ДА","НЕТ")</f>
        <v>НЕТ</v>
      </c>
      <c r="I11" s="9" t="str">
        <f>IF('Решаемость 8 кл. матем'!I27&gt;'Проблемные зоны 8 кл. матем '!I$67,"ДА","НЕТ")</f>
        <v>ДА</v>
      </c>
      <c r="J11" s="9" t="str">
        <f>IF('Решаемость 8 кл. матем'!J27&gt;'Проблемные зоны 8 кл. матем '!J$67,"ДА","НЕТ")</f>
        <v>ДА</v>
      </c>
      <c r="K11" s="14">
        <f t="shared" si="0"/>
        <v>1</v>
      </c>
    </row>
    <row r="12" spans="1:11" ht="18.75">
      <c r="A12" s="2">
        <v>24</v>
      </c>
      <c r="B12" s="3">
        <v>44</v>
      </c>
      <c r="C12" s="9" t="str">
        <f>IF('Решаемость 8 кл. матем'!C28&gt;'Проблемные зоны 8 кл. матем '!C$67,"ДА","НЕТ")</f>
        <v>ДА</v>
      </c>
      <c r="D12" s="9" t="str">
        <f>IF('Решаемость 8 кл. матем'!D28&gt;'Проблемные зоны 8 кл. матем '!D$67,"ДА","НЕТ")</f>
        <v>ДА</v>
      </c>
      <c r="E12" s="9" t="str">
        <f>IF('Решаемость 8 кл. матем'!E28&gt;'Проблемные зоны 8 кл. матем '!E$67,"ДА","НЕТ")</f>
        <v>ДА</v>
      </c>
      <c r="F12" s="9" t="str">
        <f>IF('Решаемость 8 кл. матем'!F28&gt;'Проблемные зоны 8 кл. матем '!F$67,"ДА","НЕТ")</f>
        <v>НЕТ</v>
      </c>
      <c r="G12" s="9" t="str">
        <f>IF('Решаемость 8 кл. матем'!G28&gt;'Проблемные зоны 8 кл. матем '!G$67,"ДА","НЕТ")</f>
        <v>ДА</v>
      </c>
      <c r="H12" s="9" t="str">
        <f>IF('Решаемость 8 кл. матем'!H28&gt;'Проблемные зоны 8 кл. матем '!H$67,"ДА","НЕТ")</f>
        <v>НЕТ</v>
      </c>
      <c r="I12" s="9" t="str">
        <f>IF('Решаемость 8 кл. матем'!I28&gt;'Проблемные зоны 8 кл. матем '!I$67,"ДА","НЕТ")</f>
        <v>ДА</v>
      </c>
      <c r="J12" s="9" t="str">
        <f>IF('Решаемость 8 кл. матем'!J28&gt;'Проблемные зоны 8 кл. матем '!J$67,"ДА","НЕТ")</f>
        <v>НЕТ</v>
      </c>
      <c r="K12" s="14">
        <f t="shared" si="0"/>
        <v>3</v>
      </c>
    </row>
    <row r="13" spans="1:11" ht="18.75">
      <c r="A13" s="2">
        <v>25</v>
      </c>
      <c r="B13" s="3">
        <v>61</v>
      </c>
      <c r="C13" s="9" t="str">
        <f>IF('Решаемость 8 кл. матем'!C29&gt;'Проблемные зоны 8 кл. матем '!C$67,"ДА","НЕТ")</f>
        <v>НЕТ</v>
      </c>
      <c r="D13" s="9" t="str">
        <f>IF('Решаемость 8 кл. матем'!D29&gt;'Проблемные зоны 8 кл. матем '!D$67,"ДА","НЕТ")</f>
        <v>ДА</v>
      </c>
      <c r="E13" s="9" t="str">
        <f>IF('Решаемость 8 кл. матем'!E29&gt;'Проблемные зоны 8 кл. матем '!E$67,"ДА","НЕТ")</f>
        <v>ДА</v>
      </c>
      <c r="F13" s="9" t="str">
        <f>IF('Решаемость 8 кл. матем'!F29&gt;'Проблемные зоны 8 кл. матем '!F$67,"ДА","НЕТ")</f>
        <v>ДА</v>
      </c>
      <c r="G13" s="9" t="str">
        <f>IF('Решаемость 8 кл. матем'!G29&gt;'Проблемные зоны 8 кл. матем '!G$67,"ДА","НЕТ")</f>
        <v>ДА</v>
      </c>
      <c r="H13" s="9" t="str">
        <f>IF('Решаемость 8 кл. матем'!H29&gt;'Проблемные зоны 8 кл. матем '!H$67,"ДА","НЕТ")</f>
        <v>ДА</v>
      </c>
      <c r="I13" s="9" t="str">
        <f>IF('Решаемость 8 кл. матем'!I29&gt;'Проблемные зоны 8 кл. матем '!I$67,"ДА","НЕТ")</f>
        <v>ДА</v>
      </c>
      <c r="J13" s="9" t="str">
        <f>IF('Решаемость 8 кл. матем'!J29&gt;'Проблемные зоны 8 кл. матем '!J$67,"ДА","НЕТ")</f>
        <v>НЕТ</v>
      </c>
      <c r="K13" s="14">
        <f t="shared" si="0"/>
        <v>2</v>
      </c>
    </row>
    <row r="14" spans="1:11" ht="18.75">
      <c r="A14" s="2">
        <v>30</v>
      </c>
      <c r="B14" s="3">
        <v>60</v>
      </c>
      <c r="C14" s="9" t="str">
        <f>IF('Решаемость 8 кл. матем'!C30&gt;'Проблемные зоны 8 кл. матем '!C$67,"ДА","НЕТ")</f>
        <v>ДА</v>
      </c>
      <c r="D14" s="9" t="str">
        <f>IF('Решаемость 8 кл. матем'!D30&gt;'Проблемные зоны 8 кл. матем '!D$67,"ДА","НЕТ")</f>
        <v>ДА</v>
      </c>
      <c r="E14" s="9" t="str">
        <f>IF('Решаемость 8 кл. матем'!E30&gt;'Проблемные зоны 8 кл. матем '!E$67,"ДА","НЕТ")</f>
        <v>ДА</v>
      </c>
      <c r="F14" s="9" t="str">
        <f>IF('Решаемость 8 кл. матем'!F30&gt;'Проблемные зоны 8 кл. матем '!F$67,"ДА","НЕТ")</f>
        <v>ДА</v>
      </c>
      <c r="G14" s="9" t="str">
        <f>IF('Решаемость 8 кл. матем'!G30&gt;'Проблемные зоны 8 кл. матем '!G$67,"ДА","НЕТ")</f>
        <v>ДА</v>
      </c>
      <c r="H14" s="9" t="str">
        <f>IF('Решаемость 8 кл. матем'!H30&gt;'Проблемные зоны 8 кл. матем '!H$67,"ДА","НЕТ")</f>
        <v>ДА</v>
      </c>
      <c r="I14" s="9" t="str">
        <f>IF('Решаемость 8 кл. матем'!I30&gt;'Проблемные зоны 8 кл. матем '!I$67,"ДА","НЕТ")</f>
        <v>ДА</v>
      </c>
      <c r="J14" s="9" t="str">
        <f>IF('Решаемость 8 кл. матем'!J30&gt;'Проблемные зоны 8 кл. матем '!J$67,"ДА","НЕТ")</f>
        <v>НЕТ</v>
      </c>
      <c r="K14" s="14">
        <f t="shared" si="0"/>
        <v>1</v>
      </c>
    </row>
    <row r="15" spans="1:11" ht="18.75">
      <c r="A15" s="2">
        <v>33</v>
      </c>
      <c r="B15" s="3">
        <v>46</v>
      </c>
      <c r="C15" s="9" t="str">
        <f>IF('Решаемость 8 кл. матем'!C32&gt;'Проблемные зоны 8 кл. матем '!C$67,"ДА","НЕТ")</f>
        <v>ДА</v>
      </c>
      <c r="D15" s="9" t="str">
        <f>IF('Решаемость 8 кл. матем'!D32&gt;'Проблемные зоны 8 кл. матем '!D$67,"ДА","НЕТ")</f>
        <v>НЕТ</v>
      </c>
      <c r="E15" s="9" t="str">
        <f>IF('Решаемость 8 кл. матем'!E32&gt;'Проблемные зоны 8 кл. матем '!E$67,"ДА","НЕТ")</f>
        <v>ДА</v>
      </c>
      <c r="F15" s="9" t="str">
        <f>IF('Решаемость 8 кл. матем'!F32&gt;'Проблемные зоны 8 кл. матем '!F$67,"ДА","НЕТ")</f>
        <v>ДА</v>
      </c>
      <c r="G15" s="9" t="str">
        <f>IF('Решаемость 8 кл. матем'!G32&gt;'Проблемные зоны 8 кл. матем '!G$67,"ДА","НЕТ")</f>
        <v>ДА</v>
      </c>
      <c r="H15" s="9" t="str">
        <f>IF('Решаемость 8 кл. матем'!H32&gt;'Проблемные зоны 8 кл. матем '!H$67,"ДА","НЕТ")</f>
        <v>ДА</v>
      </c>
      <c r="I15" s="9" t="str">
        <f>IF('Решаемость 8 кл. матем'!I32&gt;'Проблемные зоны 8 кл. матем '!I$67,"ДА","НЕТ")</f>
        <v>ДА</v>
      </c>
      <c r="J15" s="9" t="str">
        <f>IF('Решаемость 8 кл. матем'!J32&gt;'Проблемные зоны 8 кл. матем '!J$67,"ДА","НЕТ")</f>
        <v>ДА</v>
      </c>
      <c r="K15" s="14">
        <f t="shared" si="0"/>
        <v>1</v>
      </c>
    </row>
    <row r="16" spans="1:11" ht="18.75">
      <c r="A16" s="2">
        <v>38</v>
      </c>
      <c r="B16" s="3">
        <v>21</v>
      </c>
      <c r="C16" s="9" t="str">
        <f>IF('Решаемость 8 кл. матем'!C35&gt;'Проблемные зоны 8 кл. матем '!C$67,"ДА","НЕТ")</f>
        <v>ДА</v>
      </c>
      <c r="D16" s="9" t="str">
        <f>IF('Решаемость 8 кл. матем'!D35&gt;'Проблемные зоны 8 кл. матем '!D$67,"ДА","НЕТ")</f>
        <v>ДА</v>
      </c>
      <c r="E16" s="9" t="str">
        <f>IF('Решаемость 8 кл. матем'!E35&gt;'Проблемные зоны 8 кл. матем '!E$67,"ДА","НЕТ")</f>
        <v>ДА</v>
      </c>
      <c r="F16" s="9" t="str">
        <f>IF('Решаемость 8 кл. матем'!F35&gt;'Проблемные зоны 8 кл. матем '!F$67,"ДА","НЕТ")</f>
        <v>НЕТ</v>
      </c>
      <c r="G16" s="9" t="str">
        <f>IF('Решаемость 8 кл. матем'!G35&gt;'Проблемные зоны 8 кл. матем '!G$67,"ДА","НЕТ")</f>
        <v>ДА</v>
      </c>
      <c r="H16" s="9" t="str">
        <f>IF('Решаемость 8 кл. матем'!H35&gt;'Проблемные зоны 8 кл. матем '!H$67,"ДА","НЕТ")</f>
        <v>ДА</v>
      </c>
      <c r="I16" s="9" t="str">
        <f>IF('Решаемость 8 кл. матем'!I35&gt;'Проблемные зоны 8 кл. матем '!I$67,"ДА","НЕТ")</f>
        <v>НЕТ</v>
      </c>
      <c r="J16" s="9" t="str">
        <f>IF('Решаемость 8 кл. матем'!J35&gt;'Проблемные зоны 8 кл. матем '!J$67,"ДА","НЕТ")</f>
        <v>НЕТ</v>
      </c>
      <c r="K16" s="14">
        <f t="shared" si="0"/>
        <v>3</v>
      </c>
    </row>
    <row r="17" spans="1:11" ht="18.75">
      <c r="A17" s="2">
        <v>40</v>
      </c>
      <c r="B17" s="3">
        <v>75</v>
      </c>
      <c r="C17" s="9" t="str">
        <f>IF('Решаемость 8 кл. матем'!C36&gt;'Проблемные зоны 8 кл. матем '!C$67,"ДА","НЕТ")</f>
        <v>ДА</v>
      </c>
      <c r="D17" s="9" t="str">
        <f>IF('Решаемость 8 кл. матем'!D36&gt;'Проблемные зоны 8 кл. матем '!D$67,"ДА","НЕТ")</f>
        <v>ДА</v>
      </c>
      <c r="E17" s="9" t="str">
        <f>IF('Решаемость 8 кл. матем'!E36&gt;'Проблемные зоны 8 кл. матем '!E$67,"ДА","НЕТ")</f>
        <v>ДА</v>
      </c>
      <c r="F17" s="9" t="str">
        <f>IF('Решаемость 8 кл. матем'!F36&gt;'Проблемные зоны 8 кл. матем '!F$67,"ДА","НЕТ")</f>
        <v>ДА</v>
      </c>
      <c r="G17" s="9" t="str">
        <f>IF('Решаемость 8 кл. матем'!G36&gt;'Проблемные зоны 8 кл. матем '!G$67,"ДА","НЕТ")</f>
        <v>ДА</v>
      </c>
      <c r="H17" s="9" t="str">
        <f>IF('Решаемость 8 кл. матем'!H36&gt;'Проблемные зоны 8 кл. матем '!H$67,"ДА","НЕТ")</f>
        <v>ДА</v>
      </c>
      <c r="I17" s="9" t="str">
        <f>IF('Решаемость 8 кл. матем'!I36&gt;'Проблемные зоны 8 кл. матем '!I$67,"ДА","НЕТ")</f>
        <v>ДА</v>
      </c>
      <c r="J17" s="9" t="str">
        <f>IF('Решаемость 8 кл. матем'!J36&gt;'Проблемные зоны 8 кл. матем '!J$67,"ДА","НЕТ")</f>
        <v>НЕТ</v>
      </c>
      <c r="K17" s="14">
        <f t="shared" si="0"/>
        <v>1</v>
      </c>
    </row>
    <row r="18" spans="1:11" ht="18.75">
      <c r="A18" s="2">
        <v>41</v>
      </c>
      <c r="B18" s="3">
        <v>39</v>
      </c>
      <c r="C18" s="9" t="str">
        <f>IF('Решаемость 8 кл. матем'!C37&gt;'Проблемные зоны 8 кл. матем '!C$67,"ДА","НЕТ")</f>
        <v>ДА</v>
      </c>
      <c r="D18" s="9" t="str">
        <f>IF('Решаемость 8 кл. матем'!D37&gt;'Проблемные зоны 8 кл. матем '!D$67,"ДА","НЕТ")</f>
        <v>ДА</v>
      </c>
      <c r="E18" s="9" t="str">
        <f>IF('Решаемость 8 кл. матем'!E37&gt;'Проблемные зоны 8 кл. матем '!E$67,"ДА","НЕТ")</f>
        <v>ДА</v>
      </c>
      <c r="F18" s="9" t="str">
        <f>IF('Решаемость 8 кл. матем'!F37&gt;'Проблемные зоны 8 кл. матем '!F$67,"ДА","НЕТ")</f>
        <v>ДА</v>
      </c>
      <c r="G18" s="9" t="str">
        <f>IF('Решаемость 8 кл. матем'!G37&gt;'Проблемные зоны 8 кл. матем '!G$67,"ДА","НЕТ")</f>
        <v>НЕТ</v>
      </c>
      <c r="H18" s="9" t="str">
        <f>IF('Решаемость 8 кл. матем'!H37&gt;'Проблемные зоны 8 кл. матем '!H$67,"ДА","НЕТ")</f>
        <v>ДА</v>
      </c>
      <c r="I18" s="9" t="str">
        <f>IF('Решаемость 8 кл. матем'!I37&gt;'Проблемные зоны 8 кл. матем '!I$67,"ДА","НЕТ")</f>
        <v>ДА</v>
      </c>
      <c r="J18" s="9" t="str">
        <f>IF('Решаемость 8 кл. матем'!J37&gt;'Проблемные зоны 8 кл. матем '!J$67,"ДА","НЕТ")</f>
        <v>ДА</v>
      </c>
      <c r="K18" s="14">
        <f t="shared" si="0"/>
        <v>1</v>
      </c>
    </row>
    <row r="19" spans="1:11" ht="18.75">
      <c r="A19" s="2">
        <v>45</v>
      </c>
      <c r="B19" s="3">
        <v>45</v>
      </c>
      <c r="C19" s="9" t="str">
        <f>IF('Решаемость 8 кл. матем'!C39&gt;'Проблемные зоны 8 кл. матем '!C$67,"ДА","НЕТ")</f>
        <v>ДА</v>
      </c>
      <c r="D19" s="9" t="str">
        <f>IF('Решаемость 8 кл. матем'!D39&gt;'Проблемные зоны 8 кл. матем '!D$67,"ДА","НЕТ")</f>
        <v>НЕТ</v>
      </c>
      <c r="E19" s="9" t="str">
        <f>IF('Решаемость 8 кл. матем'!E39&gt;'Проблемные зоны 8 кл. матем '!E$67,"ДА","НЕТ")</f>
        <v>НЕТ</v>
      </c>
      <c r="F19" s="9" t="str">
        <f>IF('Решаемость 8 кл. матем'!F39&gt;'Проблемные зоны 8 кл. матем '!F$67,"ДА","НЕТ")</f>
        <v>НЕТ</v>
      </c>
      <c r="G19" s="9" t="str">
        <f>IF('Решаемость 8 кл. матем'!G39&gt;'Проблемные зоны 8 кл. матем '!G$67,"ДА","НЕТ")</f>
        <v>ДА</v>
      </c>
      <c r="H19" s="9" t="str">
        <f>IF('Решаемость 8 кл. матем'!H39&gt;'Проблемные зоны 8 кл. матем '!H$67,"ДА","НЕТ")</f>
        <v>ДА</v>
      </c>
      <c r="I19" s="9" t="str">
        <f>IF('Решаемость 8 кл. матем'!I39&gt;'Проблемные зоны 8 кл. матем '!I$67,"ДА","НЕТ")</f>
        <v>ДА</v>
      </c>
      <c r="J19" s="9" t="str">
        <f>IF('Решаемость 8 кл. матем'!J39&gt;'Проблемные зоны 8 кл. матем '!J$67,"ДА","НЕТ")</f>
        <v>ДА</v>
      </c>
      <c r="K19" s="14">
        <f t="shared" si="0"/>
        <v>3</v>
      </c>
    </row>
    <row r="20" spans="1:11" ht="18.75">
      <c r="A20" s="2">
        <v>49</v>
      </c>
      <c r="B20" s="3">
        <v>45</v>
      </c>
      <c r="C20" s="9" t="str">
        <f>IF('Решаемость 8 кл. матем'!C41&gt;'Проблемные зоны 8 кл. матем '!C$67,"ДА","НЕТ")</f>
        <v>НЕТ</v>
      </c>
      <c r="D20" s="9" t="str">
        <f>IF('Решаемость 8 кл. матем'!D41&gt;'Проблемные зоны 8 кл. матем '!D$67,"ДА","НЕТ")</f>
        <v>НЕТ</v>
      </c>
      <c r="E20" s="9" t="str">
        <f>IF('Решаемость 8 кл. матем'!E41&gt;'Проблемные зоны 8 кл. матем '!E$67,"ДА","НЕТ")</f>
        <v>НЕТ</v>
      </c>
      <c r="F20" s="9" t="str">
        <f>IF('Решаемость 8 кл. матем'!F41&gt;'Проблемные зоны 8 кл. матем '!F$67,"ДА","НЕТ")</f>
        <v>НЕТ</v>
      </c>
      <c r="G20" s="9" t="str">
        <f>IF('Решаемость 8 кл. матем'!G41&gt;'Проблемные зоны 8 кл. матем '!G$67,"ДА","НЕТ")</f>
        <v>НЕТ</v>
      </c>
      <c r="H20" s="9" t="str">
        <f>IF('Решаемость 8 кл. матем'!H41&gt;'Проблемные зоны 8 кл. матем '!H$67,"ДА","НЕТ")</f>
        <v>НЕТ</v>
      </c>
      <c r="I20" s="9" t="str">
        <f>IF('Решаемость 8 кл. матем'!I41&gt;'Проблемные зоны 8 кл. матем '!I$67,"ДА","НЕТ")</f>
        <v>НЕТ</v>
      </c>
      <c r="J20" s="9" t="str">
        <f>IF('Решаемость 8 кл. матем'!J41&gt;'Проблемные зоны 8 кл. матем '!J$67,"ДА","НЕТ")</f>
        <v>ДА</v>
      </c>
      <c r="K20" s="14">
        <f t="shared" si="0"/>
        <v>7</v>
      </c>
    </row>
    <row r="21" spans="1:11" ht="18.75">
      <c r="A21" s="2">
        <v>55</v>
      </c>
      <c r="B21" s="3">
        <v>73</v>
      </c>
      <c r="C21" s="9" t="str">
        <f>IF('Решаемость 8 кл. матем'!C43&gt;'Проблемные зоны 8 кл. матем '!C$67,"ДА","НЕТ")</f>
        <v>НЕТ</v>
      </c>
      <c r="D21" s="9" t="str">
        <f>IF('Решаемость 8 кл. матем'!D43&gt;'Проблемные зоны 8 кл. матем '!D$67,"ДА","НЕТ")</f>
        <v>НЕТ</v>
      </c>
      <c r="E21" s="9" t="str">
        <f>IF('Решаемость 8 кл. матем'!E43&gt;'Проблемные зоны 8 кл. матем '!E$67,"ДА","НЕТ")</f>
        <v>НЕТ</v>
      </c>
      <c r="F21" s="9" t="str">
        <f>IF('Решаемость 8 кл. матем'!F43&gt;'Проблемные зоны 8 кл. матем '!F$67,"ДА","НЕТ")</f>
        <v>ДА</v>
      </c>
      <c r="G21" s="9" t="str">
        <f>IF('Решаемость 8 кл. матем'!G43&gt;'Проблемные зоны 8 кл. матем '!G$67,"ДА","НЕТ")</f>
        <v>НЕТ</v>
      </c>
      <c r="H21" s="9" t="str">
        <f>IF('Решаемость 8 кл. матем'!H43&gt;'Проблемные зоны 8 кл. матем '!H$67,"ДА","НЕТ")</f>
        <v>ДА</v>
      </c>
      <c r="I21" s="9" t="str">
        <f>IF('Решаемость 8 кл. матем'!I43&gt;'Проблемные зоны 8 кл. матем '!I$67,"ДА","НЕТ")</f>
        <v>ДА</v>
      </c>
      <c r="J21" s="9" t="str">
        <f>IF('Решаемость 8 кл. матем'!J43&gt;'Проблемные зоны 8 кл. матем '!J$67,"ДА","НЕТ")</f>
        <v>ДА</v>
      </c>
      <c r="K21" s="14">
        <f t="shared" si="0"/>
        <v>4</v>
      </c>
    </row>
    <row r="22" spans="1:11" ht="18.75">
      <c r="A22" s="2">
        <v>65</v>
      </c>
      <c r="B22" s="3">
        <v>26</v>
      </c>
      <c r="C22" s="9" t="str">
        <f>IF('Решаемость 8 кл. матем'!C48&gt;'Проблемные зоны 8 кл. матем '!C$67,"ДА","НЕТ")</f>
        <v>ДА</v>
      </c>
      <c r="D22" s="9" t="str">
        <f>IF('Решаемость 8 кл. матем'!D48&gt;'Проблемные зоны 8 кл. матем '!D$67,"ДА","НЕТ")</f>
        <v>ДА</v>
      </c>
      <c r="E22" s="9" t="str">
        <f>IF('Решаемость 8 кл. матем'!E48&gt;'Проблемные зоны 8 кл. матем '!E$67,"ДА","НЕТ")</f>
        <v>ДА</v>
      </c>
      <c r="F22" s="9" t="str">
        <f>IF('Решаемость 8 кл. матем'!F48&gt;'Проблемные зоны 8 кл. матем '!F$67,"ДА","НЕТ")</f>
        <v>ДА</v>
      </c>
      <c r="G22" s="9" t="str">
        <f>IF('Решаемость 8 кл. матем'!G48&gt;'Проблемные зоны 8 кл. матем '!G$67,"ДА","НЕТ")</f>
        <v>ДА</v>
      </c>
      <c r="H22" s="9" t="str">
        <f>IF('Решаемость 8 кл. матем'!H48&gt;'Проблемные зоны 8 кл. матем '!H$67,"ДА","НЕТ")</f>
        <v>НЕТ</v>
      </c>
      <c r="I22" s="9" t="str">
        <f>IF('Решаемость 8 кл. матем'!I48&gt;'Проблемные зоны 8 кл. матем '!I$67,"ДА","НЕТ")</f>
        <v>ДА</v>
      </c>
      <c r="J22" s="9" t="str">
        <f>IF('Решаемость 8 кл. матем'!J48&gt;'Проблемные зоны 8 кл. матем '!J$67,"ДА","НЕТ")</f>
        <v>ДА</v>
      </c>
      <c r="K22" s="14">
        <f t="shared" si="0"/>
        <v>1</v>
      </c>
    </row>
    <row r="23" spans="1:11" ht="18.75">
      <c r="A23" s="2">
        <v>66</v>
      </c>
      <c r="B23" s="3">
        <v>21</v>
      </c>
      <c r="C23" s="9" t="str">
        <f>IF('Решаемость 8 кл. матем'!C49&gt;'Проблемные зоны 8 кл. матем '!C$67,"ДА","НЕТ")</f>
        <v>ДА</v>
      </c>
      <c r="D23" s="9" t="str">
        <f>IF('Решаемость 8 кл. матем'!D49&gt;'Проблемные зоны 8 кл. матем '!D$67,"ДА","НЕТ")</f>
        <v>ДА</v>
      </c>
      <c r="E23" s="9" t="str">
        <f>IF('Решаемость 8 кл. матем'!E49&gt;'Проблемные зоны 8 кл. матем '!E$67,"ДА","НЕТ")</f>
        <v>ДА</v>
      </c>
      <c r="F23" s="9" t="str">
        <f>IF('Решаемость 8 кл. матем'!F49&gt;'Проблемные зоны 8 кл. матем '!F$67,"ДА","НЕТ")</f>
        <v>ДА</v>
      </c>
      <c r="G23" s="9" t="str">
        <f>IF('Решаемость 8 кл. матем'!G49&gt;'Проблемные зоны 8 кл. матем '!G$67,"ДА","НЕТ")</f>
        <v>ДА</v>
      </c>
      <c r="H23" s="9" t="str">
        <f>IF('Решаемость 8 кл. матем'!H49&gt;'Проблемные зоны 8 кл. матем '!H$67,"ДА","НЕТ")</f>
        <v>ДА</v>
      </c>
      <c r="I23" s="9" t="str">
        <f>IF('Решаемость 8 кл. матем'!I49&gt;'Проблемные зоны 8 кл. матем '!I$67,"ДА","НЕТ")</f>
        <v>ДА</v>
      </c>
      <c r="J23" s="9" t="str">
        <f>IF('Решаемость 8 кл. матем'!J49&gt;'Проблемные зоны 8 кл. матем '!J$67,"ДА","НЕТ")</f>
        <v>НЕТ</v>
      </c>
      <c r="K23" s="14">
        <f t="shared" si="0"/>
        <v>1</v>
      </c>
    </row>
    <row r="24" spans="1:11" ht="18.75">
      <c r="A24" s="2">
        <v>70</v>
      </c>
      <c r="B24" s="3">
        <v>32</v>
      </c>
      <c r="C24" s="9" t="str">
        <f>IF('Решаемость 8 кл. матем'!C51&gt;'Проблемные зоны 8 кл. матем '!C$67,"ДА","НЕТ")</f>
        <v>ДА</v>
      </c>
      <c r="D24" s="9" t="str">
        <f>IF('Решаемость 8 кл. матем'!D51&gt;'Проблемные зоны 8 кл. матем '!D$67,"ДА","НЕТ")</f>
        <v>НЕТ</v>
      </c>
      <c r="E24" s="9" t="str">
        <f>IF('Решаемость 8 кл. матем'!E51&gt;'Проблемные зоны 8 кл. матем '!E$67,"ДА","НЕТ")</f>
        <v>ДА</v>
      </c>
      <c r="F24" s="9" t="str">
        <f>IF('Решаемость 8 кл. матем'!F51&gt;'Проблемные зоны 8 кл. матем '!F$67,"ДА","НЕТ")</f>
        <v>ДА</v>
      </c>
      <c r="G24" s="9" t="str">
        <f>IF('Решаемость 8 кл. матем'!G51&gt;'Проблемные зоны 8 кл. матем '!G$67,"ДА","НЕТ")</f>
        <v>НЕТ</v>
      </c>
      <c r="H24" s="9" t="str">
        <f>IF('Решаемость 8 кл. матем'!H51&gt;'Проблемные зоны 8 кл. матем '!H$67,"ДА","НЕТ")</f>
        <v>ДА</v>
      </c>
      <c r="I24" s="9" t="str">
        <f>IF('Решаемость 8 кл. матем'!I51&gt;'Проблемные зоны 8 кл. матем '!I$67,"ДА","НЕТ")</f>
        <v>ДА</v>
      </c>
      <c r="J24" s="9" t="str">
        <f>IF('Решаемость 8 кл. матем'!J51&gt;'Проблемные зоны 8 кл. матем '!J$67,"ДА","НЕТ")</f>
        <v>ДА</v>
      </c>
      <c r="K24" s="14">
        <f t="shared" si="0"/>
        <v>2</v>
      </c>
    </row>
    <row r="25" spans="1:11" ht="18.75">
      <c r="A25" s="2">
        <v>72</v>
      </c>
      <c r="B25" s="3">
        <v>15</v>
      </c>
      <c r="C25" s="9" t="str">
        <f>IF('Решаемость 8 кл. матем'!C53&gt;'Проблемные зоны 8 кл. матем '!C$67,"ДА","НЕТ")</f>
        <v>ДА</v>
      </c>
      <c r="D25" s="9" t="str">
        <f>IF('Решаемость 8 кл. матем'!D53&gt;'Проблемные зоны 8 кл. матем '!D$67,"ДА","НЕТ")</f>
        <v>НЕТ</v>
      </c>
      <c r="E25" s="9" t="str">
        <f>IF('Решаемость 8 кл. матем'!E53&gt;'Проблемные зоны 8 кл. матем '!E$67,"ДА","НЕТ")</f>
        <v>НЕТ</v>
      </c>
      <c r="F25" s="9" t="str">
        <f>IF('Решаемость 8 кл. матем'!F53&gt;'Проблемные зоны 8 кл. матем '!F$67,"ДА","НЕТ")</f>
        <v>НЕТ</v>
      </c>
      <c r="G25" s="9" t="str">
        <f>IF('Решаемость 8 кл. матем'!G53&gt;'Проблемные зоны 8 кл. матем '!G$67,"ДА","НЕТ")</f>
        <v>ДА</v>
      </c>
      <c r="H25" s="9" t="str">
        <f>IF('Решаемость 8 кл. матем'!H53&gt;'Проблемные зоны 8 кл. матем '!H$67,"ДА","НЕТ")</f>
        <v>ДА</v>
      </c>
      <c r="I25" s="9" t="str">
        <f>IF('Решаемость 8 кл. матем'!I53&gt;'Проблемные зоны 8 кл. матем '!I$67,"ДА","НЕТ")</f>
        <v>ДА</v>
      </c>
      <c r="J25" s="9" t="str">
        <f>IF('Решаемость 8 кл. матем'!J53&gt;'Проблемные зоны 8 кл. матем '!J$67,"ДА","НЕТ")</f>
        <v>НЕТ</v>
      </c>
      <c r="K25" s="14">
        <f t="shared" si="0"/>
        <v>4</v>
      </c>
    </row>
    <row r="26" spans="1:11" ht="18.75">
      <c r="A26" s="2">
        <v>77</v>
      </c>
      <c r="B26" s="3">
        <v>46</v>
      </c>
      <c r="C26" s="9" t="str">
        <f>IF('Решаемость 8 кл. матем'!C54&gt;'Проблемные зоны 8 кл. матем '!C$67,"ДА","НЕТ")</f>
        <v>ДА</v>
      </c>
      <c r="D26" s="9" t="str">
        <f>IF('Решаемость 8 кл. матем'!D54&gt;'Проблемные зоны 8 кл. матем '!D$67,"ДА","НЕТ")</f>
        <v>ДА</v>
      </c>
      <c r="E26" s="9" t="str">
        <f>IF('Решаемость 8 кл. матем'!E54&gt;'Проблемные зоны 8 кл. матем '!E$67,"ДА","НЕТ")</f>
        <v>ДА</v>
      </c>
      <c r="F26" s="9" t="str">
        <f>IF('Решаемость 8 кл. матем'!F54&gt;'Проблемные зоны 8 кл. матем '!F$67,"ДА","НЕТ")</f>
        <v>ДА</v>
      </c>
      <c r="G26" s="9" t="str">
        <f>IF('Решаемость 8 кл. матем'!G54&gt;'Проблемные зоны 8 кл. матем '!G$67,"ДА","НЕТ")</f>
        <v>ДА</v>
      </c>
      <c r="H26" s="9" t="str">
        <f>IF('Решаемость 8 кл. матем'!H54&gt;'Проблемные зоны 8 кл. матем '!H$67,"ДА","НЕТ")</f>
        <v>ДА</v>
      </c>
      <c r="I26" s="9" t="str">
        <f>IF('Решаемость 8 кл. матем'!I54&gt;'Проблемные зоны 8 кл. матем '!I$67,"ДА","НЕТ")</f>
        <v>ДА</v>
      </c>
      <c r="J26" s="9" t="str">
        <f>IF('Решаемость 8 кл. матем'!J54&gt;'Проблемные зоны 8 кл. матем '!J$67,"ДА","НЕТ")</f>
        <v>НЕТ</v>
      </c>
      <c r="K26" s="14">
        <f t="shared" si="0"/>
        <v>1</v>
      </c>
    </row>
    <row r="27" spans="1:11" ht="18.75">
      <c r="A27" s="2">
        <v>81</v>
      </c>
      <c r="B27" s="3">
        <v>93</v>
      </c>
      <c r="C27" s="9" t="str">
        <f>IF('Решаемость 8 кл. матем'!C56&gt;'Проблемные зоны 8 кл. матем '!C$67,"ДА","НЕТ")</f>
        <v>ДА</v>
      </c>
      <c r="D27" s="9" t="str">
        <f>IF('Решаемость 8 кл. матем'!D56&gt;'Проблемные зоны 8 кл. матем '!D$67,"ДА","НЕТ")</f>
        <v>ДА</v>
      </c>
      <c r="E27" s="9" t="str">
        <f>IF('Решаемость 8 кл. матем'!E56&gt;'Проблемные зоны 8 кл. матем '!E$67,"ДА","НЕТ")</f>
        <v>ДА</v>
      </c>
      <c r="F27" s="9" t="str">
        <f>IF('Решаемость 8 кл. матем'!F56&gt;'Проблемные зоны 8 кл. матем '!F$67,"ДА","НЕТ")</f>
        <v>ДА</v>
      </c>
      <c r="G27" s="9" t="str">
        <f>IF('Решаемость 8 кл. матем'!G56&gt;'Проблемные зоны 8 кл. матем '!G$67,"ДА","НЕТ")</f>
        <v>ДА</v>
      </c>
      <c r="H27" s="9" t="str">
        <f>IF('Решаемость 8 кл. матем'!H56&gt;'Проблемные зоны 8 кл. матем '!H$67,"ДА","НЕТ")</f>
        <v>ДА</v>
      </c>
      <c r="I27" s="9" t="str">
        <f>IF('Решаемость 8 кл. матем'!I56&gt;'Проблемные зоны 8 кл. матем '!I$67,"ДА","НЕТ")</f>
        <v>ДА</v>
      </c>
      <c r="J27" s="9" t="str">
        <f>IF('Решаемость 8 кл. матем'!J56&gt;'Проблемные зоны 8 кл. матем '!J$67,"ДА","НЕТ")</f>
        <v>НЕТ</v>
      </c>
      <c r="K27" s="14">
        <f t="shared" si="0"/>
        <v>1</v>
      </c>
    </row>
    <row r="28" spans="1:11" ht="18.75">
      <c r="A28" s="2">
        <v>85</v>
      </c>
      <c r="B28" s="3">
        <v>40</v>
      </c>
      <c r="C28" s="9" t="str">
        <f>IF('Решаемость 8 кл. матем'!C57&gt;'Проблемные зоны 8 кл. матем '!C$67,"ДА","НЕТ")</f>
        <v>НЕТ</v>
      </c>
      <c r="D28" s="9" t="str">
        <f>IF('Решаемость 8 кл. матем'!D57&gt;'Проблемные зоны 8 кл. матем '!D$67,"ДА","НЕТ")</f>
        <v>НЕТ</v>
      </c>
      <c r="E28" s="9" t="str">
        <f>IF('Решаемость 8 кл. матем'!E57&gt;'Проблемные зоны 8 кл. матем '!E$67,"ДА","НЕТ")</f>
        <v>НЕТ</v>
      </c>
      <c r="F28" s="9" t="str">
        <f>IF('Решаемость 8 кл. матем'!F57&gt;'Проблемные зоны 8 кл. матем '!F$67,"ДА","НЕТ")</f>
        <v>НЕТ</v>
      </c>
      <c r="G28" s="9" t="str">
        <f>IF('Решаемость 8 кл. матем'!G57&gt;'Проблемные зоны 8 кл. матем '!G$67,"ДА","НЕТ")</f>
        <v>НЕТ</v>
      </c>
      <c r="H28" s="9" t="str">
        <f>IF('Решаемость 8 кл. матем'!H57&gt;'Проблемные зоны 8 кл. матем '!H$67,"ДА","НЕТ")</f>
        <v>ДА</v>
      </c>
      <c r="I28" s="9" t="str">
        <f>IF('Решаемость 8 кл. матем'!I57&gt;'Проблемные зоны 8 кл. матем '!I$67,"ДА","НЕТ")</f>
        <v>НЕТ</v>
      </c>
      <c r="J28" s="9" t="str">
        <f>IF('Решаемость 8 кл. матем'!J57&gt;'Проблемные зоны 8 кл. матем '!J$67,"ДА","НЕТ")</f>
        <v>ДА</v>
      </c>
      <c r="K28" s="14">
        <f t="shared" si="0"/>
        <v>6</v>
      </c>
    </row>
    <row r="29" spans="1:11" ht="18.75">
      <c r="A29" s="2">
        <v>87</v>
      </c>
      <c r="B29" s="3">
        <v>65</v>
      </c>
      <c r="C29" s="9" t="str">
        <f>IF('Решаемость 8 кл. матем'!C58&gt;'Проблемные зоны 8 кл. матем '!C$67,"ДА","НЕТ")</f>
        <v>ДА</v>
      </c>
      <c r="D29" s="9" t="str">
        <f>IF('Решаемость 8 кл. матем'!D58&gt;'Проблемные зоны 8 кл. матем '!D$67,"ДА","НЕТ")</f>
        <v>ДА</v>
      </c>
      <c r="E29" s="9" t="str">
        <f>IF('Решаемость 8 кл. матем'!E58&gt;'Проблемные зоны 8 кл. матем '!E$67,"ДА","НЕТ")</f>
        <v>ДА</v>
      </c>
      <c r="F29" s="9" t="str">
        <f>IF('Решаемость 8 кл. матем'!F58&gt;'Проблемные зоны 8 кл. матем '!F$67,"ДА","НЕТ")</f>
        <v>ДА</v>
      </c>
      <c r="G29" s="9" t="str">
        <f>IF('Решаемость 8 кл. матем'!G58&gt;'Проблемные зоны 8 кл. матем '!G$67,"ДА","НЕТ")</f>
        <v>ДА</v>
      </c>
      <c r="H29" s="9" t="str">
        <f>IF('Решаемость 8 кл. матем'!H58&gt;'Проблемные зоны 8 кл. матем '!H$67,"ДА","НЕТ")</f>
        <v>ДА</v>
      </c>
      <c r="I29" s="9" t="str">
        <f>IF('Решаемость 8 кл. матем'!I58&gt;'Проблемные зоны 8 кл. матем '!I$67,"ДА","НЕТ")</f>
        <v>НЕТ</v>
      </c>
      <c r="J29" s="9" t="str">
        <f>IF('Решаемость 8 кл. матем'!J58&gt;'Проблемные зоны 8 кл. матем '!J$67,"ДА","НЕТ")</f>
        <v>ДА</v>
      </c>
      <c r="K29" s="14">
        <f t="shared" si="0"/>
        <v>1</v>
      </c>
    </row>
    <row r="30" spans="1:11" ht="18.75">
      <c r="A30" s="2">
        <v>100</v>
      </c>
      <c r="B30" s="3">
        <v>95</v>
      </c>
      <c r="C30" s="9" t="str">
        <f>IF('Решаемость 8 кл. матем'!C61&gt;'Проблемные зоны 8 кл. матем '!C$67,"ДА","НЕТ")</f>
        <v>ДА</v>
      </c>
      <c r="D30" s="9" t="str">
        <f>IF('Решаемость 8 кл. матем'!D61&gt;'Проблемные зоны 8 кл. матем '!D$67,"ДА","НЕТ")</f>
        <v>ДА</v>
      </c>
      <c r="E30" s="9" t="str">
        <f>IF('Решаемость 8 кл. матем'!E61&gt;'Проблемные зоны 8 кл. матем '!E$67,"ДА","НЕТ")</f>
        <v>ДА</v>
      </c>
      <c r="F30" s="9" t="str">
        <f>IF('Решаемость 8 кл. матем'!F61&gt;'Проблемные зоны 8 кл. матем '!F$67,"ДА","НЕТ")</f>
        <v>НЕТ</v>
      </c>
      <c r="G30" s="9" t="str">
        <f>IF('Решаемость 8 кл. матем'!G61&gt;'Проблемные зоны 8 кл. матем '!G$67,"ДА","НЕТ")</f>
        <v>НЕТ</v>
      </c>
      <c r="H30" s="9" t="str">
        <f>IF('Решаемость 8 кл. матем'!H61&gt;'Проблемные зоны 8 кл. матем '!H$67,"ДА","НЕТ")</f>
        <v>ДА</v>
      </c>
      <c r="I30" s="9" t="str">
        <f>IF('Решаемость 8 кл. матем'!I61&gt;'Проблемные зоны 8 кл. матем '!I$67,"ДА","НЕТ")</f>
        <v>НЕТ</v>
      </c>
      <c r="J30" s="9" t="str">
        <f>IF('Решаемость 8 кл. матем'!J61&gt;'Проблемные зоны 8 кл. матем '!J$67,"ДА","НЕТ")</f>
        <v>ДА</v>
      </c>
      <c r="K30" s="14">
        <f t="shared" si="0"/>
        <v>3</v>
      </c>
    </row>
    <row r="31" spans="1:11" ht="18.75">
      <c r="A31" s="2">
        <v>138</v>
      </c>
      <c r="B31" s="3">
        <v>18</v>
      </c>
      <c r="C31" s="9" t="str">
        <f>IF('Решаемость 8 кл. матем'!C62&gt;'Проблемные зоны 8 кл. матем '!C$67,"ДА","НЕТ")</f>
        <v>НЕТ</v>
      </c>
      <c r="D31" s="9" t="str">
        <f>IF('Решаемость 8 кл. матем'!D62&gt;'Проблемные зоны 8 кл. матем '!D$67,"ДА","НЕТ")</f>
        <v>НЕТ</v>
      </c>
      <c r="E31" s="9" t="str">
        <f>IF('Решаемость 8 кл. матем'!E62&gt;'Проблемные зоны 8 кл. матем '!E$67,"ДА","НЕТ")</f>
        <v>НЕТ</v>
      </c>
      <c r="F31" s="9" t="str">
        <f>IF('Решаемость 8 кл. матем'!F62&gt;'Проблемные зоны 8 кл. матем '!F$67,"ДА","НЕТ")</f>
        <v>НЕТ</v>
      </c>
      <c r="G31" s="9" t="str">
        <f>IF('Решаемость 8 кл. матем'!G62&gt;'Проблемные зоны 8 кл. матем '!G$67,"ДА","НЕТ")</f>
        <v>НЕТ</v>
      </c>
      <c r="H31" s="9" t="str">
        <f>IF('Решаемость 8 кл. матем'!H62&gt;'Проблемные зоны 8 кл. матем '!H$67,"ДА","НЕТ")</f>
        <v>ДА</v>
      </c>
      <c r="I31" s="9" t="str">
        <f>IF('Решаемость 8 кл. матем'!I62&gt;'Проблемные зоны 8 кл. матем '!I$67,"ДА","НЕТ")</f>
        <v>НЕТ</v>
      </c>
      <c r="J31" s="9" t="str">
        <f>IF('Решаемость 8 кл. матем'!J62&gt;'Проблемные зоны 8 кл. матем '!J$67,"ДА","НЕТ")</f>
        <v>НЕТ</v>
      </c>
      <c r="K31" s="14">
        <f t="shared" si="0"/>
        <v>7</v>
      </c>
    </row>
    <row r="32" spans="1:11" ht="18.75">
      <c r="A32" s="2">
        <v>144</v>
      </c>
      <c r="B32" s="3">
        <v>28</v>
      </c>
      <c r="C32" s="9" t="str">
        <f>IF('Решаемость 8 кл. матем'!C63&gt;'Проблемные зоны 8 кл. матем '!C$67,"ДА","НЕТ")</f>
        <v>ДА</v>
      </c>
      <c r="D32" s="9" t="str">
        <f>IF('Решаемость 8 кл. матем'!D63&gt;'Проблемные зоны 8 кл. матем '!D$67,"ДА","НЕТ")</f>
        <v>ДА</v>
      </c>
      <c r="E32" s="9" t="str">
        <f>IF('Решаемость 8 кл. матем'!E63&gt;'Проблемные зоны 8 кл. матем '!E$67,"ДА","НЕТ")</f>
        <v>ДА</v>
      </c>
      <c r="F32" s="9" t="str">
        <f>IF('Решаемость 8 кл. матем'!F63&gt;'Проблемные зоны 8 кл. матем '!F$67,"ДА","НЕТ")</f>
        <v>ДА</v>
      </c>
      <c r="G32" s="9" t="str">
        <f>IF('Решаемость 8 кл. матем'!G63&gt;'Проблемные зоны 8 кл. матем '!G$67,"ДА","НЕТ")</f>
        <v>ДА</v>
      </c>
      <c r="H32" s="9" t="str">
        <f>IF('Решаемость 8 кл. матем'!H63&gt;'Проблемные зоны 8 кл. матем '!H$67,"ДА","НЕТ")</f>
        <v>ДА</v>
      </c>
      <c r="I32" s="9" t="str">
        <f>IF('Решаемость 8 кл. матем'!I63&gt;'Проблемные зоны 8 кл. матем '!I$67,"ДА","НЕТ")</f>
        <v>ДА</v>
      </c>
      <c r="J32" s="9" t="str">
        <f>IF('Решаемость 8 кл. матем'!J63&gt;'Проблемные зоны 8 кл. матем '!J$67,"ДА","НЕТ")</f>
        <v>НЕТ</v>
      </c>
      <c r="K32" s="14">
        <f t="shared" si="0"/>
        <v>1</v>
      </c>
    </row>
    <row r="33" spans="1:11" ht="18.75">
      <c r="A33" s="28" t="s">
        <v>30</v>
      </c>
      <c r="B33" s="29"/>
      <c r="C33" s="15">
        <f>COUNTIF(C2:C32,"нет")</f>
        <v>7</v>
      </c>
      <c r="D33" s="15">
        <f>COUNTIF(D2:D32,"нет")</f>
        <v>9</v>
      </c>
      <c r="E33" s="15">
        <f>COUNTIF(E2:E32,"нет")</f>
        <v>9</v>
      </c>
      <c r="F33" s="15">
        <f>COUNTIF(F2:F32,"нет")</f>
        <v>10</v>
      </c>
      <c r="G33" s="15">
        <f>COUNTIF(G2:G32,"нет")</f>
        <v>10</v>
      </c>
      <c r="H33" s="15">
        <f>COUNTIF(H2:H32,"нет")</f>
        <v>6</v>
      </c>
      <c r="I33" s="15">
        <f>COUNTIF(I2:I32,"нет")</f>
        <v>9</v>
      </c>
      <c r="J33" s="15">
        <f>COUNTIF(J2:J32,"нет")</f>
        <v>15</v>
      </c>
      <c r="K33" s="15"/>
    </row>
  </sheetData>
  <mergeCells count="1">
    <mergeCell ref="A33:B33"/>
  </mergeCells>
  <conditionalFormatting sqref="C2:J32">
    <cfRule type="cellIs" dxfId="1" priority="4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0"/>
  <sheetViews>
    <sheetView workbookViewId="0">
      <selection activeCell="I9" sqref="I9"/>
    </sheetView>
  </sheetViews>
  <sheetFormatPr defaultRowHeight="15"/>
  <cols>
    <col min="1" max="1" width="16.42578125" customWidth="1"/>
    <col min="2" max="2" width="18.85546875" customWidth="1"/>
    <col min="3" max="9" width="14.7109375" customWidth="1"/>
    <col min="10" max="10" width="16.28515625" customWidth="1"/>
    <col min="11" max="11" width="15.42578125" customWidth="1"/>
    <col min="12" max="12" width="18.5703125" customWidth="1"/>
  </cols>
  <sheetData>
    <row r="1" spans="1:12" ht="1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14" t="s">
        <v>29</v>
      </c>
      <c r="L1" s="14" t="s">
        <v>31</v>
      </c>
    </row>
    <row r="2" spans="1:12" ht="18.75">
      <c r="A2" s="2" t="s">
        <v>20</v>
      </c>
      <c r="B2" s="3">
        <v>43</v>
      </c>
      <c r="C2" s="9" t="str">
        <f>IF('Решаемость 8 кл. матем'!C11&lt;'Необъективность 8 кл. матем'!C$66,"ДА","НЕТ")</f>
        <v>ДА</v>
      </c>
      <c r="D2" s="9" t="str">
        <f>IF('Решаемость 8 кл. матем'!D11&lt;'Необъективность 8 кл. матем'!D$66,"ДА","НЕТ")</f>
        <v>НЕТ</v>
      </c>
      <c r="E2" s="9" t="str">
        <f>IF('Решаемость 8 кл. матем'!E11&lt;'Необъективность 8 кл. матем'!E$66,"ДА","НЕТ")</f>
        <v>ДА</v>
      </c>
      <c r="F2" s="9" t="str">
        <f>IF('Решаемость 8 кл. матем'!F11&lt;'Необъективность 8 кл. матем'!F$66,"ДА","НЕТ")</f>
        <v>ДА</v>
      </c>
      <c r="G2" s="9" t="str">
        <f>IF('Решаемость 8 кл. матем'!G11&lt;'Необъективность 8 кл. матем'!G$66,"ДА","НЕТ")</f>
        <v>ДА</v>
      </c>
      <c r="H2" s="9" t="str">
        <f>IF('Решаемость 8 кл. матем'!H11&lt;'Необъективность 8 кл. матем'!H$66,"ДА","НЕТ")</f>
        <v>НЕТ</v>
      </c>
      <c r="I2" s="9" t="str">
        <f>IF('Решаемость 8 кл. матем'!I11&lt;'Необъективность 8 кл. матем'!I$66,"ДА","НЕТ")</f>
        <v>ДА</v>
      </c>
      <c r="J2" s="9" t="str">
        <f>IF('Решаемость 8 кл. матем'!J11&lt;'Необъективность 8 кл. матем'!J$66,"ДА","НЕТ")</f>
        <v>ДА</v>
      </c>
      <c r="K2" s="16">
        <f>'Адресные кейсы'!K6</f>
        <v>2</v>
      </c>
      <c r="L2" s="16">
        <f t="shared" ref="L2:L9" si="0">COUNTIF(C2:J2, "нет")</f>
        <v>2</v>
      </c>
    </row>
    <row r="3" spans="1:12" ht="18.75">
      <c r="A3" s="2">
        <v>13</v>
      </c>
      <c r="B3" s="3">
        <v>54</v>
      </c>
      <c r="C3" s="9" t="str">
        <f>IF('Решаемость 8 кл. матем'!C24&lt;'Необъективность 8 кл. матем'!C$66,"ДА","НЕТ")</f>
        <v>ДА</v>
      </c>
      <c r="D3" s="9" t="str">
        <f>IF('Решаемость 8 кл. матем'!D24&lt;'Необъективность 8 кл. матем'!D$66,"ДА","НЕТ")</f>
        <v>ДА</v>
      </c>
      <c r="E3" s="9" t="str">
        <f>IF('Решаемость 8 кл. матем'!E24&lt;'Необъективность 8 кл. матем'!E$66,"ДА","НЕТ")</f>
        <v>ДА</v>
      </c>
      <c r="F3" s="9" t="str">
        <f>IF('Решаемость 8 кл. матем'!F24&lt;'Необъективность 8 кл. матем'!F$66,"ДА","НЕТ")</f>
        <v>ДА</v>
      </c>
      <c r="G3" s="9" t="str">
        <f>IF('Решаемость 8 кл. матем'!G24&lt;'Необъективность 8 кл. матем'!G$66,"ДА","НЕТ")</f>
        <v>ДА</v>
      </c>
      <c r="H3" s="9" t="str">
        <f>IF('Решаемость 8 кл. матем'!H24&lt;'Необъективность 8 кл. матем'!H$66,"ДА","НЕТ")</f>
        <v>НЕТ</v>
      </c>
      <c r="I3" s="9" t="str">
        <f>IF('Решаемость 8 кл. матем'!I24&lt;'Необъективность 8 кл. матем'!I$66,"ДА","НЕТ")</f>
        <v>ДА</v>
      </c>
      <c r="J3" s="9" t="str">
        <f>IF('Решаемость 8 кл. матем'!J24&lt;'Необъективность 8 кл. матем'!J$66,"ДА","НЕТ")</f>
        <v>НЕТ</v>
      </c>
      <c r="K3" s="16">
        <f>'Адресные кейсы'!K9</f>
        <v>1</v>
      </c>
      <c r="L3" s="16">
        <f t="shared" si="0"/>
        <v>2</v>
      </c>
    </row>
    <row r="4" spans="1:12" ht="18.75">
      <c r="A4" s="2">
        <v>23</v>
      </c>
      <c r="B4" s="3">
        <v>25</v>
      </c>
      <c r="C4" s="9" t="str">
        <f>IF('Решаемость 8 кл. матем'!C27&lt;'Необъективность 8 кл. матем'!C$66,"ДА","НЕТ")</f>
        <v>ДА</v>
      </c>
      <c r="D4" s="9" t="str">
        <f>IF('Решаемость 8 кл. матем'!D27&lt;'Необъективность 8 кл. матем'!D$66,"ДА","НЕТ")</f>
        <v>НЕТ</v>
      </c>
      <c r="E4" s="9" t="str">
        <f>IF('Решаемость 8 кл. матем'!E27&lt;'Необъективность 8 кл. матем'!E$66,"ДА","НЕТ")</f>
        <v>ДА</v>
      </c>
      <c r="F4" s="9" t="str">
        <f>IF('Решаемость 8 кл. матем'!F27&lt;'Необъективность 8 кл. матем'!F$66,"ДА","НЕТ")</f>
        <v>ДА</v>
      </c>
      <c r="G4" s="9" t="str">
        <f>IF('Решаемость 8 кл. матем'!G27&lt;'Необъективность 8 кл. матем'!G$66,"ДА","НЕТ")</f>
        <v>НЕТ</v>
      </c>
      <c r="H4" s="9" t="str">
        <f>IF('Решаемость 8 кл. матем'!H27&lt;'Необъективность 8 кл. матем'!H$66,"ДА","НЕТ")</f>
        <v>ДА</v>
      </c>
      <c r="I4" s="9" t="str">
        <f>IF('Решаемость 8 кл. матем'!I27&lt;'Необъективность 8 кл. матем'!I$66,"ДА","НЕТ")</f>
        <v>ДА</v>
      </c>
      <c r="J4" s="9" t="str">
        <f>IF('Решаемость 8 кл. матем'!J27&lt;'Необъективность 8 кл. матем'!J$66,"ДА","НЕТ")</f>
        <v>ДА</v>
      </c>
      <c r="K4" s="16">
        <f>'Адресные кейсы'!K11</f>
        <v>1</v>
      </c>
      <c r="L4" s="16">
        <f t="shared" si="0"/>
        <v>2</v>
      </c>
    </row>
    <row r="5" spans="1:12" ht="18.75">
      <c r="A5" s="2">
        <v>24</v>
      </c>
      <c r="B5" s="3">
        <v>44</v>
      </c>
      <c r="C5" s="9" t="str">
        <f>IF('Решаемость 8 кл. матем'!C28&lt;'Необъективность 8 кл. матем'!C$66,"ДА","НЕТ")</f>
        <v>ДА</v>
      </c>
      <c r="D5" s="9" t="str">
        <f>IF('Решаемость 8 кл. матем'!D28&lt;'Необъективность 8 кл. матем'!D$66,"ДА","НЕТ")</f>
        <v>ДА</v>
      </c>
      <c r="E5" s="9" t="str">
        <f>IF('Решаемость 8 кл. матем'!E28&lt;'Необъективность 8 кл. матем'!E$66,"ДА","НЕТ")</f>
        <v>ДА</v>
      </c>
      <c r="F5" s="9" t="str">
        <f>IF('Решаемость 8 кл. матем'!F28&lt;'Необъективность 8 кл. матем'!F$66,"ДА","НЕТ")</f>
        <v>ДА</v>
      </c>
      <c r="G5" s="9" t="str">
        <f>IF('Решаемость 8 кл. матем'!G28&lt;'Необъективность 8 кл. матем'!G$66,"ДА","НЕТ")</f>
        <v>ДА</v>
      </c>
      <c r="H5" s="9" t="str">
        <f>IF('Решаемость 8 кл. матем'!H28&lt;'Необъективность 8 кл. матем'!H$66,"ДА","НЕТ")</f>
        <v>ДА</v>
      </c>
      <c r="I5" s="9" t="str">
        <f>IF('Решаемость 8 кл. матем'!I28&lt;'Необъективность 8 кл. матем'!I$66,"ДА","НЕТ")</f>
        <v>НЕТ</v>
      </c>
      <c r="J5" s="9" t="str">
        <f>IF('Решаемость 8 кл. матем'!J28&lt;'Необъективность 8 кл. матем'!J$66,"ДА","НЕТ")</f>
        <v>ДА</v>
      </c>
      <c r="K5" s="16">
        <f>'Адресные кейсы'!K12</f>
        <v>3</v>
      </c>
      <c r="L5" s="16">
        <f t="shared" si="0"/>
        <v>1</v>
      </c>
    </row>
    <row r="6" spans="1:12" ht="18.75">
      <c r="A6" s="2">
        <v>38</v>
      </c>
      <c r="B6" s="3">
        <v>21</v>
      </c>
      <c r="C6" s="9" t="str">
        <f>IF('Решаемость 8 кл. матем'!C35&lt;'Необъективность 8 кл. матем'!C$66,"ДА","НЕТ")</f>
        <v>ДА</v>
      </c>
      <c r="D6" s="9" t="str">
        <f>IF('Решаемость 8 кл. матем'!D35&lt;'Необъективность 8 кл. матем'!D$66,"ДА","НЕТ")</f>
        <v>ДА</v>
      </c>
      <c r="E6" s="9" t="str">
        <f>IF('Решаемость 8 кл. матем'!E35&lt;'Необъективность 8 кл. матем'!E$66,"ДА","НЕТ")</f>
        <v>НЕТ</v>
      </c>
      <c r="F6" s="9" t="str">
        <f>IF('Решаемость 8 кл. матем'!F35&lt;'Необъективность 8 кл. матем'!F$66,"ДА","НЕТ")</f>
        <v>ДА</v>
      </c>
      <c r="G6" s="9" t="str">
        <f>IF('Решаемость 8 кл. матем'!G35&lt;'Необъективность 8 кл. матем'!G$66,"ДА","НЕТ")</f>
        <v>ДА</v>
      </c>
      <c r="H6" s="9" t="str">
        <f>IF('Решаемость 8 кл. матем'!H35&lt;'Необъективность 8 кл. матем'!H$66,"ДА","НЕТ")</f>
        <v>НЕТ</v>
      </c>
      <c r="I6" s="9" t="str">
        <f>IF('Решаемость 8 кл. матем'!I35&lt;'Необъективность 8 кл. матем'!I$66,"ДА","НЕТ")</f>
        <v>ДА</v>
      </c>
      <c r="J6" s="9" t="str">
        <f>IF('Решаемость 8 кл. матем'!J35&lt;'Необъективность 8 кл. матем'!J$66,"ДА","НЕТ")</f>
        <v>ДА</v>
      </c>
      <c r="K6" s="16">
        <f>'Адресные кейсы'!K16</f>
        <v>3</v>
      </c>
      <c r="L6" s="16">
        <f t="shared" si="0"/>
        <v>2</v>
      </c>
    </row>
    <row r="7" spans="1:12" ht="18.75">
      <c r="A7" s="2">
        <v>70</v>
      </c>
      <c r="B7" s="3">
        <v>32</v>
      </c>
      <c r="C7" s="9" t="str">
        <f>IF('Решаемость 8 кл. матем'!C51&lt;'Необъективность 8 кл. матем'!C$66,"ДА","НЕТ")</f>
        <v>НЕТ</v>
      </c>
      <c r="D7" s="9" t="str">
        <f>IF('Решаемость 8 кл. матем'!D51&lt;'Необъективность 8 кл. матем'!D$66,"ДА","НЕТ")</f>
        <v>ДА</v>
      </c>
      <c r="E7" s="9" t="str">
        <f>IF('Решаемость 8 кл. матем'!E51&lt;'Необъективность 8 кл. матем'!E$66,"ДА","НЕТ")</f>
        <v>ДА</v>
      </c>
      <c r="F7" s="9" t="str">
        <f>IF('Решаемость 8 кл. матем'!F51&lt;'Необъективность 8 кл. матем'!F$66,"ДА","НЕТ")</f>
        <v>ДА</v>
      </c>
      <c r="G7" s="9" t="str">
        <f>IF('Решаемость 8 кл. матем'!G51&lt;'Необъективность 8 кл. матем'!G$66,"ДА","НЕТ")</f>
        <v>ДА</v>
      </c>
      <c r="H7" s="9" t="str">
        <f>IF('Решаемость 8 кл. матем'!H51&lt;'Необъективность 8 кл. матем'!H$66,"ДА","НЕТ")</f>
        <v>ДА</v>
      </c>
      <c r="I7" s="9" t="str">
        <f>IF('Решаемость 8 кл. матем'!I51&lt;'Необъективность 8 кл. матем'!I$66,"ДА","НЕТ")</f>
        <v>НЕТ</v>
      </c>
      <c r="J7" s="9" t="str">
        <f>IF('Решаемость 8 кл. матем'!J51&lt;'Необъективность 8 кл. матем'!J$66,"ДА","НЕТ")</f>
        <v>ДА</v>
      </c>
      <c r="K7" s="16">
        <f>'Адресные кейсы'!K24</f>
        <v>2</v>
      </c>
      <c r="L7" s="16">
        <f t="shared" si="0"/>
        <v>2</v>
      </c>
    </row>
    <row r="8" spans="1:12" ht="18.75">
      <c r="A8" s="2">
        <v>77</v>
      </c>
      <c r="B8" s="3">
        <v>46</v>
      </c>
      <c r="C8" s="9" t="str">
        <f>IF('Решаемость 8 кл. матем'!C54&lt;'Необъективность 8 кл. матем'!C$66,"ДА","НЕТ")</f>
        <v>ДА</v>
      </c>
      <c r="D8" s="9" t="str">
        <f>IF('Решаемость 8 кл. матем'!D54&lt;'Необъективность 8 кл. матем'!D$66,"ДА","НЕТ")</f>
        <v>ДА</v>
      </c>
      <c r="E8" s="9" t="str">
        <f>IF('Решаемость 8 кл. матем'!E54&lt;'Необъективность 8 кл. матем'!E$66,"ДА","НЕТ")</f>
        <v>НЕТ</v>
      </c>
      <c r="F8" s="9" t="str">
        <f>IF('Решаемость 8 кл. матем'!F54&lt;'Необъективность 8 кл. матем'!F$66,"ДА","НЕТ")</f>
        <v>ДА</v>
      </c>
      <c r="G8" s="9" t="str">
        <f>IF('Решаемость 8 кл. матем'!G54&lt;'Необъективность 8 кл. матем'!G$66,"ДА","НЕТ")</f>
        <v>НЕТ</v>
      </c>
      <c r="H8" s="9" t="str">
        <f>IF('Решаемость 8 кл. матем'!H54&lt;'Необъективность 8 кл. матем'!H$66,"ДА","НЕТ")</f>
        <v>ДА</v>
      </c>
      <c r="I8" s="9" t="str">
        <f>IF('Решаемость 8 кл. матем'!I54&lt;'Необъективность 8 кл. матем'!I$66,"ДА","НЕТ")</f>
        <v>НЕТ</v>
      </c>
      <c r="J8" s="9" t="str">
        <f>IF('Решаемость 8 кл. матем'!J54&lt;'Необъективность 8 кл. матем'!J$66,"ДА","НЕТ")</f>
        <v>ДА</v>
      </c>
      <c r="K8" s="16">
        <f>'Адресные кейсы'!K26</f>
        <v>1</v>
      </c>
      <c r="L8" s="16">
        <f t="shared" si="0"/>
        <v>3</v>
      </c>
    </row>
    <row r="9" spans="1:12" ht="18.75">
      <c r="A9" s="2">
        <v>144</v>
      </c>
      <c r="B9" s="3">
        <v>28</v>
      </c>
      <c r="C9" s="9" t="str">
        <f>IF('Решаемость 8 кл. матем'!C63&lt;'Необъективность 8 кл. матем'!C$66,"ДА","НЕТ")</f>
        <v>НЕТ</v>
      </c>
      <c r="D9" s="9" t="str">
        <f>IF('Решаемость 8 кл. матем'!D63&lt;'Необъективность 8 кл. матем'!D$66,"ДА","НЕТ")</f>
        <v>ДА</v>
      </c>
      <c r="E9" s="9" t="str">
        <f>IF('Решаемость 8 кл. матем'!E63&lt;'Необъективность 8 кл. матем'!E$66,"ДА","НЕТ")</f>
        <v>ДА</v>
      </c>
      <c r="F9" s="9" t="str">
        <f>IF('Решаемость 8 кл. матем'!F63&lt;'Необъективность 8 кл. матем'!F$66,"ДА","НЕТ")</f>
        <v>ДА</v>
      </c>
      <c r="G9" s="9" t="str">
        <f>IF('Решаемость 8 кл. матем'!G63&lt;'Необъективность 8 кл. матем'!G$66,"ДА","НЕТ")</f>
        <v>НЕТ</v>
      </c>
      <c r="H9" s="9" t="str">
        <f>IF('Решаемость 8 кл. матем'!H63&lt;'Необъективность 8 кл. матем'!H$66,"ДА","НЕТ")</f>
        <v>ДА</v>
      </c>
      <c r="I9" s="9" t="str">
        <f>IF('Решаемость 8 кл. матем'!I63&lt;'Необъективность 8 кл. матем'!I$66,"ДА","НЕТ")</f>
        <v>НЕТ</v>
      </c>
      <c r="J9" s="9" t="str">
        <f>IF('Решаемость 8 кл. матем'!J63&lt;'Необъективность 8 кл. матем'!J$66,"ДА","НЕТ")</f>
        <v>ДА</v>
      </c>
      <c r="K9" s="16">
        <f>'Адресные кейсы'!K32</f>
        <v>1</v>
      </c>
      <c r="L9" s="16">
        <f t="shared" si="0"/>
        <v>3</v>
      </c>
    </row>
    <row r="10" spans="1:12" ht="18.75">
      <c r="A10" s="28" t="s">
        <v>30</v>
      </c>
      <c r="B10" s="29"/>
      <c r="C10" s="15">
        <f>COUNTIF(C2:C9,"нет")</f>
        <v>2</v>
      </c>
      <c r="D10" s="15">
        <f>COUNTIF(D2:D9,"нет")</f>
        <v>2</v>
      </c>
      <c r="E10" s="15">
        <f>COUNTIF(E2:E9,"нет")</f>
        <v>2</v>
      </c>
      <c r="F10" s="15">
        <f>COUNTIF(F2:F9,"нет")</f>
        <v>0</v>
      </c>
      <c r="G10" s="15">
        <f>COUNTIF(G2:G9,"нет")</f>
        <v>3</v>
      </c>
      <c r="H10" s="15">
        <f>COUNTIF(H2:H9,"нет")</f>
        <v>3</v>
      </c>
      <c r="I10" s="15">
        <f>COUNTIF(I2:I9,"нет")</f>
        <v>4</v>
      </c>
      <c r="J10" s="15">
        <f>COUNTIF(J2:J9,"нет")</f>
        <v>1</v>
      </c>
      <c r="K10" s="15"/>
    </row>
  </sheetData>
  <mergeCells count="1">
    <mergeCell ref="A10:B10"/>
  </mergeCells>
  <conditionalFormatting sqref="C2:J9">
    <cfRule type="cellIs" dxfId="0" priority="5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8 кл. матем</vt:lpstr>
      <vt:lpstr>Решаемость 8 кл. матем</vt:lpstr>
      <vt:lpstr>Проблемные зоны 8 кл. матем </vt:lpstr>
      <vt:lpstr>Необъективность 8 кл. матем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2022-06-06T09:36:47Z</dcterms:modified>
</cp:coreProperties>
</file>