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worksheets/sheet6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 activeTab="5"/>
  </bookViews>
  <sheets>
    <sheet name="Результаты 4 кл. ок.мир" sheetId="1" r:id="rId1"/>
    <sheet name="Решаемость 4 кл. ок.мир" sheetId="2" r:id="rId2"/>
    <sheet name="Проблемные зоны 4 кл. ок.мир" sheetId="4" r:id="rId3"/>
    <sheet name="Необъективность 4 кл. ок.мир" sheetId="13" r:id="rId4"/>
    <sheet name="Адресные кейсы" sheetId="6" r:id="rId5"/>
    <sheet name="Необьективность" sheetId="7" r:id="rId6"/>
  </sheets>
  <definedNames>
    <definedName name="_GoBack" localSheetId="4">'Адресные кейсы'!#REF!</definedName>
  </definedNames>
  <calcPr calcId="125725"/>
</workbook>
</file>

<file path=xl/calcChain.xml><?xml version="1.0" encoding="utf-8"?>
<calcChain xmlns="http://schemas.openxmlformats.org/spreadsheetml/2006/main">
  <c r="N8" i="7"/>
  <c r="M8"/>
  <c r="L8"/>
  <c r="K8"/>
  <c r="J8"/>
  <c r="I8"/>
  <c r="H8"/>
  <c r="G8"/>
  <c r="F8"/>
  <c r="E8"/>
  <c r="D8"/>
  <c r="C8"/>
  <c r="N7"/>
  <c r="M7"/>
  <c r="L7"/>
  <c r="K7"/>
  <c r="J7"/>
  <c r="I7"/>
  <c r="H7"/>
  <c r="G7"/>
  <c r="F7"/>
  <c r="E7"/>
  <c r="D7"/>
  <c r="C7"/>
  <c r="N6"/>
  <c r="M6"/>
  <c r="L6"/>
  <c r="K6"/>
  <c r="J6"/>
  <c r="I6"/>
  <c r="H6"/>
  <c r="G6"/>
  <c r="F6"/>
  <c r="E6"/>
  <c r="D6"/>
  <c r="C6"/>
  <c r="N5"/>
  <c r="M5"/>
  <c r="L5"/>
  <c r="K5"/>
  <c r="J5"/>
  <c r="I5"/>
  <c r="H5"/>
  <c r="G5"/>
  <c r="F5"/>
  <c r="E5"/>
  <c r="D5"/>
  <c r="C5"/>
  <c r="N4"/>
  <c r="M4"/>
  <c r="L4"/>
  <c r="K4"/>
  <c r="J4"/>
  <c r="I4"/>
  <c r="H4"/>
  <c r="G4"/>
  <c r="F4"/>
  <c r="E4"/>
  <c r="D4"/>
  <c r="C4"/>
  <c r="N3"/>
  <c r="M3"/>
  <c r="L3"/>
  <c r="K3"/>
  <c r="J3"/>
  <c r="I3"/>
  <c r="H3"/>
  <c r="G3"/>
  <c r="F3"/>
  <c r="E3"/>
  <c r="D3"/>
  <c r="C3"/>
  <c r="N2"/>
  <c r="N9" s="1"/>
  <c r="M2"/>
  <c r="M9" s="1"/>
  <c r="L2"/>
  <c r="L9" s="1"/>
  <c r="K2"/>
  <c r="K9" s="1"/>
  <c r="J2"/>
  <c r="J9" s="1"/>
  <c r="I2"/>
  <c r="I9" s="1"/>
  <c r="H2"/>
  <c r="H9" s="1"/>
  <c r="G2"/>
  <c r="G9" s="1"/>
  <c r="F2"/>
  <c r="F9" s="1"/>
  <c r="E2"/>
  <c r="E9" s="1"/>
  <c r="D2"/>
  <c r="D9" s="1"/>
  <c r="C2"/>
  <c r="C9" s="1"/>
  <c r="N35" i="6"/>
  <c r="M35"/>
  <c r="L35"/>
  <c r="K35"/>
  <c r="J35"/>
  <c r="I35"/>
  <c r="H35"/>
  <c r="G35"/>
  <c r="F35"/>
  <c r="E35"/>
  <c r="D35"/>
  <c r="C35"/>
  <c r="O35" s="1"/>
  <c r="N34"/>
  <c r="M34"/>
  <c r="L34"/>
  <c r="K34"/>
  <c r="J34"/>
  <c r="I34"/>
  <c r="H34"/>
  <c r="G34"/>
  <c r="F34"/>
  <c r="E34"/>
  <c r="D34"/>
  <c r="C34"/>
  <c r="O34" s="1"/>
  <c r="O8" i="7" s="1"/>
  <c r="N33" i="6"/>
  <c r="M33"/>
  <c r="L33"/>
  <c r="K33"/>
  <c r="J33"/>
  <c r="I33"/>
  <c r="H33"/>
  <c r="G33"/>
  <c r="F33"/>
  <c r="E33"/>
  <c r="D33"/>
  <c r="C33"/>
  <c r="N32"/>
  <c r="M32"/>
  <c r="L32"/>
  <c r="K32"/>
  <c r="J32"/>
  <c r="I32"/>
  <c r="H32"/>
  <c r="G32"/>
  <c r="F32"/>
  <c r="E32"/>
  <c r="D32"/>
  <c r="C32"/>
  <c r="N31"/>
  <c r="M31"/>
  <c r="L31"/>
  <c r="K31"/>
  <c r="J31"/>
  <c r="I31"/>
  <c r="H31"/>
  <c r="G31"/>
  <c r="F31"/>
  <c r="E31"/>
  <c r="D31"/>
  <c r="C31"/>
  <c r="O31" s="1"/>
  <c r="N30"/>
  <c r="M30"/>
  <c r="L30"/>
  <c r="K30"/>
  <c r="J30"/>
  <c r="I30"/>
  <c r="H30"/>
  <c r="G30"/>
  <c r="F30"/>
  <c r="E30"/>
  <c r="D30"/>
  <c r="C30"/>
  <c r="N29"/>
  <c r="M29"/>
  <c r="L29"/>
  <c r="K29"/>
  <c r="J29"/>
  <c r="I29"/>
  <c r="H29"/>
  <c r="G29"/>
  <c r="F29"/>
  <c r="E29"/>
  <c r="D29"/>
  <c r="C29"/>
  <c r="N28"/>
  <c r="M28"/>
  <c r="L28"/>
  <c r="K28"/>
  <c r="J28"/>
  <c r="I28"/>
  <c r="H28"/>
  <c r="G28"/>
  <c r="F28"/>
  <c r="E28"/>
  <c r="D28"/>
  <c r="C28"/>
  <c r="N27"/>
  <c r="M27"/>
  <c r="L27"/>
  <c r="K27"/>
  <c r="J27"/>
  <c r="I27"/>
  <c r="H27"/>
  <c r="G27"/>
  <c r="F27"/>
  <c r="E27"/>
  <c r="D27"/>
  <c r="C27"/>
  <c r="N26"/>
  <c r="M26"/>
  <c r="L26"/>
  <c r="K26"/>
  <c r="J26"/>
  <c r="I26"/>
  <c r="H26"/>
  <c r="G26"/>
  <c r="F26"/>
  <c r="E26"/>
  <c r="D26"/>
  <c r="C26"/>
  <c r="N25"/>
  <c r="M25"/>
  <c r="L25"/>
  <c r="K25"/>
  <c r="J25"/>
  <c r="I25"/>
  <c r="H25"/>
  <c r="G25"/>
  <c r="F25"/>
  <c r="E25"/>
  <c r="D25"/>
  <c r="C25"/>
  <c r="N24"/>
  <c r="M24"/>
  <c r="L24"/>
  <c r="K24"/>
  <c r="J24"/>
  <c r="I24"/>
  <c r="H24"/>
  <c r="G24"/>
  <c r="F24"/>
  <c r="E24"/>
  <c r="D24"/>
  <c r="C24"/>
  <c r="N23"/>
  <c r="M23"/>
  <c r="L23"/>
  <c r="K23"/>
  <c r="J23"/>
  <c r="I23"/>
  <c r="H23"/>
  <c r="G23"/>
  <c r="F23"/>
  <c r="E23"/>
  <c r="D23"/>
  <c r="C23"/>
  <c r="N22"/>
  <c r="M22"/>
  <c r="L22"/>
  <c r="K22"/>
  <c r="J22"/>
  <c r="I22"/>
  <c r="H22"/>
  <c r="G22"/>
  <c r="F22"/>
  <c r="E22"/>
  <c r="D22"/>
  <c r="C22"/>
  <c r="N21"/>
  <c r="M21"/>
  <c r="L21"/>
  <c r="K21"/>
  <c r="J21"/>
  <c r="I21"/>
  <c r="H21"/>
  <c r="G21"/>
  <c r="F21"/>
  <c r="E21"/>
  <c r="D21"/>
  <c r="C21"/>
  <c r="N20"/>
  <c r="M20"/>
  <c r="L20"/>
  <c r="K20"/>
  <c r="J20"/>
  <c r="I20"/>
  <c r="H20"/>
  <c r="G20"/>
  <c r="F20"/>
  <c r="E20"/>
  <c r="D20"/>
  <c r="C20"/>
  <c r="N19"/>
  <c r="M19"/>
  <c r="L19"/>
  <c r="K19"/>
  <c r="J19"/>
  <c r="I19"/>
  <c r="H19"/>
  <c r="G19"/>
  <c r="F19"/>
  <c r="E19"/>
  <c r="D19"/>
  <c r="C19"/>
  <c r="N18"/>
  <c r="M18"/>
  <c r="L18"/>
  <c r="K18"/>
  <c r="J18"/>
  <c r="I18"/>
  <c r="H18"/>
  <c r="G18"/>
  <c r="F18"/>
  <c r="E18"/>
  <c r="D18"/>
  <c r="C18"/>
  <c r="N17"/>
  <c r="M17"/>
  <c r="L17"/>
  <c r="K17"/>
  <c r="J17"/>
  <c r="I17"/>
  <c r="H17"/>
  <c r="G17"/>
  <c r="F17"/>
  <c r="E17"/>
  <c r="D17"/>
  <c r="C17"/>
  <c r="N16"/>
  <c r="M16"/>
  <c r="L16"/>
  <c r="K16"/>
  <c r="J16"/>
  <c r="I16"/>
  <c r="H16"/>
  <c r="G16"/>
  <c r="F16"/>
  <c r="E16"/>
  <c r="D16"/>
  <c r="C16"/>
  <c r="N15"/>
  <c r="M15"/>
  <c r="L15"/>
  <c r="K15"/>
  <c r="J15"/>
  <c r="I15"/>
  <c r="H15"/>
  <c r="G15"/>
  <c r="F15"/>
  <c r="E15"/>
  <c r="D15"/>
  <c r="C15"/>
  <c r="N14"/>
  <c r="M14"/>
  <c r="L14"/>
  <c r="K14"/>
  <c r="J14"/>
  <c r="I14"/>
  <c r="H14"/>
  <c r="G14"/>
  <c r="F14"/>
  <c r="E14"/>
  <c r="D14"/>
  <c r="C14"/>
  <c r="N13"/>
  <c r="M13"/>
  <c r="L13"/>
  <c r="K13"/>
  <c r="J13"/>
  <c r="I13"/>
  <c r="H13"/>
  <c r="G13"/>
  <c r="F13"/>
  <c r="E13"/>
  <c r="D13"/>
  <c r="C13"/>
  <c r="N12"/>
  <c r="M12"/>
  <c r="L12"/>
  <c r="K12"/>
  <c r="J12"/>
  <c r="I12"/>
  <c r="H12"/>
  <c r="G12"/>
  <c r="F12"/>
  <c r="E12"/>
  <c r="D12"/>
  <c r="C12"/>
  <c r="N11"/>
  <c r="M11"/>
  <c r="L11"/>
  <c r="K11"/>
  <c r="J11"/>
  <c r="I11"/>
  <c r="H11"/>
  <c r="G11"/>
  <c r="F11"/>
  <c r="E11"/>
  <c r="D11"/>
  <c r="C11"/>
  <c r="N10"/>
  <c r="M10"/>
  <c r="L10"/>
  <c r="K10"/>
  <c r="J10"/>
  <c r="I10"/>
  <c r="H10"/>
  <c r="G10"/>
  <c r="F10"/>
  <c r="E10"/>
  <c r="D10"/>
  <c r="C10"/>
  <c r="N9"/>
  <c r="M9"/>
  <c r="L9"/>
  <c r="K9"/>
  <c r="J9"/>
  <c r="I9"/>
  <c r="H9"/>
  <c r="G9"/>
  <c r="F9"/>
  <c r="E9"/>
  <c r="D9"/>
  <c r="C9"/>
  <c r="N8"/>
  <c r="M8"/>
  <c r="L8"/>
  <c r="K8"/>
  <c r="J8"/>
  <c r="I8"/>
  <c r="H8"/>
  <c r="G8"/>
  <c r="F8"/>
  <c r="E8"/>
  <c r="D8"/>
  <c r="C8"/>
  <c r="N7"/>
  <c r="M7"/>
  <c r="L7"/>
  <c r="K7"/>
  <c r="J7"/>
  <c r="I7"/>
  <c r="H7"/>
  <c r="G7"/>
  <c r="F7"/>
  <c r="E7"/>
  <c r="D7"/>
  <c r="C7"/>
  <c r="N6"/>
  <c r="M6"/>
  <c r="L6"/>
  <c r="K6"/>
  <c r="J6"/>
  <c r="I6"/>
  <c r="H6"/>
  <c r="G6"/>
  <c r="F6"/>
  <c r="E6"/>
  <c r="D6"/>
  <c r="C6"/>
  <c r="N5"/>
  <c r="M5"/>
  <c r="L5"/>
  <c r="K5"/>
  <c r="J5"/>
  <c r="I5"/>
  <c r="H5"/>
  <c r="G5"/>
  <c r="F5"/>
  <c r="E5"/>
  <c r="D5"/>
  <c r="C5"/>
  <c r="N4"/>
  <c r="M4"/>
  <c r="L4"/>
  <c r="K4"/>
  <c r="J4"/>
  <c r="I4"/>
  <c r="H4"/>
  <c r="G4"/>
  <c r="F4"/>
  <c r="E4"/>
  <c r="D4"/>
  <c r="C4"/>
  <c r="N3"/>
  <c r="M3"/>
  <c r="L3"/>
  <c r="K3"/>
  <c r="J3"/>
  <c r="I3"/>
  <c r="H3"/>
  <c r="G3"/>
  <c r="F3"/>
  <c r="E3"/>
  <c r="D3"/>
  <c r="C3"/>
  <c r="N2"/>
  <c r="M2"/>
  <c r="L2"/>
  <c r="K2"/>
  <c r="J2"/>
  <c r="I2"/>
  <c r="H2"/>
  <c r="G2"/>
  <c r="F2"/>
  <c r="E2"/>
  <c r="D2"/>
  <c r="C2"/>
  <c r="C3" i="13"/>
  <c r="D3"/>
  <c r="E3"/>
  <c r="F3"/>
  <c r="G3"/>
  <c r="H3"/>
  <c r="I3"/>
  <c r="J3"/>
  <c r="K3"/>
  <c r="L3"/>
  <c r="M3"/>
  <c r="N3"/>
  <c r="C4"/>
  <c r="D4"/>
  <c r="E4"/>
  <c r="F4"/>
  <c r="G4"/>
  <c r="H4"/>
  <c r="I4"/>
  <c r="J4"/>
  <c r="K4"/>
  <c r="L4"/>
  <c r="M4"/>
  <c r="N4"/>
  <c r="C5"/>
  <c r="D5"/>
  <c r="E5"/>
  <c r="F5"/>
  <c r="G5"/>
  <c r="H5"/>
  <c r="I5"/>
  <c r="J5"/>
  <c r="K5"/>
  <c r="L5"/>
  <c r="M5"/>
  <c r="N5"/>
  <c r="C6"/>
  <c r="D6"/>
  <c r="E6"/>
  <c r="F6"/>
  <c r="G6"/>
  <c r="H6"/>
  <c r="I6"/>
  <c r="J6"/>
  <c r="K6"/>
  <c r="L6"/>
  <c r="M6"/>
  <c r="N6"/>
  <c r="C7"/>
  <c r="D7"/>
  <c r="E7"/>
  <c r="F7"/>
  <c r="G7"/>
  <c r="H7"/>
  <c r="I7"/>
  <c r="J7"/>
  <c r="K7"/>
  <c r="L7"/>
  <c r="M7"/>
  <c r="N7"/>
  <c r="C8"/>
  <c r="D8"/>
  <c r="E8"/>
  <c r="F8"/>
  <c r="G8"/>
  <c r="H8"/>
  <c r="I8"/>
  <c r="J8"/>
  <c r="K8"/>
  <c r="L8"/>
  <c r="M8"/>
  <c r="N8"/>
  <c r="C9"/>
  <c r="D9"/>
  <c r="E9"/>
  <c r="F9"/>
  <c r="G9"/>
  <c r="H9"/>
  <c r="I9"/>
  <c r="J9"/>
  <c r="K9"/>
  <c r="L9"/>
  <c r="M9"/>
  <c r="N9"/>
  <c r="C10"/>
  <c r="D10"/>
  <c r="E10"/>
  <c r="F10"/>
  <c r="G10"/>
  <c r="H10"/>
  <c r="I10"/>
  <c r="J10"/>
  <c r="K10"/>
  <c r="L10"/>
  <c r="M10"/>
  <c r="N10"/>
  <c r="C11"/>
  <c r="D11"/>
  <c r="E11"/>
  <c r="F11"/>
  <c r="G11"/>
  <c r="H11"/>
  <c r="I11"/>
  <c r="J11"/>
  <c r="K11"/>
  <c r="L11"/>
  <c r="M11"/>
  <c r="N11"/>
  <c r="C12"/>
  <c r="D12"/>
  <c r="E12"/>
  <c r="F12"/>
  <c r="G12"/>
  <c r="H12"/>
  <c r="I12"/>
  <c r="J12"/>
  <c r="K12"/>
  <c r="L12"/>
  <c r="M12"/>
  <c r="N12"/>
  <c r="C13"/>
  <c r="D13"/>
  <c r="E13"/>
  <c r="F13"/>
  <c r="G13"/>
  <c r="H13"/>
  <c r="I13"/>
  <c r="J13"/>
  <c r="K13"/>
  <c r="L13"/>
  <c r="M13"/>
  <c r="N13"/>
  <c r="C14"/>
  <c r="D14"/>
  <c r="E14"/>
  <c r="F14"/>
  <c r="G14"/>
  <c r="H14"/>
  <c r="I14"/>
  <c r="J14"/>
  <c r="K14"/>
  <c r="L14"/>
  <c r="M14"/>
  <c r="N14"/>
  <c r="C15"/>
  <c r="D15"/>
  <c r="E15"/>
  <c r="F15"/>
  <c r="G15"/>
  <c r="H15"/>
  <c r="I15"/>
  <c r="J15"/>
  <c r="K15"/>
  <c r="L15"/>
  <c r="M15"/>
  <c r="N15"/>
  <c r="C16"/>
  <c r="D16"/>
  <c r="E16"/>
  <c r="F16"/>
  <c r="G16"/>
  <c r="H16"/>
  <c r="I16"/>
  <c r="J16"/>
  <c r="K16"/>
  <c r="L16"/>
  <c r="M16"/>
  <c r="N16"/>
  <c r="C17"/>
  <c r="D17"/>
  <c r="E17"/>
  <c r="F17"/>
  <c r="G17"/>
  <c r="H17"/>
  <c r="I17"/>
  <c r="J17"/>
  <c r="K17"/>
  <c r="L17"/>
  <c r="M17"/>
  <c r="N17"/>
  <c r="C18"/>
  <c r="D18"/>
  <c r="E18"/>
  <c r="F18"/>
  <c r="G18"/>
  <c r="H18"/>
  <c r="I18"/>
  <c r="J18"/>
  <c r="K18"/>
  <c r="L18"/>
  <c r="M18"/>
  <c r="N18"/>
  <c r="C19"/>
  <c r="D19"/>
  <c r="E19"/>
  <c r="F19"/>
  <c r="G19"/>
  <c r="H19"/>
  <c r="I19"/>
  <c r="J19"/>
  <c r="K19"/>
  <c r="L19"/>
  <c r="M19"/>
  <c r="N19"/>
  <c r="C20"/>
  <c r="D20"/>
  <c r="E20"/>
  <c r="F20"/>
  <c r="G20"/>
  <c r="H20"/>
  <c r="I20"/>
  <c r="J20"/>
  <c r="K20"/>
  <c r="L20"/>
  <c r="M20"/>
  <c r="N20"/>
  <c r="C21"/>
  <c r="D21"/>
  <c r="E21"/>
  <c r="F21"/>
  <c r="G21"/>
  <c r="H21"/>
  <c r="I21"/>
  <c r="J21"/>
  <c r="K21"/>
  <c r="L21"/>
  <c r="M21"/>
  <c r="N21"/>
  <c r="C22"/>
  <c r="D22"/>
  <c r="E22"/>
  <c r="F22"/>
  <c r="G22"/>
  <c r="H22"/>
  <c r="I22"/>
  <c r="J22"/>
  <c r="K22"/>
  <c r="L22"/>
  <c r="M22"/>
  <c r="N22"/>
  <c r="C23"/>
  <c r="D23"/>
  <c r="E23"/>
  <c r="F23"/>
  <c r="G23"/>
  <c r="H23"/>
  <c r="I23"/>
  <c r="J23"/>
  <c r="K23"/>
  <c r="L23"/>
  <c r="M23"/>
  <c r="N23"/>
  <c r="C24"/>
  <c r="D24"/>
  <c r="E24"/>
  <c r="F24"/>
  <c r="G24"/>
  <c r="H24"/>
  <c r="I24"/>
  <c r="J24"/>
  <c r="K24"/>
  <c r="L24"/>
  <c r="M24"/>
  <c r="N24"/>
  <c r="C25"/>
  <c r="D25"/>
  <c r="E25"/>
  <c r="F25"/>
  <c r="G25"/>
  <c r="H25"/>
  <c r="I25"/>
  <c r="J25"/>
  <c r="K25"/>
  <c r="L25"/>
  <c r="M25"/>
  <c r="N25"/>
  <c r="C26"/>
  <c r="D26"/>
  <c r="E26"/>
  <c r="F26"/>
  <c r="G26"/>
  <c r="H26"/>
  <c r="I26"/>
  <c r="J26"/>
  <c r="K26"/>
  <c r="L26"/>
  <c r="M26"/>
  <c r="N26"/>
  <c r="C27"/>
  <c r="D27"/>
  <c r="E27"/>
  <c r="F27"/>
  <c r="G27"/>
  <c r="H27"/>
  <c r="I27"/>
  <c r="J27"/>
  <c r="K27"/>
  <c r="L27"/>
  <c r="M27"/>
  <c r="N27"/>
  <c r="C28"/>
  <c r="D28"/>
  <c r="E28"/>
  <c r="F28"/>
  <c r="G28"/>
  <c r="H28"/>
  <c r="I28"/>
  <c r="J28"/>
  <c r="K28"/>
  <c r="L28"/>
  <c r="M28"/>
  <c r="N28"/>
  <c r="C29"/>
  <c r="D29"/>
  <c r="E29"/>
  <c r="F29"/>
  <c r="G29"/>
  <c r="H29"/>
  <c r="I29"/>
  <c r="J29"/>
  <c r="K29"/>
  <c r="L29"/>
  <c r="M29"/>
  <c r="N29"/>
  <c r="C30"/>
  <c r="D30"/>
  <c r="E30"/>
  <c r="F30"/>
  <c r="G30"/>
  <c r="H30"/>
  <c r="I30"/>
  <c r="J30"/>
  <c r="K30"/>
  <c r="L30"/>
  <c r="M30"/>
  <c r="N30"/>
  <c r="C31"/>
  <c r="D31"/>
  <c r="E31"/>
  <c r="F31"/>
  <c r="G31"/>
  <c r="H31"/>
  <c r="I31"/>
  <c r="J31"/>
  <c r="K31"/>
  <c r="L31"/>
  <c r="M31"/>
  <c r="N31"/>
  <c r="C32"/>
  <c r="D32"/>
  <c r="E32"/>
  <c r="F32"/>
  <c r="G32"/>
  <c r="H32"/>
  <c r="I32"/>
  <c r="J32"/>
  <c r="K32"/>
  <c r="L32"/>
  <c r="M32"/>
  <c r="N32"/>
  <c r="C33"/>
  <c r="D33"/>
  <c r="E33"/>
  <c r="F33"/>
  <c r="G33"/>
  <c r="H33"/>
  <c r="I33"/>
  <c r="J33"/>
  <c r="K33"/>
  <c r="L33"/>
  <c r="M33"/>
  <c r="N33"/>
  <c r="C34"/>
  <c r="D34"/>
  <c r="E34"/>
  <c r="F34"/>
  <c r="G34"/>
  <c r="H34"/>
  <c r="I34"/>
  <c r="J34"/>
  <c r="K34"/>
  <c r="L34"/>
  <c r="M34"/>
  <c r="N34"/>
  <c r="C35"/>
  <c r="D35"/>
  <c r="E35"/>
  <c r="F35"/>
  <c r="G35"/>
  <c r="H35"/>
  <c r="I35"/>
  <c r="J35"/>
  <c r="K35"/>
  <c r="L35"/>
  <c r="M35"/>
  <c r="N35"/>
  <c r="C36"/>
  <c r="D36"/>
  <c r="E36"/>
  <c r="F36"/>
  <c r="G36"/>
  <c r="H36"/>
  <c r="I36"/>
  <c r="J36"/>
  <c r="K36"/>
  <c r="L36"/>
  <c r="M36"/>
  <c r="N36"/>
  <c r="C37"/>
  <c r="D37"/>
  <c r="E37"/>
  <c r="F37"/>
  <c r="G37"/>
  <c r="H37"/>
  <c r="I37"/>
  <c r="J37"/>
  <c r="K37"/>
  <c r="L37"/>
  <c r="M37"/>
  <c r="N37"/>
  <c r="C38"/>
  <c r="D38"/>
  <c r="E38"/>
  <c r="F38"/>
  <c r="G38"/>
  <c r="H38"/>
  <c r="I38"/>
  <c r="J38"/>
  <c r="K38"/>
  <c r="L38"/>
  <c r="M38"/>
  <c r="N38"/>
  <c r="C39"/>
  <c r="D39"/>
  <c r="E39"/>
  <c r="F39"/>
  <c r="G39"/>
  <c r="H39"/>
  <c r="I39"/>
  <c r="J39"/>
  <c r="K39"/>
  <c r="L39"/>
  <c r="M39"/>
  <c r="N39"/>
  <c r="C40"/>
  <c r="D40"/>
  <c r="E40"/>
  <c r="F40"/>
  <c r="G40"/>
  <c r="H40"/>
  <c r="I40"/>
  <c r="J40"/>
  <c r="K40"/>
  <c r="L40"/>
  <c r="M40"/>
  <c r="N40"/>
  <c r="C41"/>
  <c r="D41"/>
  <c r="E41"/>
  <c r="F41"/>
  <c r="G41"/>
  <c r="H41"/>
  <c r="I41"/>
  <c r="J41"/>
  <c r="K41"/>
  <c r="L41"/>
  <c r="M41"/>
  <c r="N41"/>
  <c r="C42"/>
  <c r="D42"/>
  <c r="E42"/>
  <c r="F42"/>
  <c r="G42"/>
  <c r="H42"/>
  <c r="I42"/>
  <c r="J42"/>
  <c r="K42"/>
  <c r="L42"/>
  <c r="M42"/>
  <c r="N42"/>
  <c r="C43"/>
  <c r="D43"/>
  <c r="E43"/>
  <c r="F43"/>
  <c r="G43"/>
  <c r="H43"/>
  <c r="I43"/>
  <c r="J43"/>
  <c r="K43"/>
  <c r="L43"/>
  <c r="M43"/>
  <c r="N43"/>
  <c r="C44"/>
  <c r="D44"/>
  <c r="E44"/>
  <c r="F44"/>
  <c r="G44"/>
  <c r="H44"/>
  <c r="I44"/>
  <c r="J44"/>
  <c r="K44"/>
  <c r="L44"/>
  <c r="M44"/>
  <c r="N44"/>
  <c r="C45"/>
  <c r="D45"/>
  <c r="E45"/>
  <c r="F45"/>
  <c r="G45"/>
  <c r="H45"/>
  <c r="I45"/>
  <c r="J45"/>
  <c r="K45"/>
  <c r="L45"/>
  <c r="M45"/>
  <c r="N45"/>
  <c r="C46"/>
  <c r="D46"/>
  <c r="E46"/>
  <c r="F46"/>
  <c r="G46"/>
  <c r="H46"/>
  <c r="I46"/>
  <c r="J46"/>
  <c r="K46"/>
  <c r="L46"/>
  <c r="M46"/>
  <c r="N46"/>
  <c r="C47"/>
  <c r="D47"/>
  <c r="E47"/>
  <c r="F47"/>
  <c r="G47"/>
  <c r="H47"/>
  <c r="I47"/>
  <c r="J47"/>
  <c r="K47"/>
  <c r="L47"/>
  <c r="M47"/>
  <c r="N47"/>
  <c r="C48"/>
  <c r="D48"/>
  <c r="E48"/>
  <c r="F48"/>
  <c r="G48"/>
  <c r="H48"/>
  <c r="I48"/>
  <c r="J48"/>
  <c r="K48"/>
  <c r="L48"/>
  <c r="M48"/>
  <c r="N48"/>
  <c r="C49"/>
  <c r="D49"/>
  <c r="E49"/>
  <c r="F49"/>
  <c r="G49"/>
  <c r="H49"/>
  <c r="I49"/>
  <c r="J49"/>
  <c r="K49"/>
  <c r="L49"/>
  <c r="M49"/>
  <c r="N49"/>
  <c r="C50"/>
  <c r="D50"/>
  <c r="E50"/>
  <c r="F50"/>
  <c r="G50"/>
  <c r="H50"/>
  <c r="I50"/>
  <c r="J50"/>
  <c r="K50"/>
  <c r="L50"/>
  <c r="M50"/>
  <c r="N50"/>
  <c r="C51"/>
  <c r="D51"/>
  <c r="E51"/>
  <c r="F51"/>
  <c r="G51"/>
  <c r="H51"/>
  <c r="I51"/>
  <c r="J51"/>
  <c r="K51"/>
  <c r="L51"/>
  <c r="M51"/>
  <c r="N51"/>
  <c r="C52"/>
  <c r="D52"/>
  <c r="E52"/>
  <c r="F52"/>
  <c r="G52"/>
  <c r="H52"/>
  <c r="I52"/>
  <c r="J52"/>
  <c r="K52"/>
  <c r="L52"/>
  <c r="M52"/>
  <c r="N52"/>
  <c r="C53"/>
  <c r="D53"/>
  <c r="E53"/>
  <c r="F53"/>
  <c r="G53"/>
  <c r="H53"/>
  <c r="I53"/>
  <c r="J53"/>
  <c r="K53"/>
  <c r="L53"/>
  <c r="M53"/>
  <c r="N53"/>
  <c r="C54"/>
  <c r="D54"/>
  <c r="E54"/>
  <c r="F54"/>
  <c r="G54"/>
  <c r="H54"/>
  <c r="I54"/>
  <c r="J54"/>
  <c r="K54"/>
  <c r="L54"/>
  <c r="M54"/>
  <c r="N54"/>
  <c r="C55"/>
  <c r="D55"/>
  <c r="E55"/>
  <c r="F55"/>
  <c r="G55"/>
  <c r="H55"/>
  <c r="I55"/>
  <c r="J55"/>
  <c r="K55"/>
  <c r="L55"/>
  <c r="M55"/>
  <c r="N55"/>
  <c r="C56"/>
  <c r="D56"/>
  <c r="E56"/>
  <c r="F56"/>
  <c r="G56"/>
  <c r="H56"/>
  <c r="I56"/>
  <c r="J56"/>
  <c r="K56"/>
  <c r="L56"/>
  <c r="M56"/>
  <c r="N56"/>
  <c r="C57"/>
  <c r="D57"/>
  <c r="E57"/>
  <c r="F57"/>
  <c r="G57"/>
  <c r="H57"/>
  <c r="I57"/>
  <c r="J57"/>
  <c r="K57"/>
  <c r="L57"/>
  <c r="M57"/>
  <c r="N57"/>
  <c r="C58"/>
  <c r="D58"/>
  <c r="E58"/>
  <c r="F58"/>
  <c r="G58"/>
  <c r="H58"/>
  <c r="I58"/>
  <c r="J58"/>
  <c r="K58"/>
  <c r="L58"/>
  <c r="M58"/>
  <c r="N58"/>
  <c r="C59"/>
  <c r="D59"/>
  <c r="E59"/>
  <c r="F59"/>
  <c r="G59"/>
  <c r="H59"/>
  <c r="I59"/>
  <c r="J59"/>
  <c r="K59"/>
  <c r="L59"/>
  <c r="M59"/>
  <c r="N59"/>
  <c r="C60"/>
  <c r="D60"/>
  <c r="E60"/>
  <c r="F60"/>
  <c r="G60"/>
  <c r="H60"/>
  <c r="I60"/>
  <c r="J60"/>
  <c r="K60"/>
  <c r="L60"/>
  <c r="M60"/>
  <c r="N60"/>
  <c r="C61"/>
  <c r="D61"/>
  <c r="E61"/>
  <c r="F61"/>
  <c r="G61"/>
  <c r="H61"/>
  <c r="I61"/>
  <c r="J61"/>
  <c r="K61"/>
  <c r="L61"/>
  <c r="M61"/>
  <c r="N61"/>
  <c r="C62"/>
  <c r="D62"/>
  <c r="E62"/>
  <c r="F62"/>
  <c r="G62"/>
  <c r="H62"/>
  <c r="I62"/>
  <c r="J62"/>
  <c r="K62"/>
  <c r="L62"/>
  <c r="M62"/>
  <c r="N62"/>
  <c r="C63"/>
  <c r="D63"/>
  <c r="E63"/>
  <c r="F63"/>
  <c r="G63"/>
  <c r="H63"/>
  <c r="I63"/>
  <c r="J63"/>
  <c r="K63"/>
  <c r="L63"/>
  <c r="M63"/>
  <c r="N63"/>
  <c r="D2"/>
  <c r="E2"/>
  <c r="F2"/>
  <c r="G2"/>
  <c r="H2"/>
  <c r="I2"/>
  <c r="J2"/>
  <c r="K2"/>
  <c r="L2"/>
  <c r="M2"/>
  <c r="N2"/>
  <c r="C2"/>
  <c r="N65"/>
  <c r="M65"/>
  <c r="L65"/>
  <c r="K65"/>
  <c r="J65"/>
  <c r="I65"/>
  <c r="H65"/>
  <c r="G65"/>
  <c r="F65"/>
  <c r="E65"/>
  <c r="D65"/>
  <c r="C65"/>
  <c r="R64"/>
  <c r="Q64"/>
  <c r="P64"/>
  <c r="O64"/>
  <c r="N64"/>
  <c r="N67" s="1"/>
  <c r="M64"/>
  <c r="M67" s="1"/>
  <c r="L64"/>
  <c r="L67" s="1"/>
  <c r="K64"/>
  <c r="K67" s="1"/>
  <c r="J64"/>
  <c r="J67" s="1"/>
  <c r="I64"/>
  <c r="I67" s="1"/>
  <c r="H64"/>
  <c r="H67" s="1"/>
  <c r="G64"/>
  <c r="G67" s="1"/>
  <c r="F64"/>
  <c r="F67" s="1"/>
  <c r="E64"/>
  <c r="E67" s="1"/>
  <c r="D64"/>
  <c r="D67" s="1"/>
  <c r="C64"/>
  <c r="C67" s="1"/>
  <c r="B64"/>
  <c r="R63"/>
  <c r="Q63"/>
  <c r="P63"/>
  <c r="O63"/>
  <c r="R62"/>
  <c r="Q62"/>
  <c r="P62"/>
  <c r="O62"/>
  <c r="R61"/>
  <c r="Q61"/>
  <c r="P61"/>
  <c r="O61"/>
  <c r="R60"/>
  <c r="Q60"/>
  <c r="P60"/>
  <c r="O60"/>
  <c r="R59"/>
  <c r="Q59"/>
  <c r="P59"/>
  <c r="O59"/>
  <c r="R58"/>
  <c r="Q58"/>
  <c r="P58"/>
  <c r="O58"/>
  <c r="R57"/>
  <c r="Q57"/>
  <c r="P57"/>
  <c r="O57"/>
  <c r="R56"/>
  <c r="Q56"/>
  <c r="P56"/>
  <c r="O56"/>
  <c r="R55"/>
  <c r="Q55"/>
  <c r="P55"/>
  <c r="O55"/>
  <c r="R54"/>
  <c r="Q54"/>
  <c r="P54"/>
  <c r="O54"/>
  <c r="R53"/>
  <c r="Q53"/>
  <c r="P53"/>
  <c r="O53"/>
  <c r="R52"/>
  <c r="Q52"/>
  <c r="P52"/>
  <c r="O52"/>
  <c r="R51"/>
  <c r="Q51"/>
  <c r="P51"/>
  <c r="O51"/>
  <c r="R50"/>
  <c r="Q50"/>
  <c r="P50"/>
  <c r="O50"/>
  <c r="R49"/>
  <c r="Q49"/>
  <c r="P49"/>
  <c r="O49"/>
  <c r="R48"/>
  <c r="Q48"/>
  <c r="P48"/>
  <c r="O48"/>
  <c r="R47"/>
  <c r="Q47"/>
  <c r="P47"/>
  <c r="O47"/>
  <c r="R46"/>
  <c r="Q46"/>
  <c r="P46"/>
  <c r="O46"/>
  <c r="R45"/>
  <c r="Q45"/>
  <c r="P45"/>
  <c r="O45"/>
  <c r="R44"/>
  <c r="Q44"/>
  <c r="P44"/>
  <c r="O44"/>
  <c r="R43"/>
  <c r="Q43"/>
  <c r="P43"/>
  <c r="O43"/>
  <c r="R42"/>
  <c r="Q42"/>
  <c r="P42"/>
  <c r="O42"/>
  <c r="R41"/>
  <c r="Q41"/>
  <c r="P41"/>
  <c r="O41"/>
  <c r="R40"/>
  <c r="Q40"/>
  <c r="P40"/>
  <c r="O40"/>
  <c r="R39"/>
  <c r="Q39"/>
  <c r="P39"/>
  <c r="O39"/>
  <c r="R38"/>
  <c r="Q38"/>
  <c r="P38"/>
  <c r="O38"/>
  <c r="R37"/>
  <c r="Q37"/>
  <c r="P37"/>
  <c r="O37"/>
  <c r="R36"/>
  <c r="Q36"/>
  <c r="P36"/>
  <c r="O36"/>
  <c r="R35"/>
  <c r="Q35"/>
  <c r="P35"/>
  <c r="O35"/>
  <c r="R34"/>
  <c r="Q34"/>
  <c r="P34"/>
  <c r="O34"/>
  <c r="R33"/>
  <c r="Q33"/>
  <c r="P33"/>
  <c r="O33"/>
  <c r="R32"/>
  <c r="Q32"/>
  <c r="P32"/>
  <c r="O32"/>
  <c r="R31"/>
  <c r="Q31"/>
  <c r="P31"/>
  <c r="O31"/>
  <c r="R30"/>
  <c r="Q30"/>
  <c r="P30"/>
  <c r="O30"/>
  <c r="R29"/>
  <c r="Q29"/>
  <c r="P29"/>
  <c r="O29"/>
  <c r="R28"/>
  <c r="Q28"/>
  <c r="P28"/>
  <c r="O28"/>
  <c r="R27"/>
  <c r="Q27"/>
  <c r="P27"/>
  <c r="O27"/>
  <c r="R26"/>
  <c r="Q26"/>
  <c r="P26"/>
  <c r="O26"/>
  <c r="R25"/>
  <c r="Q25"/>
  <c r="P25"/>
  <c r="O25"/>
  <c r="R24"/>
  <c r="Q24"/>
  <c r="P24"/>
  <c r="O24"/>
  <c r="R23"/>
  <c r="Q23"/>
  <c r="P23"/>
  <c r="O23"/>
  <c r="R22"/>
  <c r="Q22"/>
  <c r="P22"/>
  <c r="O22"/>
  <c r="R21"/>
  <c r="Q21"/>
  <c r="P21"/>
  <c r="O21"/>
  <c r="R20"/>
  <c r="Q20"/>
  <c r="P20"/>
  <c r="O20"/>
  <c r="R19"/>
  <c r="Q19"/>
  <c r="P19"/>
  <c r="O19"/>
  <c r="R18"/>
  <c r="Q18"/>
  <c r="P18"/>
  <c r="O18"/>
  <c r="R17"/>
  <c r="Q17"/>
  <c r="P17"/>
  <c r="O17"/>
  <c r="R16"/>
  <c r="Q16"/>
  <c r="P16"/>
  <c r="O16"/>
  <c r="R15"/>
  <c r="Q15"/>
  <c r="P15"/>
  <c r="O15"/>
  <c r="R14"/>
  <c r="Q14"/>
  <c r="P14"/>
  <c r="O14"/>
  <c r="R13"/>
  <c r="Q13"/>
  <c r="P13"/>
  <c r="O13"/>
  <c r="R12"/>
  <c r="Q12"/>
  <c r="P12"/>
  <c r="O12"/>
  <c r="R11"/>
  <c r="Q11"/>
  <c r="P11"/>
  <c r="O11"/>
  <c r="R10"/>
  <c r="Q10"/>
  <c r="P10"/>
  <c r="O10"/>
  <c r="R9"/>
  <c r="Q9"/>
  <c r="P9"/>
  <c r="O9"/>
  <c r="R8"/>
  <c r="Q8"/>
  <c r="P8"/>
  <c r="O8"/>
  <c r="R7"/>
  <c r="Q7"/>
  <c r="P7"/>
  <c r="O7"/>
  <c r="R6"/>
  <c r="Q6"/>
  <c r="P6"/>
  <c r="O6"/>
  <c r="R5"/>
  <c r="Q5"/>
  <c r="P5"/>
  <c r="O5"/>
  <c r="R4"/>
  <c r="Q4"/>
  <c r="P4"/>
  <c r="O4"/>
  <c r="R3"/>
  <c r="Q3"/>
  <c r="P3"/>
  <c r="O3"/>
  <c r="R2"/>
  <c r="Q2"/>
  <c r="P2"/>
  <c r="O2"/>
  <c r="C3" i="4"/>
  <c r="D3"/>
  <c r="E3"/>
  <c r="F3"/>
  <c r="G3"/>
  <c r="H3"/>
  <c r="I3"/>
  <c r="J3"/>
  <c r="K3"/>
  <c r="L3"/>
  <c r="M3"/>
  <c r="N3"/>
  <c r="C4"/>
  <c r="D4"/>
  <c r="E4"/>
  <c r="F4"/>
  <c r="G4"/>
  <c r="H4"/>
  <c r="I4"/>
  <c r="J4"/>
  <c r="K4"/>
  <c r="L4"/>
  <c r="M4"/>
  <c r="N4"/>
  <c r="C5"/>
  <c r="D5"/>
  <c r="E5"/>
  <c r="F5"/>
  <c r="G5"/>
  <c r="H5"/>
  <c r="I5"/>
  <c r="J5"/>
  <c r="K5"/>
  <c r="L5"/>
  <c r="M5"/>
  <c r="N5"/>
  <c r="C6"/>
  <c r="D6"/>
  <c r="E6"/>
  <c r="F6"/>
  <c r="G6"/>
  <c r="H6"/>
  <c r="I6"/>
  <c r="J6"/>
  <c r="K6"/>
  <c r="L6"/>
  <c r="M6"/>
  <c r="N6"/>
  <c r="C7"/>
  <c r="D7"/>
  <c r="E7"/>
  <c r="F7"/>
  <c r="G7"/>
  <c r="H7"/>
  <c r="I7"/>
  <c r="J7"/>
  <c r="K7"/>
  <c r="L7"/>
  <c r="M7"/>
  <c r="N7"/>
  <c r="C8"/>
  <c r="D8"/>
  <c r="E8"/>
  <c r="F8"/>
  <c r="G8"/>
  <c r="H8"/>
  <c r="I8"/>
  <c r="J8"/>
  <c r="K8"/>
  <c r="L8"/>
  <c r="M8"/>
  <c r="N8"/>
  <c r="C9"/>
  <c r="D9"/>
  <c r="E9"/>
  <c r="F9"/>
  <c r="G9"/>
  <c r="H9"/>
  <c r="I9"/>
  <c r="J9"/>
  <c r="K9"/>
  <c r="L9"/>
  <c r="M9"/>
  <c r="N9"/>
  <c r="C10"/>
  <c r="D10"/>
  <c r="E10"/>
  <c r="F10"/>
  <c r="G10"/>
  <c r="H10"/>
  <c r="I10"/>
  <c r="J10"/>
  <c r="K10"/>
  <c r="L10"/>
  <c r="M10"/>
  <c r="N10"/>
  <c r="C11"/>
  <c r="D11"/>
  <c r="E11"/>
  <c r="F11"/>
  <c r="G11"/>
  <c r="H11"/>
  <c r="I11"/>
  <c r="J11"/>
  <c r="K11"/>
  <c r="L11"/>
  <c r="M11"/>
  <c r="N11"/>
  <c r="C12"/>
  <c r="D12"/>
  <c r="E12"/>
  <c r="F12"/>
  <c r="G12"/>
  <c r="H12"/>
  <c r="I12"/>
  <c r="J12"/>
  <c r="K12"/>
  <c r="L12"/>
  <c r="M12"/>
  <c r="N12"/>
  <c r="C13"/>
  <c r="D13"/>
  <c r="E13"/>
  <c r="F13"/>
  <c r="G13"/>
  <c r="H13"/>
  <c r="I13"/>
  <c r="J13"/>
  <c r="K13"/>
  <c r="L13"/>
  <c r="M13"/>
  <c r="N13"/>
  <c r="C14"/>
  <c r="D14"/>
  <c r="E14"/>
  <c r="F14"/>
  <c r="G14"/>
  <c r="H14"/>
  <c r="I14"/>
  <c r="J14"/>
  <c r="K14"/>
  <c r="L14"/>
  <c r="M14"/>
  <c r="N14"/>
  <c r="C15"/>
  <c r="D15"/>
  <c r="E15"/>
  <c r="F15"/>
  <c r="G15"/>
  <c r="H15"/>
  <c r="I15"/>
  <c r="J15"/>
  <c r="K15"/>
  <c r="L15"/>
  <c r="M15"/>
  <c r="N15"/>
  <c r="C16"/>
  <c r="D16"/>
  <c r="E16"/>
  <c r="F16"/>
  <c r="G16"/>
  <c r="H16"/>
  <c r="I16"/>
  <c r="J16"/>
  <c r="K16"/>
  <c r="L16"/>
  <c r="M16"/>
  <c r="N16"/>
  <c r="C17"/>
  <c r="D17"/>
  <c r="E17"/>
  <c r="F17"/>
  <c r="G17"/>
  <c r="H17"/>
  <c r="I17"/>
  <c r="J17"/>
  <c r="K17"/>
  <c r="L17"/>
  <c r="M17"/>
  <c r="N17"/>
  <c r="C18"/>
  <c r="D18"/>
  <c r="E18"/>
  <c r="F18"/>
  <c r="G18"/>
  <c r="H18"/>
  <c r="I18"/>
  <c r="J18"/>
  <c r="K18"/>
  <c r="L18"/>
  <c r="M18"/>
  <c r="N18"/>
  <c r="C19"/>
  <c r="D19"/>
  <c r="E19"/>
  <c r="F19"/>
  <c r="G19"/>
  <c r="H19"/>
  <c r="I19"/>
  <c r="J19"/>
  <c r="K19"/>
  <c r="L19"/>
  <c r="M19"/>
  <c r="N19"/>
  <c r="C20"/>
  <c r="D20"/>
  <c r="E20"/>
  <c r="F20"/>
  <c r="G20"/>
  <c r="H20"/>
  <c r="I20"/>
  <c r="J20"/>
  <c r="K20"/>
  <c r="L20"/>
  <c r="M20"/>
  <c r="N20"/>
  <c r="C21"/>
  <c r="D21"/>
  <c r="E21"/>
  <c r="F21"/>
  <c r="G21"/>
  <c r="H21"/>
  <c r="I21"/>
  <c r="J21"/>
  <c r="K21"/>
  <c r="L21"/>
  <c r="M21"/>
  <c r="N21"/>
  <c r="C22"/>
  <c r="D22"/>
  <c r="E22"/>
  <c r="F22"/>
  <c r="G22"/>
  <c r="H22"/>
  <c r="I22"/>
  <c r="J22"/>
  <c r="K22"/>
  <c r="L22"/>
  <c r="M22"/>
  <c r="N22"/>
  <c r="C23"/>
  <c r="D23"/>
  <c r="E23"/>
  <c r="F23"/>
  <c r="G23"/>
  <c r="H23"/>
  <c r="I23"/>
  <c r="J23"/>
  <c r="K23"/>
  <c r="L23"/>
  <c r="M23"/>
  <c r="N23"/>
  <c r="C24"/>
  <c r="D24"/>
  <c r="E24"/>
  <c r="F24"/>
  <c r="G24"/>
  <c r="H24"/>
  <c r="I24"/>
  <c r="J24"/>
  <c r="K24"/>
  <c r="L24"/>
  <c r="M24"/>
  <c r="N24"/>
  <c r="C25"/>
  <c r="D25"/>
  <c r="E25"/>
  <c r="F25"/>
  <c r="G25"/>
  <c r="H25"/>
  <c r="I25"/>
  <c r="J25"/>
  <c r="K25"/>
  <c r="L25"/>
  <c r="M25"/>
  <c r="N25"/>
  <c r="C26"/>
  <c r="D26"/>
  <c r="E26"/>
  <c r="F26"/>
  <c r="G26"/>
  <c r="H26"/>
  <c r="I26"/>
  <c r="J26"/>
  <c r="K26"/>
  <c r="L26"/>
  <c r="M26"/>
  <c r="N26"/>
  <c r="C27"/>
  <c r="D27"/>
  <c r="E27"/>
  <c r="F27"/>
  <c r="G27"/>
  <c r="H27"/>
  <c r="I27"/>
  <c r="J27"/>
  <c r="K27"/>
  <c r="L27"/>
  <c r="M27"/>
  <c r="N27"/>
  <c r="C28"/>
  <c r="D28"/>
  <c r="E28"/>
  <c r="F28"/>
  <c r="G28"/>
  <c r="H28"/>
  <c r="I28"/>
  <c r="J28"/>
  <c r="K28"/>
  <c r="L28"/>
  <c r="M28"/>
  <c r="N28"/>
  <c r="C29"/>
  <c r="D29"/>
  <c r="E29"/>
  <c r="F29"/>
  <c r="G29"/>
  <c r="H29"/>
  <c r="I29"/>
  <c r="J29"/>
  <c r="K29"/>
  <c r="L29"/>
  <c r="M29"/>
  <c r="N29"/>
  <c r="C30"/>
  <c r="D30"/>
  <c r="E30"/>
  <c r="F30"/>
  <c r="G30"/>
  <c r="H30"/>
  <c r="I30"/>
  <c r="J30"/>
  <c r="K30"/>
  <c r="L30"/>
  <c r="M30"/>
  <c r="N30"/>
  <c r="C31"/>
  <c r="D31"/>
  <c r="E31"/>
  <c r="F31"/>
  <c r="G31"/>
  <c r="H31"/>
  <c r="I31"/>
  <c r="J31"/>
  <c r="K31"/>
  <c r="L31"/>
  <c r="M31"/>
  <c r="N31"/>
  <c r="C32"/>
  <c r="D32"/>
  <c r="E32"/>
  <c r="F32"/>
  <c r="G32"/>
  <c r="H32"/>
  <c r="I32"/>
  <c r="J32"/>
  <c r="K32"/>
  <c r="L32"/>
  <c r="M32"/>
  <c r="N32"/>
  <c r="C33"/>
  <c r="D33"/>
  <c r="E33"/>
  <c r="F33"/>
  <c r="G33"/>
  <c r="H33"/>
  <c r="I33"/>
  <c r="J33"/>
  <c r="K33"/>
  <c r="L33"/>
  <c r="M33"/>
  <c r="N33"/>
  <c r="C34"/>
  <c r="D34"/>
  <c r="E34"/>
  <c r="F34"/>
  <c r="G34"/>
  <c r="H34"/>
  <c r="I34"/>
  <c r="J34"/>
  <c r="K34"/>
  <c r="L34"/>
  <c r="M34"/>
  <c r="N34"/>
  <c r="C35"/>
  <c r="D35"/>
  <c r="E35"/>
  <c r="F35"/>
  <c r="G35"/>
  <c r="H35"/>
  <c r="I35"/>
  <c r="J35"/>
  <c r="K35"/>
  <c r="L35"/>
  <c r="M35"/>
  <c r="N35"/>
  <c r="C36"/>
  <c r="D36"/>
  <c r="E36"/>
  <c r="F36"/>
  <c r="G36"/>
  <c r="H36"/>
  <c r="I36"/>
  <c r="J36"/>
  <c r="K36"/>
  <c r="L36"/>
  <c r="M36"/>
  <c r="N36"/>
  <c r="C37"/>
  <c r="D37"/>
  <c r="E37"/>
  <c r="F37"/>
  <c r="G37"/>
  <c r="H37"/>
  <c r="I37"/>
  <c r="J37"/>
  <c r="K37"/>
  <c r="L37"/>
  <c r="M37"/>
  <c r="N37"/>
  <c r="C38"/>
  <c r="D38"/>
  <c r="E38"/>
  <c r="F38"/>
  <c r="G38"/>
  <c r="H38"/>
  <c r="I38"/>
  <c r="J38"/>
  <c r="K38"/>
  <c r="L38"/>
  <c r="M38"/>
  <c r="N38"/>
  <c r="C39"/>
  <c r="D39"/>
  <c r="E39"/>
  <c r="F39"/>
  <c r="G39"/>
  <c r="H39"/>
  <c r="I39"/>
  <c r="J39"/>
  <c r="K39"/>
  <c r="L39"/>
  <c r="M39"/>
  <c r="N39"/>
  <c r="C40"/>
  <c r="D40"/>
  <c r="E40"/>
  <c r="F40"/>
  <c r="G40"/>
  <c r="H40"/>
  <c r="I40"/>
  <c r="J40"/>
  <c r="K40"/>
  <c r="L40"/>
  <c r="M40"/>
  <c r="N40"/>
  <c r="C41"/>
  <c r="D41"/>
  <c r="E41"/>
  <c r="F41"/>
  <c r="G41"/>
  <c r="H41"/>
  <c r="I41"/>
  <c r="J41"/>
  <c r="K41"/>
  <c r="L41"/>
  <c r="M41"/>
  <c r="N41"/>
  <c r="C42"/>
  <c r="D42"/>
  <c r="E42"/>
  <c r="F42"/>
  <c r="G42"/>
  <c r="H42"/>
  <c r="I42"/>
  <c r="J42"/>
  <c r="K42"/>
  <c r="L42"/>
  <c r="M42"/>
  <c r="N42"/>
  <c r="C43"/>
  <c r="D43"/>
  <c r="E43"/>
  <c r="F43"/>
  <c r="G43"/>
  <c r="H43"/>
  <c r="I43"/>
  <c r="J43"/>
  <c r="K43"/>
  <c r="L43"/>
  <c r="M43"/>
  <c r="N43"/>
  <c r="C44"/>
  <c r="D44"/>
  <c r="E44"/>
  <c r="F44"/>
  <c r="G44"/>
  <c r="H44"/>
  <c r="I44"/>
  <c r="J44"/>
  <c r="K44"/>
  <c r="L44"/>
  <c r="M44"/>
  <c r="N44"/>
  <c r="C45"/>
  <c r="D45"/>
  <c r="E45"/>
  <c r="F45"/>
  <c r="G45"/>
  <c r="H45"/>
  <c r="I45"/>
  <c r="J45"/>
  <c r="K45"/>
  <c r="L45"/>
  <c r="M45"/>
  <c r="N45"/>
  <c r="C46"/>
  <c r="D46"/>
  <c r="E46"/>
  <c r="F46"/>
  <c r="G46"/>
  <c r="H46"/>
  <c r="I46"/>
  <c r="J46"/>
  <c r="K46"/>
  <c r="L46"/>
  <c r="M46"/>
  <c r="N46"/>
  <c r="C47"/>
  <c r="D47"/>
  <c r="E47"/>
  <c r="F47"/>
  <c r="G47"/>
  <c r="H47"/>
  <c r="I47"/>
  <c r="J47"/>
  <c r="K47"/>
  <c r="L47"/>
  <c r="M47"/>
  <c r="N47"/>
  <c r="C48"/>
  <c r="D48"/>
  <c r="E48"/>
  <c r="F48"/>
  <c r="G48"/>
  <c r="H48"/>
  <c r="I48"/>
  <c r="J48"/>
  <c r="K48"/>
  <c r="L48"/>
  <c r="M48"/>
  <c r="N48"/>
  <c r="C49"/>
  <c r="D49"/>
  <c r="E49"/>
  <c r="F49"/>
  <c r="G49"/>
  <c r="H49"/>
  <c r="I49"/>
  <c r="J49"/>
  <c r="K49"/>
  <c r="L49"/>
  <c r="M49"/>
  <c r="N49"/>
  <c r="C50"/>
  <c r="D50"/>
  <c r="E50"/>
  <c r="F50"/>
  <c r="G50"/>
  <c r="H50"/>
  <c r="I50"/>
  <c r="J50"/>
  <c r="K50"/>
  <c r="L50"/>
  <c r="M50"/>
  <c r="N50"/>
  <c r="C51"/>
  <c r="D51"/>
  <c r="E51"/>
  <c r="F51"/>
  <c r="G51"/>
  <c r="H51"/>
  <c r="I51"/>
  <c r="J51"/>
  <c r="K51"/>
  <c r="L51"/>
  <c r="M51"/>
  <c r="N51"/>
  <c r="C52"/>
  <c r="D52"/>
  <c r="E52"/>
  <c r="F52"/>
  <c r="G52"/>
  <c r="H52"/>
  <c r="I52"/>
  <c r="J52"/>
  <c r="K52"/>
  <c r="L52"/>
  <c r="M52"/>
  <c r="N52"/>
  <c r="C53"/>
  <c r="D53"/>
  <c r="E53"/>
  <c r="F53"/>
  <c r="G53"/>
  <c r="H53"/>
  <c r="I53"/>
  <c r="J53"/>
  <c r="K53"/>
  <c r="L53"/>
  <c r="M53"/>
  <c r="N53"/>
  <c r="C54"/>
  <c r="D54"/>
  <c r="E54"/>
  <c r="F54"/>
  <c r="G54"/>
  <c r="H54"/>
  <c r="I54"/>
  <c r="J54"/>
  <c r="K54"/>
  <c r="L54"/>
  <c r="M54"/>
  <c r="N54"/>
  <c r="C55"/>
  <c r="D55"/>
  <c r="E55"/>
  <c r="F55"/>
  <c r="G55"/>
  <c r="H55"/>
  <c r="I55"/>
  <c r="J55"/>
  <c r="K55"/>
  <c r="L55"/>
  <c r="M55"/>
  <c r="N55"/>
  <c r="C56"/>
  <c r="D56"/>
  <c r="E56"/>
  <c r="F56"/>
  <c r="G56"/>
  <c r="H56"/>
  <c r="I56"/>
  <c r="J56"/>
  <c r="K56"/>
  <c r="L56"/>
  <c r="M56"/>
  <c r="N56"/>
  <c r="C57"/>
  <c r="D57"/>
  <c r="E57"/>
  <c r="F57"/>
  <c r="G57"/>
  <c r="H57"/>
  <c r="I57"/>
  <c r="J57"/>
  <c r="K57"/>
  <c r="L57"/>
  <c r="M57"/>
  <c r="N57"/>
  <c r="C58"/>
  <c r="D58"/>
  <c r="E58"/>
  <c r="F58"/>
  <c r="G58"/>
  <c r="H58"/>
  <c r="I58"/>
  <c r="J58"/>
  <c r="K58"/>
  <c r="L58"/>
  <c r="M58"/>
  <c r="N58"/>
  <c r="C59"/>
  <c r="D59"/>
  <c r="E59"/>
  <c r="F59"/>
  <c r="G59"/>
  <c r="H59"/>
  <c r="I59"/>
  <c r="J59"/>
  <c r="K59"/>
  <c r="L59"/>
  <c r="M59"/>
  <c r="N59"/>
  <c r="C60"/>
  <c r="D60"/>
  <c r="E60"/>
  <c r="F60"/>
  <c r="G60"/>
  <c r="H60"/>
  <c r="I60"/>
  <c r="J60"/>
  <c r="K60"/>
  <c r="L60"/>
  <c r="M60"/>
  <c r="N60"/>
  <c r="C61"/>
  <c r="D61"/>
  <c r="E61"/>
  <c r="F61"/>
  <c r="G61"/>
  <c r="H61"/>
  <c r="I61"/>
  <c r="J61"/>
  <c r="K61"/>
  <c r="L61"/>
  <c r="M61"/>
  <c r="N61"/>
  <c r="C62"/>
  <c r="D62"/>
  <c r="E62"/>
  <c r="F62"/>
  <c r="G62"/>
  <c r="H62"/>
  <c r="I62"/>
  <c r="J62"/>
  <c r="K62"/>
  <c r="L62"/>
  <c r="M62"/>
  <c r="N62"/>
  <c r="C63"/>
  <c r="D63"/>
  <c r="E63"/>
  <c r="F63"/>
  <c r="G63"/>
  <c r="H63"/>
  <c r="I63"/>
  <c r="J63"/>
  <c r="K63"/>
  <c r="L63"/>
  <c r="M63"/>
  <c r="N63"/>
  <c r="D2"/>
  <c r="E2"/>
  <c r="F2"/>
  <c r="G2"/>
  <c r="H2"/>
  <c r="I2"/>
  <c r="J2"/>
  <c r="K2"/>
  <c r="L2"/>
  <c r="M2"/>
  <c r="N2"/>
  <c r="C2"/>
  <c r="P3" i="7" l="1"/>
  <c r="P5"/>
  <c r="P6"/>
  <c r="P7"/>
  <c r="P4"/>
  <c r="P8"/>
  <c r="P2"/>
  <c r="O32" i="6"/>
  <c r="O33"/>
  <c r="O17"/>
  <c r="O18"/>
  <c r="O19"/>
  <c r="O20"/>
  <c r="O21"/>
  <c r="O22"/>
  <c r="O23"/>
  <c r="O5" i="7" s="1"/>
  <c r="O25" i="6"/>
  <c r="O26"/>
  <c r="O27"/>
  <c r="O6" i="7" s="1"/>
  <c r="O28" i="6"/>
  <c r="O7" i="7" s="1"/>
  <c r="O30" i="6"/>
  <c r="O29"/>
  <c r="D36"/>
  <c r="F36"/>
  <c r="H36"/>
  <c r="J36"/>
  <c r="L36"/>
  <c r="N36"/>
  <c r="O12"/>
  <c r="O13"/>
  <c r="O14"/>
  <c r="O16"/>
  <c r="O24"/>
  <c r="C36"/>
  <c r="E36"/>
  <c r="G36"/>
  <c r="I36"/>
  <c r="K36"/>
  <c r="M36"/>
  <c r="O3"/>
  <c r="O4"/>
  <c r="O5"/>
  <c r="O6"/>
  <c r="O2" i="7" s="1"/>
  <c r="O7" i="6"/>
  <c r="O3" i="7" s="1"/>
  <c r="O8" i="6"/>
  <c r="O4" i="7" s="1"/>
  <c r="O9" i="6"/>
  <c r="O10"/>
  <c r="O11"/>
  <c r="O15"/>
  <c r="O2"/>
  <c r="D66" i="13"/>
  <c r="F66"/>
  <c r="H66"/>
  <c r="J66"/>
  <c r="L66"/>
  <c r="N66"/>
  <c r="C66"/>
  <c r="E66"/>
  <c r="G66"/>
  <c r="I66"/>
  <c r="K66"/>
  <c r="M66"/>
  <c r="D66" i="4" l="1"/>
  <c r="E66"/>
  <c r="F66"/>
  <c r="G66"/>
  <c r="H66"/>
  <c r="I66"/>
  <c r="J66"/>
  <c r="K66"/>
  <c r="L66"/>
  <c r="M66"/>
  <c r="N66"/>
  <c r="D67"/>
  <c r="E67"/>
  <c r="F67"/>
  <c r="G67"/>
  <c r="H67"/>
  <c r="I67"/>
  <c r="J67"/>
  <c r="K67"/>
  <c r="L67"/>
  <c r="M67"/>
  <c r="N67"/>
  <c r="C67"/>
  <c r="C66"/>
  <c r="C65"/>
  <c r="R64"/>
  <c r="Q64"/>
  <c r="P64"/>
  <c r="O64"/>
  <c r="N64"/>
  <c r="M64"/>
  <c r="L64"/>
  <c r="K64"/>
  <c r="J64"/>
  <c r="I64"/>
  <c r="H64"/>
  <c r="G64"/>
  <c r="F64"/>
  <c r="E64"/>
  <c r="D64"/>
  <c r="C64"/>
  <c r="B64"/>
  <c r="R63"/>
  <c r="Q63"/>
  <c r="P63"/>
  <c r="O63"/>
  <c r="R62"/>
  <c r="Q62"/>
  <c r="P62"/>
  <c r="O62"/>
  <c r="R61"/>
  <c r="Q61"/>
  <c r="P61"/>
  <c r="O61"/>
  <c r="R60"/>
  <c r="Q60"/>
  <c r="P60"/>
  <c r="O60"/>
  <c r="R59"/>
  <c r="Q59"/>
  <c r="P59"/>
  <c r="O59"/>
  <c r="R58"/>
  <c r="Q58"/>
  <c r="P58"/>
  <c r="O58"/>
  <c r="R57"/>
  <c r="Q57"/>
  <c r="P57"/>
  <c r="O57"/>
  <c r="R56"/>
  <c r="Q56"/>
  <c r="P56"/>
  <c r="O56"/>
  <c r="R55"/>
  <c r="Q55"/>
  <c r="P55"/>
  <c r="O55"/>
  <c r="R54"/>
  <c r="Q54"/>
  <c r="P54"/>
  <c r="O54"/>
  <c r="R53"/>
  <c r="Q53"/>
  <c r="P53"/>
  <c r="O53"/>
  <c r="R52"/>
  <c r="Q52"/>
  <c r="P52"/>
  <c r="O52"/>
  <c r="R51"/>
  <c r="Q51"/>
  <c r="P51"/>
  <c r="O51"/>
  <c r="R50"/>
  <c r="Q50"/>
  <c r="P50"/>
  <c r="O50"/>
  <c r="R49"/>
  <c r="Q49"/>
  <c r="P49"/>
  <c r="O49"/>
  <c r="R48"/>
  <c r="Q48"/>
  <c r="P48"/>
  <c r="O48"/>
  <c r="R47"/>
  <c r="Q47"/>
  <c r="P47"/>
  <c r="O47"/>
  <c r="R46"/>
  <c r="Q46"/>
  <c r="P46"/>
  <c r="O46"/>
  <c r="R45"/>
  <c r="Q45"/>
  <c r="P45"/>
  <c r="O45"/>
  <c r="R44"/>
  <c r="Q44"/>
  <c r="P44"/>
  <c r="O44"/>
  <c r="R43"/>
  <c r="Q43"/>
  <c r="P43"/>
  <c r="O43"/>
  <c r="R42"/>
  <c r="Q42"/>
  <c r="P42"/>
  <c r="O42"/>
  <c r="R41"/>
  <c r="Q41"/>
  <c r="P41"/>
  <c r="O41"/>
  <c r="R40"/>
  <c r="Q40"/>
  <c r="P40"/>
  <c r="O40"/>
  <c r="R39"/>
  <c r="Q39"/>
  <c r="P39"/>
  <c r="O39"/>
  <c r="R38"/>
  <c r="Q38"/>
  <c r="P38"/>
  <c r="O38"/>
  <c r="R37"/>
  <c r="Q37"/>
  <c r="P37"/>
  <c r="O37"/>
  <c r="R36"/>
  <c r="Q36"/>
  <c r="P36"/>
  <c r="O36"/>
  <c r="R35"/>
  <c r="Q35"/>
  <c r="P35"/>
  <c r="O35"/>
  <c r="R34"/>
  <c r="Q34"/>
  <c r="P34"/>
  <c r="O34"/>
  <c r="R33"/>
  <c r="Q33"/>
  <c r="P33"/>
  <c r="O33"/>
  <c r="R32"/>
  <c r="Q32"/>
  <c r="P32"/>
  <c r="O32"/>
  <c r="R31"/>
  <c r="Q31"/>
  <c r="P31"/>
  <c r="O31"/>
  <c r="R30"/>
  <c r="Q30"/>
  <c r="P30"/>
  <c r="O30"/>
  <c r="R29"/>
  <c r="Q29"/>
  <c r="P29"/>
  <c r="O29"/>
  <c r="R28"/>
  <c r="Q28"/>
  <c r="P28"/>
  <c r="O28"/>
  <c r="R27"/>
  <c r="Q27"/>
  <c r="P27"/>
  <c r="O27"/>
  <c r="R26"/>
  <c r="Q26"/>
  <c r="P26"/>
  <c r="O26"/>
  <c r="R25"/>
  <c r="Q25"/>
  <c r="P25"/>
  <c r="O25"/>
  <c r="R24"/>
  <c r="Q24"/>
  <c r="P24"/>
  <c r="O24"/>
  <c r="R23"/>
  <c r="Q23"/>
  <c r="P23"/>
  <c r="O23"/>
  <c r="R22"/>
  <c r="Q22"/>
  <c r="P22"/>
  <c r="O22"/>
  <c r="R21"/>
  <c r="Q21"/>
  <c r="P21"/>
  <c r="O21"/>
  <c r="R20"/>
  <c r="Q20"/>
  <c r="P20"/>
  <c r="O20"/>
  <c r="R19"/>
  <c r="Q19"/>
  <c r="P19"/>
  <c r="O19"/>
  <c r="R18"/>
  <c r="Q18"/>
  <c r="P18"/>
  <c r="O18"/>
  <c r="R17"/>
  <c r="Q17"/>
  <c r="P17"/>
  <c r="O17"/>
  <c r="R16"/>
  <c r="Q16"/>
  <c r="P16"/>
  <c r="O16"/>
  <c r="R15"/>
  <c r="Q15"/>
  <c r="P15"/>
  <c r="O15"/>
  <c r="R14"/>
  <c r="Q14"/>
  <c r="P14"/>
  <c r="O14"/>
  <c r="R13"/>
  <c r="Q13"/>
  <c r="P13"/>
  <c r="O13"/>
  <c r="R12"/>
  <c r="Q12"/>
  <c r="P12"/>
  <c r="O12"/>
  <c r="R11"/>
  <c r="Q11"/>
  <c r="P11"/>
  <c r="O11"/>
  <c r="R10"/>
  <c r="Q10"/>
  <c r="P10"/>
  <c r="O10"/>
  <c r="R9"/>
  <c r="Q9"/>
  <c r="P9"/>
  <c r="O9"/>
  <c r="R8"/>
  <c r="Q8"/>
  <c r="P8"/>
  <c r="O8"/>
  <c r="R7"/>
  <c r="Q7"/>
  <c r="P7"/>
  <c r="O7"/>
  <c r="R6"/>
  <c r="Q6"/>
  <c r="P6"/>
  <c r="O6"/>
  <c r="R5"/>
  <c r="Q5"/>
  <c r="P5"/>
  <c r="O5"/>
  <c r="R4"/>
  <c r="Q4"/>
  <c r="P4"/>
  <c r="O4"/>
  <c r="R3"/>
  <c r="Q3"/>
  <c r="P3"/>
  <c r="O3"/>
  <c r="R2"/>
  <c r="Q2"/>
  <c r="P2"/>
  <c r="O2"/>
  <c r="D65"/>
  <c r="E65"/>
  <c r="F65"/>
  <c r="G65"/>
  <c r="H65"/>
  <c r="I65"/>
  <c r="J65"/>
  <c r="K65"/>
  <c r="L65"/>
  <c r="M65"/>
  <c r="N65"/>
  <c r="U64" i="2"/>
  <c r="U3"/>
  <c r="U4"/>
  <c r="U5"/>
  <c r="U6"/>
  <c r="U7"/>
  <c r="U8"/>
  <c r="U9"/>
  <c r="U10"/>
  <c r="U11"/>
  <c r="U12"/>
  <c r="U13"/>
  <c r="U14"/>
  <c r="U15"/>
  <c r="U16"/>
  <c r="U17"/>
  <c r="U18"/>
  <c r="U19"/>
  <c r="U20"/>
  <c r="U21"/>
  <c r="U22"/>
  <c r="U23"/>
  <c r="U24"/>
  <c r="U25"/>
  <c r="U26"/>
  <c r="U27"/>
  <c r="U28"/>
  <c r="U29"/>
  <c r="U30"/>
  <c r="U31"/>
  <c r="U32"/>
  <c r="U33"/>
  <c r="U34"/>
  <c r="U35"/>
  <c r="U36"/>
  <c r="U37"/>
  <c r="U38"/>
  <c r="U39"/>
  <c r="U40"/>
  <c r="U41"/>
  <c r="U42"/>
  <c r="U43"/>
  <c r="U44"/>
  <c r="U45"/>
  <c r="U46"/>
  <c r="U47"/>
  <c r="U48"/>
  <c r="U49"/>
  <c r="U50"/>
  <c r="U51"/>
  <c r="U52"/>
  <c r="U53"/>
  <c r="U54"/>
  <c r="U55"/>
  <c r="U56"/>
  <c r="U57"/>
  <c r="U58"/>
  <c r="U59"/>
  <c r="U60"/>
  <c r="U61"/>
  <c r="U62"/>
  <c r="U63"/>
  <c r="U2"/>
  <c r="C64"/>
  <c r="D64"/>
  <c r="E64"/>
  <c r="F64"/>
  <c r="G64"/>
  <c r="H64"/>
  <c r="I64"/>
  <c r="J64"/>
  <c r="K64"/>
  <c r="L64"/>
  <c r="M64"/>
  <c r="N64"/>
  <c r="O64"/>
  <c r="P64"/>
  <c r="Q64"/>
  <c r="R64"/>
  <c r="B64"/>
  <c r="C3"/>
  <c r="D3"/>
  <c r="E3"/>
  <c r="F3"/>
  <c r="G3"/>
  <c r="H3"/>
  <c r="I3"/>
  <c r="J3"/>
  <c r="K3"/>
  <c r="L3"/>
  <c r="M3"/>
  <c r="N3"/>
  <c r="O3"/>
  <c r="P3"/>
  <c r="Q3"/>
  <c r="R3"/>
  <c r="C4"/>
  <c r="D4"/>
  <c r="E4"/>
  <c r="F4"/>
  <c r="G4"/>
  <c r="H4"/>
  <c r="I4"/>
  <c r="J4"/>
  <c r="K4"/>
  <c r="L4"/>
  <c r="M4"/>
  <c r="N4"/>
  <c r="O4"/>
  <c r="P4"/>
  <c r="Q4"/>
  <c r="R4"/>
  <c r="C5"/>
  <c r="D5"/>
  <c r="E5"/>
  <c r="F5"/>
  <c r="G5"/>
  <c r="H5"/>
  <c r="I5"/>
  <c r="J5"/>
  <c r="K5"/>
  <c r="L5"/>
  <c r="M5"/>
  <c r="N5"/>
  <c r="O5"/>
  <c r="P5"/>
  <c r="Q5"/>
  <c r="R5"/>
  <c r="C6"/>
  <c r="D6"/>
  <c r="E6"/>
  <c r="F6"/>
  <c r="G6"/>
  <c r="H6"/>
  <c r="I6"/>
  <c r="J6"/>
  <c r="K6"/>
  <c r="L6"/>
  <c r="M6"/>
  <c r="N6"/>
  <c r="O6"/>
  <c r="P6"/>
  <c r="Q6"/>
  <c r="R6"/>
  <c r="C7"/>
  <c r="D7"/>
  <c r="E7"/>
  <c r="F7"/>
  <c r="G7"/>
  <c r="H7"/>
  <c r="I7"/>
  <c r="J7"/>
  <c r="K7"/>
  <c r="L7"/>
  <c r="M7"/>
  <c r="N7"/>
  <c r="O7"/>
  <c r="P7"/>
  <c r="Q7"/>
  <c r="R7"/>
  <c r="C8"/>
  <c r="D8"/>
  <c r="E8"/>
  <c r="F8"/>
  <c r="G8"/>
  <c r="H8"/>
  <c r="I8"/>
  <c r="J8"/>
  <c r="K8"/>
  <c r="L8"/>
  <c r="M8"/>
  <c r="N8"/>
  <c r="O8"/>
  <c r="P8"/>
  <c r="Q8"/>
  <c r="R8"/>
  <c r="C9"/>
  <c r="D9"/>
  <c r="E9"/>
  <c r="F9"/>
  <c r="G9"/>
  <c r="H9"/>
  <c r="I9"/>
  <c r="J9"/>
  <c r="K9"/>
  <c r="L9"/>
  <c r="M9"/>
  <c r="N9"/>
  <c r="O9"/>
  <c r="P9"/>
  <c r="Q9"/>
  <c r="R9"/>
  <c r="C10"/>
  <c r="D10"/>
  <c r="E10"/>
  <c r="F10"/>
  <c r="G10"/>
  <c r="H10"/>
  <c r="I10"/>
  <c r="J10"/>
  <c r="K10"/>
  <c r="L10"/>
  <c r="M10"/>
  <c r="N10"/>
  <c r="O10"/>
  <c r="P10"/>
  <c r="Q10"/>
  <c r="R10"/>
  <c r="C11"/>
  <c r="D11"/>
  <c r="E11"/>
  <c r="F11"/>
  <c r="G11"/>
  <c r="H11"/>
  <c r="I11"/>
  <c r="J11"/>
  <c r="K11"/>
  <c r="L11"/>
  <c r="M11"/>
  <c r="N11"/>
  <c r="O11"/>
  <c r="P11"/>
  <c r="Q11"/>
  <c r="R11"/>
  <c r="C12"/>
  <c r="D12"/>
  <c r="E12"/>
  <c r="F12"/>
  <c r="G12"/>
  <c r="H12"/>
  <c r="I12"/>
  <c r="J12"/>
  <c r="K12"/>
  <c r="L12"/>
  <c r="M12"/>
  <c r="N12"/>
  <c r="O12"/>
  <c r="P12"/>
  <c r="Q12"/>
  <c r="R12"/>
  <c r="C13"/>
  <c r="D13"/>
  <c r="E13"/>
  <c r="F13"/>
  <c r="G13"/>
  <c r="H13"/>
  <c r="I13"/>
  <c r="J13"/>
  <c r="K13"/>
  <c r="L13"/>
  <c r="M13"/>
  <c r="N13"/>
  <c r="O13"/>
  <c r="P13"/>
  <c r="Q13"/>
  <c r="R13"/>
  <c r="C14"/>
  <c r="D14"/>
  <c r="E14"/>
  <c r="F14"/>
  <c r="G14"/>
  <c r="H14"/>
  <c r="I14"/>
  <c r="J14"/>
  <c r="K14"/>
  <c r="L14"/>
  <c r="M14"/>
  <c r="N14"/>
  <c r="O14"/>
  <c r="P14"/>
  <c r="Q14"/>
  <c r="R14"/>
  <c r="C15"/>
  <c r="D15"/>
  <c r="E15"/>
  <c r="F15"/>
  <c r="G15"/>
  <c r="H15"/>
  <c r="I15"/>
  <c r="J15"/>
  <c r="K15"/>
  <c r="L15"/>
  <c r="M15"/>
  <c r="N15"/>
  <c r="O15"/>
  <c r="P15"/>
  <c r="Q15"/>
  <c r="R15"/>
  <c r="C16"/>
  <c r="D16"/>
  <c r="E16"/>
  <c r="F16"/>
  <c r="G16"/>
  <c r="H16"/>
  <c r="I16"/>
  <c r="J16"/>
  <c r="K16"/>
  <c r="L16"/>
  <c r="M16"/>
  <c r="N16"/>
  <c r="O16"/>
  <c r="P16"/>
  <c r="Q16"/>
  <c r="R16"/>
  <c r="C17"/>
  <c r="D17"/>
  <c r="E17"/>
  <c r="F17"/>
  <c r="G17"/>
  <c r="H17"/>
  <c r="I17"/>
  <c r="J17"/>
  <c r="K17"/>
  <c r="L17"/>
  <c r="M17"/>
  <c r="N17"/>
  <c r="O17"/>
  <c r="P17"/>
  <c r="Q17"/>
  <c r="R17"/>
  <c r="C18"/>
  <c r="D18"/>
  <c r="E18"/>
  <c r="F18"/>
  <c r="G18"/>
  <c r="H18"/>
  <c r="I18"/>
  <c r="J18"/>
  <c r="K18"/>
  <c r="L18"/>
  <c r="M18"/>
  <c r="N18"/>
  <c r="O18"/>
  <c r="P18"/>
  <c r="Q18"/>
  <c r="R18"/>
  <c r="C19"/>
  <c r="D19"/>
  <c r="E19"/>
  <c r="F19"/>
  <c r="G19"/>
  <c r="H19"/>
  <c r="I19"/>
  <c r="J19"/>
  <c r="K19"/>
  <c r="L19"/>
  <c r="M19"/>
  <c r="N19"/>
  <c r="O19"/>
  <c r="P19"/>
  <c r="Q19"/>
  <c r="R19"/>
  <c r="C20"/>
  <c r="D20"/>
  <c r="E20"/>
  <c r="F20"/>
  <c r="G20"/>
  <c r="H20"/>
  <c r="I20"/>
  <c r="J20"/>
  <c r="K20"/>
  <c r="L20"/>
  <c r="M20"/>
  <c r="N20"/>
  <c r="O20"/>
  <c r="P20"/>
  <c r="Q20"/>
  <c r="R20"/>
  <c r="C21"/>
  <c r="D21"/>
  <c r="E21"/>
  <c r="F21"/>
  <c r="G21"/>
  <c r="H21"/>
  <c r="I21"/>
  <c r="J21"/>
  <c r="K21"/>
  <c r="L21"/>
  <c r="M21"/>
  <c r="N21"/>
  <c r="O21"/>
  <c r="P21"/>
  <c r="Q21"/>
  <c r="R21"/>
  <c r="C22"/>
  <c r="D22"/>
  <c r="E22"/>
  <c r="F22"/>
  <c r="G22"/>
  <c r="H22"/>
  <c r="I22"/>
  <c r="J22"/>
  <c r="K22"/>
  <c r="L22"/>
  <c r="M22"/>
  <c r="N22"/>
  <c r="O22"/>
  <c r="P22"/>
  <c r="Q22"/>
  <c r="R22"/>
  <c r="C23"/>
  <c r="D23"/>
  <c r="E23"/>
  <c r="F23"/>
  <c r="G23"/>
  <c r="H23"/>
  <c r="I23"/>
  <c r="J23"/>
  <c r="K23"/>
  <c r="L23"/>
  <c r="M23"/>
  <c r="N23"/>
  <c r="O23"/>
  <c r="P23"/>
  <c r="Q23"/>
  <c r="R23"/>
  <c r="C24"/>
  <c r="D24"/>
  <c r="E24"/>
  <c r="F24"/>
  <c r="G24"/>
  <c r="H24"/>
  <c r="I24"/>
  <c r="J24"/>
  <c r="K24"/>
  <c r="L24"/>
  <c r="M24"/>
  <c r="N24"/>
  <c r="O24"/>
  <c r="P24"/>
  <c r="Q24"/>
  <c r="R24"/>
  <c r="C25"/>
  <c r="D25"/>
  <c r="E25"/>
  <c r="F25"/>
  <c r="G25"/>
  <c r="H25"/>
  <c r="I25"/>
  <c r="J25"/>
  <c r="K25"/>
  <c r="L25"/>
  <c r="M25"/>
  <c r="N25"/>
  <c r="O25"/>
  <c r="P25"/>
  <c r="Q25"/>
  <c r="R25"/>
  <c r="C26"/>
  <c r="D26"/>
  <c r="E26"/>
  <c r="F26"/>
  <c r="G26"/>
  <c r="H26"/>
  <c r="I26"/>
  <c r="J26"/>
  <c r="K26"/>
  <c r="L26"/>
  <c r="M26"/>
  <c r="N26"/>
  <c r="O26"/>
  <c r="P26"/>
  <c r="Q26"/>
  <c r="R26"/>
  <c r="C27"/>
  <c r="D27"/>
  <c r="E27"/>
  <c r="F27"/>
  <c r="G27"/>
  <c r="H27"/>
  <c r="I27"/>
  <c r="J27"/>
  <c r="K27"/>
  <c r="L27"/>
  <c r="M27"/>
  <c r="N27"/>
  <c r="O27"/>
  <c r="P27"/>
  <c r="Q27"/>
  <c r="R27"/>
  <c r="C28"/>
  <c r="D28"/>
  <c r="E28"/>
  <c r="F28"/>
  <c r="G28"/>
  <c r="H28"/>
  <c r="I28"/>
  <c r="J28"/>
  <c r="K28"/>
  <c r="L28"/>
  <c r="M28"/>
  <c r="N28"/>
  <c r="O28"/>
  <c r="P28"/>
  <c r="Q28"/>
  <c r="R28"/>
  <c r="C29"/>
  <c r="D29"/>
  <c r="E29"/>
  <c r="F29"/>
  <c r="G29"/>
  <c r="H29"/>
  <c r="I29"/>
  <c r="J29"/>
  <c r="K29"/>
  <c r="L29"/>
  <c r="M29"/>
  <c r="N29"/>
  <c r="O29"/>
  <c r="P29"/>
  <c r="Q29"/>
  <c r="R29"/>
  <c r="C30"/>
  <c r="D30"/>
  <c r="E30"/>
  <c r="F30"/>
  <c r="G30"/>
  <c r="H30"/>
  <c r="I30"/>
  <c r="J30"/>
  <c r="K30"/>
  <c r="L30"/>
  <c r="M30"/>
  <c r="N30"/>
  <c r="O30"/>
  <c r="P30"/>
  <c r="Q30"/>
  <c r="R30"/>
  <c r="C31"/>
  <c r="D31"/>
  <c r="E31"/>
  <c r="F31"/>
  <c r="G31"/>
  <c r="H31"/>
  <c r="I31"/>
  <c r="J31"/>
  <c r="K31"/>
  <c r="L31"/>
  <c r="M31"/>
  <c r="N31"/>
  <c r="O31"/>
  <c r="P31"/>
  <c r="Q31"/>
  <c r="R31"/>
  <c r="C32"/>
  <c r="D32"/>
  <c r="E32"/>
  <c r="F32"/>
  <c r="G32"/>
  <c r="H32"/>
  <c r="I32"/>
  <c r="J32"/>
  <c r="K32"/>
  <c r="L32"/>
  <c r="M32"/>
  <c r="N32"/>
  <c r="O32"/>
  <c r="P32"/>
  <c r="Q32"/>
  <c r="R32"/>
  <c r="C33"/>
  <c r="D33"/>
  <c r="E33"/>
  <c r="F33"/>
  <c r="G33"/>
  <c r="H33"/>
  <c r="I33"/>
  <c r="J33"/>
  <c r="K33"/>
  <c r="L33"/>
  <c r="M33"/>
  <c r="N33"/>
  <c r="O33"/>
  <c r="P33"/>
  <c r="Q33"/>
  <c r="R33"/>
  <c r="C34"/>
  <c r="D34"/>
  <c r="E34"/>
  <c r="F34"/>
  <c r="G34"/>
  <c r="H34"/>
  <c r="I34"/>
  <c r="J34"/>
  <c r="K34"/>
  <c r="L34"/>
  <c r="M34"/>
  <c r="N34"/>
  <c r="O34"/>
  <c r="P34"/>
  <c r="Q34"/>
  <c r="R34"/>
  <c r="C35"/>
  <c r="D35"/>
  <c r="E35"/>
  <c r="F35"/>
  <c r="G35"/>
  <c r="H35"/>
  <c r="I35"/>
  <c r="J35"/>
  <c r="K35"/>
  <c r="L35"/>
  <c r="M35"/>
  <c r="N35"/>
  <c r="O35"/>
  <c r="P35"/>
  <c r="Q35"/>
  <c r="R35"/>
  <c r="C36"/>
  <c r="D36"/>
  <c r="E36"/>
  <c r="F36"/>
  <c r="G36"/>
  <c r="H36"/>
  <c r="I36"/>
  <c r="J36"/>
  <c r="K36"/>
  <c r="L36"/>
  <c r="M36"/>
  <c r="N36"/>
  <c r="O36"/>
  <c r="P36"/>
  <c r="Q36"/>
  <c r="R36"/>
  <c r="C37"/>
  <c r="D37"/>
  <c r="E37"/>
  <c r="F37"/>
  <c r="G37"/>
  <c r="H37"/>
  <c r="I37"/>
  <c r="J37"/>
  <c r="K37"/>
  <c r="L37"/>
  <c r="M37"/>
  <c r="N37"/>
  <c r="O37"/>
  <c r="P37"/>
  <c r="Q37"/>
  <c r="R37"/>
  <c r="C38"/>
  <c r="D38"/>
  <c r="E38"/>
  <c r="F38"/>
  <c r="G38"/>
  <c r="H38"/>
  <c r="I38"/>
  <c r="J38"/>
  <c r="K38"/>
  <c r="L38"/>
  <c r="M38"/>
  <c r="N38"/>
  <c r="O38"/>
  <c r="P38"/>
  <c r="Q38"/>
  <c r="R38"/>
  <c r="C39"/>
  <c r="D39"/>
  <c r="E39"/>
  <c r="F39"/>
  <c r="G39"/>
  <c r="H39"/>
  <c r="I39"/>
  <c r="J39"/>
  <c r="K39"/>
  <c r="L39"/>
  <c r="M39"/>
  <c r="N39"/>
  <c r="O39"/>
  <c r="P39"/>
  <c r="Q39"/>
  <c r="R39"/>
  <c r="C40"/>
  <c r="D40"/>
  <c r="E40"/>
  <c r="F40"/>
  <c r="G40"/>
  <c r="H40"/>
  <c r="I40"/>
  <c r="J40"/>
  <c r="K40"/>
  <c r="L40"/>
  <c r="M40"/>
  <c r="N40"/>
  <c r="O40"/>
  <c r="P40"/>
  <c r="Q40"/>
  <c r="R40"/>
  <c r="C41"/>
  <c r="D41"/>
  <c r="E41"/>
  <c r="F41"/>
  <c r="G41"/>
  <c r="H41"/>
  <c r="I41"/>
  <c r="J41"/>
  <c r="K41"/>
  <c r="L41"/>
  <c r="M41"/>
  <c r="N41"/>
  <c r="O41"/>
  <c r="P41"/>
  <c r="Q41"/>
  <c r="R41"/>
  <c r="C42"/>
  <c r="D42"/>
  <c r="E42"/>
  <c r="F42"/>
  <c r="G42"/>
  <c r="H42"/>
  <c r="I42"/>
  <c r="J42"/>
  <c r="K42"/>
  <c r="L42"/>
  <c r="M42"/>
  <c r="N42"/>
  <c r="O42"/>
  <c r="P42"/>
  <c r="Q42"/>
  <c r="R42"/>
  <c r="C43"/>
  <c r="D43"/>
  <c r="E43"/>
  <c r="F43"/>
  <c r="G43"/>
  <c r="H43"/>
  <c r="I43"/>
  <c r="J43"/>
  <c r="K43"/>
  <c r="L43"/>
  <c r="M43"/>
  <c r="N43"/>
  <c r="O43"/>
  <c r="P43"/>
  <c r="Q43"/>
  <c r="R43"/>
  <c r="C44"/>
  <c r="D44"/>
  <c r="E44"/>
  <c r="F44"/>
  <c r="G44"/>
  <c r="H44"/>
  <c r="I44"/>
  <c r="J44"/>
  <c r="K44"/>
  <c r="L44"/>
  <c r="M44"/>
  <c r="N44"/>
  <c r="O44"/>
  <c r="P44"/>
  <c r="Q44"/>
  <c r="R44"/>
  <c r="C45"/>
  <c r="D45"/>
  <c r="E45"/>
  <c r="F45"/>
  <c r="G45"/>
  <c r="H45"/>
  <c r="I45"/>
  <c r="J45"/>
  <c r="K45"/>
  <c r="L45"/>
  <c r="M45"/>
  <c r="N45"/>
  <c r="O45"/>
  <c r="P45"/>
  <c r="Q45"/>
  <c r="R45"/>
  <c r="C46"/>
  <c r="D46"/>
  <c r="E46"/>
  <c r="F46"/>
  <c r="G46"/>
  <c r="H46"/>
  <c r="I46"/>
  <c r="J46"/>
  <c r="K46"/>
  <c r="L46"/>
  <c r="M46"/>
  <c r="N46"/>
  <c r="O46"/>
  <c r="P46"/>
  <c r="Q46"/>
  <c r="R46"/>
  <c r="C47"/>
  <c r="D47"/>
  <c r="E47"/>
  <c r="F47"/>
  <c r="G47"/>
  <c r="H47"/>
  <c r="I47"/>
  <c r="J47"/>
  <c r="K47"/>
  <c r="L47"/>
  <c r="M47"/>
  <c r="N47"/>
  <c r="O47"/>
  <c r="P47"/>
  <c r="Q47"/>
  <c r="R47"/>
  <c r="C48"/>
  <c r="D48"/>
  <c r="E48"/>
  <c r="F48"/>
  <c r="G48"/>
  <c r="H48"/>
  <c r="I48"/>
  <c r="J48"/>
  <c r="K48"/>
  <c r="L48"/>
  <c r="M48"/>
  <c r="N48"/>
  <c r="O48"/>
  <c r="P48"/>
  <c r="Q48"/>
  <c r="R48"/>
  <c r="C49"/>
  <c r="D49"/>
  <c r="E49"/>
  <c r="F49"/>
  <c r="G49"/>
  <c r="H49"/>
  <c r="I49"/>
  <c r="J49"/>
  <c r="K49"/>
  <c r="L49"/>
  <c r="M49"/>
  <c r="N49"/>
  <c r="O49"/>
  <c r="P49"/>
  <c r="Q49"/>
  <c r="R49"/>
  <c r="C50"/>
  <c r="D50"/>
  <c r="E50"/>
  <c r="F50"/>
  <c r="G50"/>
  <c r="H50"/>
  <c r="I50"/>
  <c r="J50"/>
  <c r="K50"/>
  <c r="L50"/>
  <c r="M50"/>
  <c r="N50"/>
  <c r="O50"/>
  <c r="P50"/>
  <c r="Q50"/>
  <c r="R50"/>
  <c r="C51"/>
  <c r="D51"/>
  <c r="E51"/>
  <c r="F51"/>
  <c r="G51"/>
  <c r="H51"/>
  <c r="I51"/>
  <c r="J51"/>
  <c r="K51"/>
  <c r="L51"/>
  <c r="M51"/>
  <c r="N51"/>
  <c r="O51"/>
  <c r="P51"/>
  <c r="Q51"/>
  <c r="R51"/>
  <c r="C52"/>
  <c r="D52"/>
  <c r="E52"/>
  <c r="F52"/>
  <c r="G52"/>
  <c r="H52"/>
  <c r="I52"/>
  <c r="J52"/>
  <c r="K52"/>
  <c r="L52"/>
  <c r="M52"/>
  <c r="N52"/>
  <c r="O52"/>
  <c r="P52"/>
  <c r="Q52"/>
  <c r="R52"/>
  <c r="C53"/>
  <c r="D53"/>
  <c r="E53"/>
  <c r="F53"/>
  <c r="G53"/>
  <c r="H53"/>
  <c r="I53"/>
  <c r="J53"/>
  <c r="K53"/>
  <c r="L53"/>
  <c r="M53"/>
  <c r="N53"/>
  <c r="O53"/>
  <c r="P53"/>
  <c r="Q53"/>
  <c r="R53"/>
  <c r="C54"/>
  <c r="D54"/>
  <c r="E54"/>
  <c r="F54"/>
  <c r="G54"/>
  <c r="H54"/>
  <c r="I54"/>
  <c r="J54"/>
  <c r="K54"/>
  <c r="L54"/>
  <c r="M54"/>
  <c r="N54"/>
  <c r="O54"/>
  <c r="P54"/>
  <c r="Q54"/>
  <c r="R54"/>
  <c r="C55"/>
  <c r="D55"/>
  <c r="E55"/>
  <c r="F55"/>
  <c r="G55"/>
  <c r="H55"/>
  <c r="I55"/>
  <c r="J55"/>
  <c r="K55"/>
  <c r="L55"/>
  <c r="M55"/>
  <c r="N55"/>
  <c r="O55"/>
  <c r="P55"/>
  <c r="Q55"/>
  <c r="R55"/>
  <c r="C56"/>
  <c r="D56"/>
  <c r="E56"/>
  <c r="F56"/>
  <c r="G56"/>
  <c r="H56"/>
  <c r="I56"/>
  <c r="J56"/>
  <c r="K56"/>
  <c r="L56"/>
  <c r="M56"/>
  <c r="N56"/>
  <c r="O56"/>
  <c r="P56"/>
  <c r="Q56"/>
  <c r="R56"/>
  <c r="C57"/>
  <c r="D57"/>
  <c r="E57"/>
  <c r="F57"/>
  <c r="G57"/>
  <c r="H57"/>
  <c r="I57"/>
  <c r="J57"/>
  <c r="K57"/>
  <c r="L57"/>
  <c r="M57"/>
  <c r="N57"/>
  <c r="O57"/>
  <c r="P57"/>
  <c r="Q57"/>
  <c r="R57"/>
  <c r="C58"/>
  <c r="D58"/>
  <c r="E58"/>
  <c r="F58"/>
  <c r="G58"/>
  <c r="H58"/>
  <c r="I58"/>
  <c r="J58"/>
  <c r="K58"/>
  <c r="L58"/>
  <c r="M58"/>
  <c r="N58"/>
  <c r="O58"/>
  <c r="P58"/>
  <c r="Q58"/>
  <c r="R58"/>
  <c r="C59"/>
  <c r="D59"/>
  <c r="E59"/>
  <c r="F59"/>
  <c r="G59"/>
  <c r="H59"/>
  <c r="I59"/>
  <c r="J59"/>
  <c r="K59"/>
  <c r="L59"/>
  <c r="M59"/>
  <c r="N59"/>
  <c r="O59"/>
  <c r="P59"/>
  <c r="Q59"/>
  <c r="R59"/>
  <c r="C60"/>
  <c r="D60"/>
  <c r="E60"/>
  <c r="F60"/>
  <c r="G60"/>
  <c r="H60"/>
  <c r="I60"/>
  <c r="J60"/>
  <c r="K60"/>
  <c r="L60"/>
  <c r="M60"/>
  <c r="N60"/>
  <c r="O60"/>
  <c r="P60"/>
  <c r="Q60"/>
  <c r="R60"/>
  <c r="C61"/>
  <c r="D61"/>
  <c r="E61"/>
  <c r="F61"/>
  <c r="G61"/>
  <c r="H61"/>
  <c r="I61"/>
  <c r="J61"/>
  <c r="K61"/>
  <c r="L61"/>
  <c r="M61"/>
  <c r="N61"/>
  <c r="O61"/>
  <c r="P61"/>
  <c r="Q61"/>
  <c r="R61"/>
  <c r="C62"/>
  <c r="D62"/>
  <c r="E62"/>
  <c r="F62"/>
  <c r="G62"/>
  <c r="H62"/>
  <c r="I62"/>
  <c r="J62"/>
  <c r="K62"/>
  <c r="L62"/>
  <c r="M62"/>
  <c r="N62"/>
  <c r="O62"/>
  <c r="P62"/>
  <c r="Q62"/>
  <c r="R62"/>
  <c r="C63"/>
  <c r="D63"/>
  <c r="E63"/>
  <c r="F63"/>
  <c r="G63"/>
  <c r="H63"/>
  <c r="I63"/>
  <c r="J63"/>
  <c r="K63"/>
  <c r="L63"/>
  <c r="M63"/>
  <c r="N63"/>
  <c r="O63"/>
  <c r="P63"/>
  <c r="Q63"/>
  <c r="R63"/>
  <c r="N2"/>
  <c r="L2"/>
  <c r="I2"/>
  <c r="H2"/>
  <c r="E2"/>
  <c r="D2"/>
  <c r="F2"/>
  <c r="G2"/>
  <c r="J2"/>
  <c r="K2"/>
  <c r="M2"/>
  <c r="O2"/>
  <c r="P2"/>
  <c r="Q2"/>
  <c r="R2"/>
  <c r="C2"/>
</calcChain>
</file>

<file path=xl/sharedStrings.xml><?xml version="1.0" encoding="utf-8"?>
<sst xmlns="http://schemas.openxmlformats.org/spreadsheetml/2006/main" count="172" uniqueCount="50">
  <si>
    <t>Школа</t>
  </si>
  <si>
    <t>Количество участников КР</t>
  </si>
  <si>
    <t>Кол-во оценок "2" за КР</t>
  </si>
  <si>
    <t>Кол-во оценок "3" за КР</t>
  </si>
  <si>
    <t>Кол-во оценок "4" за КР</t>
  </si>
  <si>
    <t>Кол-во оценок "5" за КР</t>
  </si>
  <si>
    <t>1 им.Н.К.Крупской</t>
  </si>
  <si>
    <t>1 ЦО</t>
  </si>
  <si>
    <t>75/42</t>
  </si>
  <si>
    <t>9 п. Уралец</t>
  </si>
  <si>
    <t>Гимназия 18</t>
  </si>
  <si>
    <t>Гимназия 86</t>
  </si>
  <si>
    <t>ГМШ</t>
  </si>
  <si>
    <t>Лицей 39</t>
  </si>
  <si>
    <t>ИТОГО (сумма):</t>
  </si>
  <si>
    <t>ИТОГО (процент):</t>
  </si>
  <si>
    <t>Стандартное отклонение</t>
  </si>
  <si>
    <t>верхняя граница</t>
  </si>
  <si>
    <t>нижняя граница</t>
  </si>
  <si>
    <t>Количество проблемных компонентов</t>
  </si>
  <si>
    <t>Количество проблемных ОУ</t>
  </si>
  <si>
    <t>Количество маркеров необъективности</t>
  </si>
  <si>
    <t>11 с.Серебрянка</t>
  </si>
  <si>
    <t>12 д.Усть-Утка</t>
  </si>
  <si>
    <t>Количество суммарно набранных баллов за задание 1 (мах 1 на ученика)</t>
  </si>
  <si>
    <t>Количество суммарно набранных баллов за задание 5 (мах 1 на ученика)</t>
  </si>
  <si>
    <t>Политехническая гимназия</t>
  </si>
  <si>
    <t>Количество суммарно набранных баллов за задание 3 (мах 2 на ученика)</t>
  </si>
  <si>
    <t>Количество суммарно набранных баллов за задание 9 (мах 1 на ученика)</t>
  </si>
  <si>
    <t>Количество суммарно набранных баллов за задание 11 (мах 1 на ученика)</t>
  </si>
  <si>
    <t>Количество суммарно набранных баллов за задание 12 (мах 2 на ученика)</t>
  </si>
  <si>
    <t>Системы органов (опорно-двигательная, пищеварительная, дыхательная, кровеносная)</t>
  </si>
  <si>
    <t>Полезные ископаемые и их значение</t>
  </si>
  <si>
    <t>Количество суммарно набранных баллов за задание 2 (мах 1 на ученика)</t>
  </si>
  <si>
    <t>Количество суммарно набранных баллов за задание 4 (мах 1 на ученика)</t>
  </si>
  <si>
    <t>Количество суммарно набранных баллов за задание 6 (мах 3 на ученика)</t>
  </si>
  <si>
    <t>Количество суммарно набранных баллов за задание 7 (мах 2 на ученика)</t>
  </si>
  <si>
    <t>Количество суммарно набранных баллов за задание 8 (мах 1 на ученика)</t>
  </si>
  <si>
    <t>Количество суммарно набранных баллов за задание 10 (мах 2 на ученика)</t>
  </si>
  <si>
    <t>8 п.Висимо Уткинска</t>
  </si>
  <si>
    <t>Звёзды, созвездия, планеты Солнечной системы</t>
  </si>
  <si>
    <t>Природные зоны России</t>
  </si>
  <si>
    <t>Климат, растительный и животный мир, особенности труда и быта людей</t>
  </si>
  <si>
    <t>Океан, море, река, озеро, пруд</t>
  </si>
  <si>
    <t>Охрана природных богатств</t>
  </si>
  <si>
    <t>Наиболее важные события в разные исторические периоды</t>
  </si>
  <si>
    <t xml:space="preserve">Конституция – Основной закон Российской Федерации. </t>
  </si>
  <si>
    <t>Главный город родного края</t>
  </si>
  <si>
    <t>Моя родина.</t>
  </si>
  <si>
    <t>Моя родина. Доп. Известные люди моего региона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</si>
</sst>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3C47D"/>
        <bgColor indexed="64"/>
      </patternFill>
    </fill>
    <fill>
      <patternFill patternType="solid">
        <fgColor rgb="FF38761D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2" fillId="5" borderId="1" xfId="0" applyFont="1" applyFill="1" applyBorder="1" applyAlignment="1">
      <alignment horizontal="center" wrapText="1"/>
    </xf>
    <xf numFmtId="9" fontId="3" fillId="0" borderId="1" xfId="0" applyNumberFormat="1" applyFont="1" applyFill="1" applyBorder="1" applyAlignment="1" applyProtection="1">
      <alignment horizontal="center" vertical="center" readingOrder="1"/>
    </xf>
    <xf numFmtId="9" fontId="5" fillId="0" borderId="1" xfId="0" applyNumberFormat="1" applyFont="1" applyBorder="1" applyAlignment="1">
      <alignment horizontal="center" readingOrder="1"/>
    </xf>
    <xf numFmtId="0" fontId="4" fillId="0" borderId="1" xfId="0" applyFont="1" applyBorder="1" applyAlignment="1">
      <alignment horizontal="center" wrapText="1"/>
    </xf>
    <xf numFmtId="9" fontId="2" fillId="3" borderId="1" xfId="0" applyNumberFormat="1" applyFont="1" applyFill="1" applyBorder="1" applyAlignment="1">
      <alignment horizontal="center" wrapText="1"/>
    </xf>
    <xf numFmtId="9" fontId="2" fillId="2" borderId="1" xfId="0" applyNumberFormat="1" applyFont="1" applyFill="1" applyBorder="1" applyAlignment="1">
      <alignment horizontal="center" wrapText="1"/>
    </xf>
    <xf numFmtId="9" fontId="2" fillId="6" borderId="1" xfId="0" applyNumberFormat="1" applyFont="1" applyFill="1" applyBorder="1" applyAlignment="1">
      <alignment horizontal="center" wrapText="1"/>
    </xf>
    <xf numFmtId="9" fontId="0" fillId="0" borderId="0" xfId="0" applyNumberFormat="1"/>
    <xf numFmtId="9" fontId="1" fillId="3" borderId="1" xfId="0" applyNumberFormat="1" applyFont="1" applyFill="1" applyBorder="1" applyAlignment="1">
      <alignment horizontal="center" wrapText="1"/>
    </xf>
    <xf numFmtId="1" fontId="3" fillId="0" borderId="1" xfId="0" applyNumberFormat="1" applyFont="1" applyFill="1" applyBorder="1" applyAlignment="1" applyProtection="1">
      <alignment horizontal="center" vertical="center" readingOrder="1"/>
    </xf>
    <xf numFmtId="0" fontId="1" fillId="8" borderId="1" xfId="0" applyFont="1" applyFill="1" applyBorder="1" applyAlignment="1">
      <alignment horizontal="center" wrapText="1"/>
    </xf>
    <xf numFmtId="9" fontId="1" fillId="8" borderId="1" xfId="0" applyNumberFormat="1" applyFont="1" applyFill="1" applyBorder="1" applyAlignment="1">
      <alignment horizontal="center" wrapText="1"/>
    </xf>
    <xf numFmtId="9" fontId="2" fillId="8" borderId="1" xfId="0" applyNumberFormat="1" applyFont="1" applyFill="1" applyBorder="1" applyAlignment="1">
      <alignment horizontal="center" wrapText="1"/>
    </xf>
    <xf numFmtId="9" fontId="0" fillId="3" borderId="0" xfId="0" applyNumberFormat="1" applyFill="1"/>
    <xf numFmtId="9" fontId="2" fillId="7" borderId="1" xfId="0" applyNumberFormat="1" applyFont="1" applyFill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1" fontId="3" fillId="0" borderId="2" xfId="0" applyNumberFormat="1" applyFont="1" applyFill="1" applyBorder="1" applyAlignment="1" applyProtection="1">
      <alignment horizontal="center" vertical="center" readingOrder="1"/>
    </xf>
    <xf numFmtId="1" fontId="3" fillId="0" borderId="3" xfId="0" applyNumberFormat="1" applyFont="1" applyFill="1" applyBorder="1" applyAlignment="1" applyProtection="1">
      <alignment horizontal="center" vertical="center" readingOrder="1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9" fontId="0" fillId="0" borderId="0" xfId="0" applyNumberFormat="1" applyFill="1"/>
  </cellXfs>
  <cellStyles count="1">
    <cellStyle name="Обычный" xfId="0" builtinId="0"/>
  </cellStyles>
  <dxfs count="7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/>
      <c:barChart>
        <c:barDir val="col"/>
        <c:grouping val="clustered"/>
        <c:ser>
          <c:idx val="0"/>
          <c:order val="0"/>
          <c:cat>
            <c:numRef>
              <c:f>'Решаемость 4 кл. ок.мир'!$O$65:$R$65</c:f>
              <c:numCache>
                <c:formatCode>General</c:formatCode>
                <c:ptCount val="4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</c:numCache>
            </c:numRef>
          </c:cat>
          <c:val>
            <c:numRef>
              <c:f>'Решаемость 4 кл. ок.мир'!$O$64:$R$64</c:f>
              <c:numCache>
                <c:formatCode>0%</c:formatCode>
                <c:ptCount val="4"/>
                <c:pt idx="0">
                  <c:v>3.5598705501618123E-2</c:v>
                </c:pt>
                <c:pt idx="1">
                  <c:v>0.30393743257820927</c:v>
                </c:pt>
                <c:pt idx="2">
                  <c:v>0.42691477885652646</c:v>
                </c:pt>
                <c:pt idx="3">
                  <c:v>0.23408845738942827</c:v>
                </c:pt>
              </c:numCache>
            </c:numRef>
          </c:val>
        </c:ser>
        <c:axId val="88619264"/>
        <c:axId val="88629248"/>
      </c:barChart>
      <c:catAx>
        <c:axId val="88619264"/>
        <c:scaling>
          <c:orientation val="minMax"/>
        </c:scaling>
        <c:axPos val="b"/>
        <c:numFmt formatCode="General" sourceLinked="1"/>
        <c:tickLblPos val="nextTo"/>
        <c:crossAx val="88629248"/>
        <c:crosses val="autoZero"/>
        <c:auto val="1"/>
        <c:lblAlgn val="ctr"/>
        <c:lblOffset val="100"/>
      </c:catAx>
      <c:valAx>
        <c:axId val="88629248"/>
        <c:scaling>
          <c:orientation val="minMax"/>
        </c:scaling>
        <c:axPos val="l"/>
        <c:majorGridlines/>
        <c:numFmt formatCode="0%" sourceLinked="1"/>
        <c:tickLblPos val="nextTo"/>
        <c:crossAx val="88619264"/>
        <c:crosses val="autoZero"/>
        <c:crossBetween val="between"/>
      </c:valAx>
    </c:plotArea>
    <c:plotVisOnly val="1"/>
  </c:chart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/>
      <c:lineChart>
        <c:grouping val="standard"/>
        <c:ser>
          <c:idx val="0"/>
          <c:order val="0"/>
          <c:marker>
            <c:symbol val="none"/>
          </c:marker>
          <c:dLbls>
            <c:dLbl>
              <c:idx val="0"/>
              <c:layout>
                <c:manualLayout>
                  <c:x val="-1.1481993168507327E-2"/>
                  <c:y val="-3.2370664556205089E-2"/>
                </c:manualLayout>
              </c:layout>
              <c:showVal val="1"/>
            </c:dLbl>
            <c:dLbl>
              <c:idx val="1"/>
              <c:layout>
                <c:manualLayout>
                  <c:x val="-2.4043689910128289E-2"/>
                  <c:y val="2.7037043462078934E-2"/>
                </c:manualLayout>
              </c:layout>
              <c:showVal val="1"/>
            </c:dLbl>
            <c:dLbl>
              <c:idx val="2"/>
              <c:layout>
                <c:manualLayout>
                  <c:x val="-3.0489590308208244E-2"/>
                  <c:y val="-3.197255202087302E-2"/>
                </c:manualLayout>
              </c:layout>
              <c:showVal val="1"/>
            </c:dLbl>
            <c:dLbl>
              <c:idx val="3"/>
              <c:layout>
                <c:manualLayout>
                  <c:x val="-1.46671978166346E-2"/>
                  <c:y val="3.0968370381769032E-2"/>
                </c:manualLayout>
              </c:layout>
              <c:showVal val="1"/>
            </c:dLbl>
            <c:dLbl>
              <c:idx val="4"/>
              <c:layout>
                <c:manualLayout>
                  <c:x val="-3.9993445383374439E-2"/>
                  <c:y val="-5.4649044397374349E-2"/>
                </c:manualLayout>
              </c:layout>
              <c:showVal val="1"/>
            </c:dLbl>
            <c:dLbl>
              <c:idx val="5"/>
              <c:layout>
                <c:manualLayout>
                  <c:x val="-6.0964263213061767E-2"/>
                  <c:y val="-5.6726768113034515E-4"/>
                </c:manualLayout>
              </c:layout>
              <c:showVal val="1"/>
            </c:dLbl>
            <c:dLbl>
              <c:idx val="6"/>
              <c:layout>
                <c:manualLayout>
                  <c:x val="-1.7557444716611716E-2"/>
                  <c:y val="-3.3788410424940643E-2"/>
                </c:manualLayout>
              </c:layout>
              <c:showVal val="1"/>
            </c:dLbl>
            <c:dLbl>
              <c:idx val="7"/>
              <c:layout>
                <c:manualLayout>
                  <c:x val="-1.5467904098994586E-2"/>
                  <c:y val="2.1406722674101885E-2"/>
                </c:manualLayout>
              </c:layout>
              <c:showVal val="1"/>
            </c:dLbl>
            <c:dLbl>
              <c:idx val="8"/>
              <c:layout>
                <c:manualLayout>
                  <c:x val="-4.5860957369564519E-2"/>
                  <c:y val="-3.2260927926074857E-2"/>
                </c:manualLayout>
              </c:layout>
              <c:showVal val="1"/>
            </c:dLbl>
            <c:dLbl>
              <c:idx val="9"/>
              <c:layout>
                <c:manualLayout>
                  <c:x val="-8.4032445352295471E-3"/>
                  <c:y val="2.8490172616592029E-2"/>
                </c:manualLayout>
              </c:layout>
              <c:showVal val="1"/>
            </c:dLbl>
            <c:dLbl>
              <c:idx val="10"/>
              <c:layout>
                <c:manualLayout>
                  <c:x val="-1.2151355138734572E-2"/>
                  <c:y val="-2.6705184424438144E-2"/>
                </c:manualLayout>
              </c:layout>
              <c:showVal val="1"/>
            </c:dLbl>
            <c:dLbl>
              <c:idx val="11"/>
              <c:layout>
                <c:manualLayout>
                  <c:x val="-1.2389468539252831E-2"/>
                  <c:y val="-3.2813895348849514E-2"/>
                </c:manualLayout>
              </c:layout>
              <c:showVal val="1"/>
            </c:dLbl>
            <c:txPr>
              <a:bodyPr/>
              <a:lstStyle/>
              <a:p>
                <a:pPr>
                  <a:defRPr sz="1400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Val val="1"/>
          </c:dLbls>
          <c:val>
            <c:numRef>
              <c:f>'Решаемость 4 кл. ок.мир'!$C$64:$N$64</c:f>
              <c:numCache>
                <c:formatCode>0%</c:formatCode>
                <c:ptCount val="12"/>
                <c:pt idx="0">
                  <c:v>0.87567421790722766</c:v>
                </c:pt>
                <c:pt idx="1">
                  <c:v>0.59304207119741104</c:v>
                </c:pt>
                <c:pt idx="2">
                  <c:v>0.80663430420711979</c:v>
                </c:pt>
                <c:pt idx="3">
                  <c:v>0.53451995685005393</c:v>
                </c:pt>
                <c:pt idx="4">
                  <c:v>0.56418554476806904</c:v>
                </c:pt>
                <c:pt idx="5">
                  <c:v>0.95298453793599425</c:v>
                </c:pt>
                <c:pt idx="6">
                  <c:v>0.85315533980582525</c:v>
                </c:pt>
                <c:pt idx="7">
                  <c:v>0.75485436893203883</c:v>
                </c:pt>
                <c:pt idx="8">
                  <c:v>0.82713052858683922</c:v>
                </c:pt>
                <c:pt idx="9">
                  <c:v>0.80218446601941751</c:v>
                </c:pt>
                <c:pt idx="10">
                  <c:v>0.83333333333333337</c:v>
                </c:pt>
                <c:pt idx="11">
                  <c:v>0.72667206040992449</c:v>
                </c:pt>
              </c:numCache>
            </c:numRef>
          </c:val>
        </c:ser>
        <c:marker val="1"/>
        <c:axId val="91427584"/>
        <c:axId val="91429120"/>
      </c:lineChart>
      <c:catAx>
        <c:axId val="91427584"/>
        <c:scaling>
          <c:orientation val="minMax"/>
        </c:scaling>
        <c:axPos val="b"/>
        <c:tickLblPos val="nextTo"/>
        <c:crossAx val="91429120"/>
        <c:crosses val="autoZero"/>
        <c:auto val="1"/>
        <c:lblAlgn val="ctr"/>
        <c:lblOffset val="100"/>
      </c:catAx>
      <c:valAx>
        <c:axId val="91429120"/>
        <c:scaling>
          <c:orientation val="minMax"/>
        </c:scaling>
        <c:axPos val="l"/>
        <c:majorGridlines/>
        <c:numFmt formatCode="0%" sourceLinked="1"/>
        <c:tickLblPos val="nextTo"/>
        <c:crossAx val="91427584"/>
        <c:crosses val="autoZero"/>
        <c:crossBetween val="between"/>
      </c:valAx>
    </c:plotArea>
    <c:plotVisOnly val="1"/>
  </c:chart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/>
      <c:lineChart>
        <c:grouping val="standard"/>
        <c:ser>
          <c:idx val="0"/>
          <c:order val="0"/>
          <c:marker>
            <c:symbol val="none"/>
          </c:marker>
          <c:dLbls>
            <c:dLbl>
              <c:idx val="0"/>
              <c:layout>
                <c:manualLayout>
                  <c:x val="-3.1042128603104225E-2"/>
                  <c:y val="-3.66972388698888E-2"/>
                </c:manualLayout>
              </c:layout>
              <c:showVal val="1"/>
            </c:dLbl>
            <c:dLbl>
              <c:idx val="1"/>
              <c:layout>
                <c:manualLayout>
                  <c:x val="-3.3998521803399837E-2"/>
                  <c:y val="3.0581032391573996E-2"/>
                </c:manualLayout>
              </c:layout>
              <c:showVal val="1"/>
            </c:dLbl>
            <c:dLbl>
              <c:idx val="2"/>
              <c:layout>
                <c:manualLayout>
                  <c:x val="-3.3998638196832937E-2"/>
                  <c:y val="-2.4465066708789888E-2"/>
                </c:manualLayout>
              </c:layout>
              <c:showVal val="1"/>
            </c:dLbl>
            <c:dLbl>
              <c:idx val="3"/>
              <c:layout>
                <c:manualLayout>
                  <c:x val="-3.5476718403547686E-2"/>
                  <c:y val="3.0581032391573996E-2"/>
                </c:manualLayout>
              </c:layout>
              <c:showVal val="1"/>
            </c:dLbl>
            <c:dLbl>
              <c:idx val="4"/>
              <c:layout>
                <c:manualLayout>
                  <c:x val="-4.5824094604582408E-2"/>
                  <c:y val="-7.3394718535308212E-2"/>
                </c:manualLayout>
              </c:layout>
              <c:showVal val="1"/>
            </c:dLbl>
            <c:dLbl>
              <c:idx val="5"/>
              <c:layout>
                <c:manualLayout>
                  <c:x val="-3.3998521803399795E-2"/>
                  <c:y val="-6.7278271261462769E-2"/>
                </c:manualLayout>
              </c:layout>
              <c:showVal val="1"/>
            </c:dLbl>
            <c:dLbl>
              <c:idx val="6"/>
              <c:layout>
                <c:manualLayout>
                  <c:x val="-2.3651145602365115E-2"/>
                  <c:y val="-5.8103961543990577E-2"/>
                </c:manualLayout>
              </c:layout>
              <c:showVal val="1"/>
            </c:dLbl>
            <c:dLbl>
              <c:idx val="7"/>
              <c:layout>
                <c:manualLayout>
                  <c:x val="-3.1042128603104215E-2"/>
                  <c:y val="-5.8103961543990577E-2"/>
                </c:manualLayout>
              </c:layout>
              <c:showVal val="1"/>
            </c:dLbl>
            <c:dLbl>
              <c:idx val="8"/>
              <c:layout>
                <c:manualLayout>
                  <c:x val="-5.9127864005912786E-3"/>
                  <c:y val="4.5871548587360977E-2"/>
                </c:manualLayout>
              </c:layout>
              <c:showVal val="1"/>
            </c:dLbl>
            <c:dLbl>
              <c:idx val="9"/>
              <c:layout>
                <c:manualLayout>
                  <c:x val="-2.6607538802660768E-2"/>
                  <c:y val="-6.1162064783147924E-2"/>
                </c:manualLayout>
              </c:layout>
              <c:showVal val="1"/>
            </c:dLbl>
            <c:dLbl>
              <c:idx val="10"/>
              <c:layout>
                <c:manualLayout>
                  <c:x val="-3.1042128603104225E-2"/>
                  <c:y val="-7.339471853530824E-2"/>
                </c:manualLayout>
              </c:layout>
              <c:showVal val="1"/>
            </c:dLbl>
            <c:dLbl>
              <c:idx val="11"/>
              <c:layout>
                <c:manualLayout>
                  <c:x val="-2.6607538802660754E-2"/>
                  <c:y val="-7.0336374500620163E-2"/>
                </c:manualLayout>
              </c:layout>
              <c:showVal val="1"/>
            </c:dLbl>
            <c:txPr>
              <a:bodyPr/>
              <a:lstStyle/>
              <a:p>
                <a:pPr>
                  <a:defRPr sz="1400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Val val="1"/>
          </c:dLbls>
          <c:val>
            <c:numRef>
              <c:f>'Проблемные зоны 4 кл. ок.мир'!$C$64:$N$64</c:f>
              <c:numCache>
                <c:formatCode>0%</c:formatCode>
                <c:ptCount val="12"/>
                <c:pt idx="0">
                  <c:v>0.87567421790722766</c:v>
                </c:pt>
                <c:pt idx="1">
                  <c:v>0.59304207119741104</c:v>
                </c:pt>
                <c:pt idx="2">
                  <c:v>0.80663430420711979</c:v>
                </c:pt>
                <c:pt idx="3">
                  <c:v>0.53451995685005393</c:v>
                </c:pt>
                <c:pt idx="4">
                  <c:v>0.56418554476806904</c:v>
                </c:pt>
                <c:pt idx="5">
                  <c:v>0.95298453793599425</c:v>
                </c:pt>
                <c:pt idx="6">
                  <c:v>0.85315533980582525</c:v>
                </c:pt>
                <c:pt idx="7">
                  <c:v>0.75485436893203883</c:v>
                </c:pt>
                <c:pt idx="8">
                  <c:v>0.82713052858683922</c:v>
                </c:pt>
                <c:pt idx="9">
                  <c:v>0.80218446601941751</c:v>
                </c:pt>
                <c:pt idx="10">
                  <c:v>0.83333333333333337</c:v>
                </c:pt>
                <c:pt idx="11">
                  <c:v>0.72667206040992449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val>
            <c:numRef>
              <c:f>'Проблемные зоны 4 кл. ок.мир'!$C$66:$N$66</c:f>
              <c:numCache>
                <c:formatCode>0%</c:formatCode>
                <c:ptCount val="12"/>
                <c:pt idx="0">
                  <c:v>1.0037644461650093</c:v>
                </c:pt>
                <c:pt idx="1">
                  <c:v>0.79513472170871502</c:v>
                </c:pt>
                <c:pt idx="2">
                  <c:v>0.90753553945020837</c:v>
                </c:pt>
                <c:pt idx="3">
                  <c:v>0.7426762156729676</c:v>
                </c:pt>
                <c:pt idx="4">
                  <c:v>0.76912237924850424</c:v>
                </c:pt>
                <c:pt idx="5">
                  <c:v>1.0095093897728891</c:v>
                </c:pt>
                <c:pt idx="6">
                  <c:v>0.99422197850784921</c:v>
                </c:pt>
                <c:pt idx="7">
                  <c:v>0.93845423177714982</c:v>
                </c:pt>
                <c:pt idx="8">
                  <c:v>0.98796833598028044</c:v>
                </c:pt>
                <c:pt idx="9">
                  <c:v>0.95133691240217721</c:v>
                </c:pt>
                <c:pt idx="10">
                  <c:v>1.0108149420582238</c:v>
                </c:pt>
                <c:pt idx="11">
                  <c:v>0.91980132117740609</c:v>
                </c:pt>
              </c:numCache>
            </c:numRef>
          </c:val>
        </c:ser>
        <c:ser>
          <c:idx val="2"/>
          <c:order val="2"/>
          <c:marker>
            <c:symbol val="none"/>
          </c:marker>
          <c:val>
            <c:numRef>
              <c:f>'Проблемные зоны 4 кл. ок.мир'!$C$67:$N$67</c:f>
              <c:numCache>
                <c:formatCode>0%</c:formatCode>
                <c:ptCount val="12"/>
                <c:pt idx="0">
                  <c:v>0.74758398964944606</c:v>
                </c:pt>
                <c:pt idx="1">
                  <c:v>0.39094942068610711</c:v>
                </c:pt>
                <c:pt idx="2">
                  <c:v>0.70573306896403121</c:v>
                </c:pt>
                <c:pt idx="3">
                  <c:v>0.32636369802714027</c:v>
                </c:pt>
                <c:pt idx="4">
                  <c:v>0.35924871028763378</c:v>
                </c:pt>
                <c:pt idx="5">
                  <c:v>0.89645968609909932</c:v>
                </c:pt>
                <c:pt idx="6">
                  <c:v>0.71208870110380129</c:v>
                </c:pt>
                <c:pt idx="7">
                  <c:v>0.57125450608692785</c:v>
                </c:pt>
                <c:pt idx="8">
                  <c:v>0.666292721193398</c:v>
                </c:pt>
                <c:pt idx="9">
                  <c:v>0.6530320196366578</c:v>
                </c:pt>
                <c:pt idx="10">
                  <c:v>0.65585172460844299</c:v>
                </c:pt>
                <c:pt idx="11">
                  <c:v>0.53354279964244289</c:v>
                </c:pt>
              </c:numCache>
            </c:numRef>
          </c:val>
        </c:ser>
        <c:marker val="1"/>
        <c:axId val="93318528"/>
        <c:axId val="89089152"/>
      </c:lineChart>
      <c:catAx>
        <c:axId val="93318528"/>
        <c:scaling>
          <c:orientation val="minMax"/>
        </c:scaling>
        <c:axPos val="b"/>
        <c:tickLblPos val="nextTo"/>
        <c:crossAx val="89089152"/>
        <c:crosses val="autoZero"/>
        <c:auto val="1"/>
        <c:lblAlgn val="ctr"/>
        <c:lblOffset val="100"/>
      </c:catAx>
      <c:valAx>
        <c:axId val="89089152"/>
        <c:scaling>
          <c:orientation val="minMax"/>
        </c:scaling>
        <c:axPos val="l"/>
        <c:majorGridlines/>
        <c:numFmt formatCode="0%" sourceLinked="1"/>
        <c:tickLblPos val="nextTo"/>
        <c:crossAx val="9331852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/>
      <c:lineChart>
        <c:grouping val="standard"/>
        <c:ser>
          <c:idx val="0"/>
          <c:order val="0"/>
          <c:marker>
            <c:symbol val="none"/>
          </c:marker>
          <c:dLbls>
            <c:dLbl>
              <c:idx val="0"/>
              <c:layout>
                <c:manualLayout>
                  <c:x val="-3.1042128603104235E-2"/>
                  <c:y val="-3.6697238869888814E-2"/>
                </c:manualLayout>
              </c:layout>
              <c:showVal val="1"/>
            </c:dLbl>
            <c:dLbl>
              <c:idx val="1"/>
              <c:layout>
                <c:manualLayout>
                  <c:x val="-3.3998521803399837E-2"/>
                  <c:y val="3.0581032391574003E-2"/>
                </c:manualLayout>
              </c:layout>
              <c:showVal val="1"/>
            </c:dLbl>
            <c:dLbl>
              <c:idx val="2"/>
              <c:layout>
                <c:manualLayout>
                  <c:x val="-3.3998638196832937E-2"/>
                  <c:y val="-2.4465066708789888E-2"/>
                </c:manualLayout>
              </c:layout>
              <c:showVal val="1"/>
            </c:dLbl>
            <c:dLbl>
              <c:idx val="3"/>
              <c:layout>
                <c:manualLayout>
                  <c:x val="-3.54767184035477E-2"/>
                  <c:y val="3.0581032391574003E-2"/>
                </c:manualLayout>
              </c:layout>
              <c:showVal val="1"/>
            </c:dLbl>
            <c:dLbl>
              <c:idx val="4"/>
              <c:layout>
                <c:manualLayout>
                  <c:x val="-4.5824094604582408E-2"/>
                  <c:y val="-7.339471853530824E-2"/>
                </c:manualLayout>
              </c:layout>
              <c:showVal val="1"/>
            </c:dLbl>
            <c:dLbl>
              <c:idx val="5"/>
              <c:layout>
                <c:manualLayout>
                  <c:x val="-3.3998521803399788E-2"/>
                  <c:y val="-6.7278271261462769E-2"/>
                </c:manualLayout>
              </c:layout>
              <c:showVal val="1"/>
            </c:dLbl>
            <c:dLbl>
              <c:idx val="6"/>
              <c:layout>
                <c:manualLayout>
                  <c:x val="-2.3651145602365132E-2"/>
                  <c:y val="-5.8103961543990584E-2"/>
                </c:manualLayout>
              </c:layout>
              <c:showVal val="1"/>
            </c:dLbl>
            <c:dLbl>
              <c:idx val="7"/>
              <c:layout>
                <c:manualLayout>
                  <c:x val="-3.1042128603104225E-2"/>
                  <c:y val="-5.8103961543990584E-2"/>
                </c:manualLayout>
              </c:layout>
              <c:showVal val="1"/>
            </c:dLbl>
            <c:dLbl>
              <c:idx val="8"/>
              <c:layout>
                <c:manualLayout>
                  <c:x val="-5.9127864005912804E-3"/>
                  <c:y val="4.5871548587360943E-2"/>
                </c:manualLayout>
              </c:layout>
              <c:showVal val="1"/>
            </c:dLbl>
            <c:dLbl>
              <c:idx val="9"/>
              <c:layout>
                <c:manualLayout>
                  <c:x val="-2.6607538802660789E-2"/>
                  <c:y val="-6.1162064783147924E-2"/>
                </c:manualLayout>
              </c:layout>
              <c:showVal val="1"/>
            </c:dLbl>
            <c:dLbl>
              <c:idx val="10"/>
              <c:layout>
                <c:manualLayout>
                  <c:x val="-3.1042128603104235E-2"/>
                  <c:y val="-7.3394718535308268E-2"/>
                </c:manualLayout>
              </c:layout>
              <c:showVal val="1"/>
            </c:dLbl>
            <c:dLbl>
              <c:idx val="11"/>
              <c:layout>
                <c:manualLayout>
                  <c:x val="-2.6607538802660768E-2"/>
                  <c:y val="-7.0336374500620191E-2"/>
                </c:manualLayout>
              </c:layout>
              <c:showVal val="1"/>
            </c:dLbl>
            <c:txPr>
              <a:bodyPr/>
              <a:lstStyle/>
              <a:p>
                <a:pPr>
                  <a:defRPr sz="1400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Val val="1"/>
          </c:dLbls>
          <c:val>
            <c:numRef>
              <c:f>'Необъективность 4 кл. ок.мир'!$C$64:$N$64</c:f>
              <c:numCache>
                <c:formatCode>0%</c:formatCode>
                <c:ptCount val="12"/>
                <c:pt idx="0">
                  <c:v>0.87567421790722766</c:v>
                </c:pt>
                <c:pt idx="1">
                  <c:v>0.59304207119741104</c:v>
                </c:pt>
                <c:pt idx="2">
                  <c:v>0.80663430420711979</c:v>
                </c:pt>
                <c:pt idx="3">
                  <c:v>0.53451995685005393</c:v>
                </c:pt>
                <c:pt idx="4">
                  <c:v>0.56418554476806904</c:v>
                </c:pt>
                <c:pt idx="5">
                  <c:v>0.95298453793599425</c:v>
                </c:pt>
                <c:pt idx="6">
                  <c:v>0.85315533980582525</c:v>
                </c:pt>
                <c:pt idx="7">
                  <c:v>0.75485436893203883</c:v>
                </c:pt>
                <c:pt idx="8">
                  <c:v>0.82713052858683922</c:v>
                </c:pt>
                <c:pt idx="9">
                  <c:v>0.80218446601941751</c:v>
                </c:pt>
                <c:pt idx="10">
                  <c:v>0.83333333333333337</c:v>
                </c:pt>
                <c:pt idx="11">
                  <c:v>0.72667206040992449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val>
            <c:numRef>
              <c:f>'Необъективность 4 кл. ок.мир'!$C$66:$N$66</c:f>
              <c:numCache>
                <c:formatCode>0%</c:formatCode>
                <c:ptCount val="12"/>
                <c:pt idx="0">
                  <c:v>1.0037644461650093</c:v>
                </c:pt>
                <c:pt idx="1">
                  <c:v>0.79513472170871502</c:v>
                </c:pt>
                <c:pt idx="2">
                  <c:v>0.90753553945020837</c:v>
                </c:pt>
                <c:pt idx="3">
                  <c:v>0.7426762156729676</c:v>
                </c:pt>
                <c:pt idx="4">
                  <c:v>0.76912237924850424</c:v>
                </c:pt>
                <c:pt idx="5">
                  <c:v>1.0095093897728891</c:v>
                </c:pt>
                <c:pt idx="6">
                  <c:v>0.99422197850784921</c:v>
                </c:pt>
                <c:pt idx="7">
                  <c:v>0.93845423177714982</c:v>
                </c:pt>
                <c:pt idx="8">
                  <c:v>0.98796833598028044</c:v>
                </c:pt>
                <c:pt idx="9">
                  <c:v>0.95133691240217721</c:v>
                </c:pt>
                <c:pt idx="10">
                  <c:v>1.0108149420582238</c:v>
                </c:pt>
                <c:pt idx="11">
                  <c:v>0.91980132117740609</c:v>
                </c:pt>
              </c:numCache>
            </c:numRef>
          </c:val>
        </c:ser>
        <c:ser>
          <c:idx val="2"/>
          <c:order val="2"/>
          <c:marker>
            <c:symbol val="none"/>
          </c:marker>
          <c:val>
            <c:numRef>
              <c:f>'Необъективность 4 кл. ок.мир'!$C$67:$N$67</c:f>
              <c:numCache>
                <c:formatCode>0%</c:formatCode>
                <c:ptCount val="12"/>
                <c:pt idx="0">
                  <c:v>0.74758398964944606</c:v>
                </c:pt>
                <c:pt idx="1">
                  <c:v>0.39094942068610711</c:v>
                </c:pt>
                <c:pt idx="2">
                  <c:v>0.70573306896403121</c:v>
                </c:pt>
                <c:pt idx="3">
                  <c:v>0.32636369802714027</c:v>
                </c:pt>
                <c:pt idx="4">
                  <c:v>0.35924871028763378</c:v>
                </c:pt>
                <c:pt idx="5">
                  <c:v>0.89645968609909932</c:v>
                </c:pt>
                <c:pt idx="6">
                  <c:v>0.71208870110380129</c:v>
                </c:pt>
                <c:pt idx="7">
                  <c:v>0.57125450608692785</c:v>
                </c:pt>
                <c:pt idx="8">
                  <c:v>0.666292721193398</c:v>
                </c:pt>
                <c:pt idx="9">
                  <c:v>0.6530320196366578</c:v>
                </c:pt>
                <c:pt idx="10">
                  <c:v>0.65585172460844299</c:v>
                </c:pt>
                <c:pt idx="11">
                  <c:v>0.53354279964244289</c:v>
                </c:pt>
              </c:numCache>
            </c:numRef>
          </c:val>
        </c:ser>
        <c:marker val="1"/>
        <c:axId val="78342400"/>
        <c:axId val="78360576"/>
      </c:lineChart>
      <c:catAx>
        <c:axId val="78342400"/>
        <c:scaling>
          <c:orientation val="minMax"/>
        </c:scaling>
        <c:axPos val="b"/>
        <c:tickLblPos val="nextTo"/>
        <c:crossAx val="78360576"/>
        <c:crosses val="autoZero"/>
        <c:auto val="1"/>
        <c:lblAlgn val="ctr"/>
        <c:lblOffset val="100"/>
      </c:catAx>
      <c:valAx>
        <c:axId val="78360576"/>
        <c:scaling>
          <c:orientation val="minMax"/>
        </c:scaling>
        <c:axPos val="l"/>
        <c:majorGridlines/>
        <c:numFmt formatCode="0%" sourceLinked="1"/>
        <c:tickLblPos val="nextTo"/>
        <c:crossAx val="7834240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666749</xdr:colOff>
      <xdr:row>66</xdr:row>
      <xdr:rowOff>171449</xdr:rowOff>
    </xdr:from>
    <xdr:to>
      <xdr:col>19</xdr:col>
      <xdr:colOff>171450</xdr:colOff>
      <xdr:row>86</xdr:row>
      <xdr:rowOff>123824</xdr:rowOff>
    </xdr:to>
    <xdr:graphicFrame macro="">
      <xdr:nvGraphicFramePr>
        <xdr:cNvPr id="6" name="Диаграмма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171449</xdr:colOff>
      <xdr:row>67</xdr:row>
      <xdr:rowOff>57150</xdr:rowOff>
    </xdr:from>
    <xdr:to>
      <xdr:col>10</xdr:col>
      <xdr:colOff>771524</xdr:colOff>
      <xdr:row>92</xdr:row>
      <xdr:rowOff>19051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466725</xdr:colOff>
      <xdr:row>68</xdr:row>
      <xdr:rowOff>47624</xdr:rowOff>
    </xdr:from>
    <xdr:to>
      <xdr:col>10</xdr:col>
      <xdr:colOff>428625</xdr:colOff>
      <xdr:row>90</xdr:row>
      <xdr:rowOff>9525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466725</xdr:colOff>
      <xdr:row>68</xdr:row>
      <xdr:rowOff>47624</xdr:rowOff>
    </xdr:from>
    <xdr:to>
      <xdr:col>10</xdr:col>
      <xdr:colOff>428625</xdr:colOff>
      <xdr:row>90</xdr:row>
      <xdr:rowOff>9525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65"/>
  <sheetViews>
    <sheetView topLeftCell="A46" workbookViewId="0">
      <selection sqref="A1:R65"/>
    </sheetView>
  </sheetViews>
  <sheetFormatPr defaultRowHeight="15"/>
  <cols>
    <col min="1" max="12" width="13.85546875" customWidth="1"/>
    <col min="13" max="14" width="12.42578125" customWidth="1"/>
  </cols>
  <sheetData>
    <row r="1" spans="1:18" ht="110.25">
      <c r="A1" s="1" t="s">
        <v>0</v>
      </c>
      <c r="B1" s="1" t="s">
        <v>1</v>
      </c>
      <c r="C1" s="1" t="s">
        <v>24</v>
      </c>
      <c r="D1" s="1" t="s">
        <v>33</v>
      </c>
      <c r="E1" s="1" t="s">
        <v>27</v>
      </c>
      <c r="F1" s="1" t="s">
        <v>34</v>
      </c>
      <c r="G1" s="1" t="s">
        <v>25</v>
      </c>
      <c r="H1" s="1" t="s">
        <v>35</v>
      </c>
      <c r="I1" s="1" t="s">
        <v>36</v>
      </c>
      <c r="J1" s="1" t="s">
        <v>37</v>
      </c>
      <c r="K1" s="1" t="s">
        <v>28</v>
      </c>
      <c r="L1" s="1" t="s">
        <v>38</v>
      </c>
      <c r="M1" s="1" t="s">
        <v>29</v>
      </c>
      <c r="N1" s="1" t="s">
        <v>30</v>
      </c>
      <c r="O1" s="1" t="s">
        <v>2</v>
      </c>
      <c r="P1" s="1" t="s">
        <v>3</v>
      </c>
      <c r="Q1" s="1" t="s">
        <v>4</v>
      </c>
      <c r="R1" s="1" t="s">
        <v>5</v>
      </c>
    </row>
    <row r="2" spans="1:18" ht="47.25">
      <c r="A2" s="1" t="s">
        <v>6</v>
      </c>
      <c r="B2" s="16">
        <v>70</v>
      </c>
      <c r="C2" s="16">
        <v>58</v>
      </c>
      <c r="D2" s="16">
        <v>49</v>
      </c>
      <c r="E2" s="16">
        <v>99</v>
      </c>
      <c r="F2" s="16">
        <v>48</v>
      </c>
      <c r="G2" s="16">
        <v>36</v>
      </c>
      <c r="H2" s="16">
        <v>196</v>
      </c>
      <c r="I2" s="16">
        <v>124</v>
      </c>
      <c r="J2" s="16">
        <v>60</v>
      </c>
      <c r="K2" s="16">
        <v>50</v>
      </c>
      <c r="L2" s="16">
        <v>116</v>
      </c>
      <c r="M2" s="16">
        <v>67</v>
      </c>
      <c r="N2" s="16">
        <v>103</v>
      </c>
      <c r="O2" s="16">
        <v>2</v>
      </c>
      <c r="P2" s="16">
        <v>19</v>
      </c>
      <c r="Q2" s="16">
        <v>32</v>
      </c>
      <c r="R2" s="16">
        <v>17</v>
      </c>
    </row>
    <row r="3" spans="1:18" ht="15.75">
      <c r="A3" s="1" t="s">
        <v>7</v>
      </c>
      <c r="B3" s="16">
        <v>79</v>
      </c>
      <c r="C3" s="16">
        <v>71</v>
      </c>
      <c r="D3" s="16">
        <v>38</v>
      </c>
      <c r="E3" s="16">
        <v>116</v>
      </c>
      <c r="F3" s="16">
        <v>44</v>
      </c>
      <c r="G3" s="16">
        <v>36</v>
      </c>
      <c r="H3" s="16">
        <v>229</v>
      </c>
      <c r="I3" s="16">
        <v>139</v>
      </c>
      <c r="J3" s="16">
        <v>70</v>
      </c>
      <c r="K3" s="16">
        <v>69</v>
      </c>
      <c r="L3" s="16">
        <v>123</v>
      </c>
      <c r="M3" s="16">
        <v>67</v>
      </c>
      <c r="N3" s="16">
        <v>104</v>
      </c>
      <c r="O3" s="16">
        <v>1</v>
      </c>
      <c r="P3" s="16">
        <v>30</v>
      </c>
      <c r="Q3" s="16">
        <v>36</v>
      </c>
      <c r="R3" s="16">
        <v>12</v>
      </c>
    </row>
    <row r="4" spans="1:18" ht="47.25">
      <c r="A4" s="1" t="s">
        <v>22</v>
      </c>
      <c r="B4" s="16">
        <v>2</v>
      </c>
      <c r="C4" s="16">
        <v>2</v>
      </c>
      <c r="D4" s="16">
        <v>0</v>
      </c>
      <c r="E4" s="16">
        <v>4</v>
      </c>
      <c r="F4" s="16">
        <v>1</v>
      </c>
      <c r="G4" s="16">
        <v>0</v>
      </c>
      <c r="H4" s="16">
        <v>6</v>
      </c>
      <c r="I4" s="16">
        <v>4</v>
      </c>
      <c r="J4" s="16">
        <v>2</v>
      </c>
      <c r="K4" s="16">
        <v>0</v>
      </c>
      <c r="L4" s="16">
        <v>4</v>
      </c>
      <c r="M4" s="16">
        <v>2</v>
      </c>
      <c r="N4" s="16">
        <v>0</v>
      </c>
      <c r="O4" s="16">
        <v>0</v>
      </c>
      <c r="P4" s="16">
        <v>0</v>
      </c>
      <c r="Q4" s="16">
        <v>2</v>
      </c>
      <c r="R4" s="16">
        <v>0</v>
      </c>
    </row>
    <row r="5" spans="1:18" ht="31.5">
      <c r="A5" s="1" t="s">
        <v>23</v>
      </c>
      <c r="B5" s="16">
        <v>1</v>
      </c>
      <c r="C5" s="16">
        <v>1</v>
      </c>
      <c r="D5" s="16">
        <v>1</v>
      </c>
      <c r="E5" s="16">
        <v>2</v>
      </c>
      <c r="F5" s="16">
        <v>1</v>
      </c>
      <c r="G5" s="16">
        <v>1</v>
      </c>
      <c r="H5" s="16">
        <v>3</v>
      </c>
      <c r="I5" s="16">
        <v>0</v>
      </c>
      <c r="J5" s="16">
        <v>1</v>
      </c>
      <c r="K5" s="16">
        <v>1</v>
      </c>
      <c r="L5" s="16">
        <v>2</v>
      </c>
      <c r="M5" s="16">
        <v>0</v>
      </c>
      <c r="N5" s="16">
        <v>2</v>
      </c>
      <c r="O5" s="16">
        <v>0</v>
      </c>
      <c r="P5" s="16">
        <v>0</v>
      </c>
      <c r="Q5" s="16">
        <v>1</v>
      </c>
      <c r="R5" s="16">
        <v>0</v>
      </c>
    </row>
    <row r="6" spans="1:18" ht="15.75">
      <c r="A6" s="1" t="s">
        <v>8</v>
      </c>
      <c r="B6" s="16">
        <v>45</v>
      </c>
      <c r="C6" s="16">
        <v>33</v>
      </c>
      <c r="D6" s="16">
        <v>16</v>
      </c>
      <c r="E6" s="16">
        <v>75</v>
      </c>
      <c r="F6" s="16">
        <v>16</v>
      </c>
      <c r="G6" s="16">
        <v>19</v>
      </c>
      <c r="H6" s="16">
        <v>128</v>
      </c>
      <c r="I6" s="16">
        <v>78</v>
      </c>
      <c r="J6" s="16">
        <v>42</v>
      </c>
      <c r="K6" s="16">
        <v>41</v>
      </c>
      <c r="L6" s="16">
        <v>79</v>
      </c>
      <c r="M6" s="16">
        <v>40</v>
      </c>
      <c r="N6" s="16">
        <v>66</v>
      </c>
      <c r="O6" s="16">
        <v>1</v>
      </c>
      <c r="P6" s="16">
        <v>15</v>
      </c>
      <c r="Q6" s="16">
        <v>25</v>
      </c>
      <c r="R6" s="16">
        <v>4</v>
      </c>
    </row>
    <row r="7" spans="1:18" ht="31.5">
      <c r="A7" s="1" t="s">
        <v>39</v>
      </c>
      <c r="B7" s="16">
        <v>4</v>
      </c>
      <c r="C7" s="16">
        <v>4</v>
      </c>
      <c r="D7" s="16">
        <v>4</v>
      </c>
      <c r="E7" s="16">
        <v>4</v>
      </c>
      <c r="F7" s="16">
        <v>1</v>
      </c>
      <c r="G7" s="16">
        <v>4</v>
      </c>
      <c r="H7" s="16">
        <v>12</v>
      </c>
      <c r="I7" s="16">
        <v>5</v>
      </c>
      <c r="J7" s="16">
        <v>6</v>
      </c>
      <c r="K7" s="16">
        <v>2</v>
      </c>
      <c r="L7" s="16">
        <v>7</v>
      </c>
      <c r="M7" s="16">
        <v>4</v>
      </c>
      <c r="N7" s="16">
        <v>6</v>
      </c>
      <c r="O7" s="16">
        <v>0</v>
      </c>
      <c r="P7" s="16">
        <v>2</v>
      </c>
      <c r="Q7" s="16">
        <v>2</v>
      </c>
      <c r="R7" s="16">
        <v>0</v>
      </c>
    </row>
    <row r="8" spans="1:18" ht="15.75">
      <c r="A8" s="1" t="s">
        <v>9</v>
      </c>
      <c r="B8" s="16">
        <v>10</v>
      </c>
      <c r="C8" s="16">
        <v>10</v>
      </c>
      <c r="D8" s="16">
        <v>2</v>
      </c>
      <c r="E8" s="16">
        <v>9</v>
      </c>
      <c r="F8" s="16">
        <v>4</v>
      </c>
      <c r="G8" s="16">
        <v>10</v>
      </c>
      <c r="H8" s="16">
        <v>28</v>
      </c>
      <c r="I8" s="16">
        <v>19</v>
      </c>
      <c r="J8" s="16">
        <v>10</v>
      </c>
      <c r="K8" s="16">
        <v>9</v>
      </c>
      <c r="L8" s="16">
        <v>18</v>
      </c>
      <c r="M8" s="16">
        <v>10</v>
      </c>
      <c r="N8" s="16">
        <v>16</v>
      </c>
      <c r="O8" s="16">
        <v>0</v>
      </c>
      <c r="P8" s="16">
        <v>4</v>
      </c>
      <c r="Q8" s="16">
        <v>4</v>
      </c>
      <c r="R8" s="16">
        <v>2</v>
      </c>
    </row>
    <row r="9" spans="1:18" ht="15.75">
      <c r="A9" s="1" t="s">
        <v>10</v>
      </c>
      <c r="B9" s="16">
        <v>124</v>
      </c>
      <c r="C9" s="16">
        <v>113</v>
      </c>
      <c r="D9" s="16">
        <v>85</v>
      </c>
      <c r="E9" s="16">
        <v>218</v>
      </c>
      <c r="F9" s="16">
        <v>60</v>
      </c>
      <c r="G9" s="16">
        <v>88</v>
      </c>
      <c r="H9" s="16">
        <v>345</v>
      </c>
      <c r="I9" s="16">
        <v>216</v>
      </c>
      <c r="J9" s="16">
        <v>102</v>
      </c>
      <c r="K9" s="16">
        <v>119</v>
      </c>
      <c r="L9" s="16">
        <v>214</v>
      </c>
      <c r="M9" s="16">
        <v>111</v>
      </c>
      <c r="N9" s="16">
        <v>207</v>
      </c>
      <c r="O9" s="16">
        <v>1</v>
      </c>
      <c r="P9" s="16">
        <v>26</v>
      </c>
      <c r="Q9" s="16">
        <v>59</v>
      </c>
      <c r="R9" s="16">
        <v>38</v>
      </c>
    </row>
    <row r="10" spans="1:18" ht="15.75">
      <c r="A10" s="1" t="s">
        <v>11</v>
      </c>
      <c r="B10" s="16">
        <v>79</v>
      </c>
      <c r="C10" s="16">
        <v>69</v>
      </c>
      <c r="D10" s="16">
        <v>44</v>
      </c>
      <c r="E10" s="16">
        <v>140</v>
      </c>
      <c r="F10" s="16">
        <v>42</v>
      </c>
      <c r="G10" s="16">
        <v>52</v>
      </c>
      <c r="H10" s="16">
        <v>232</v>
      </c>
      <c r="I10" s="16">
        <v>155</v>
      </c>
      <c r="J10" s="16">
        <v>65</v>
      </c>
      <c r="K10" s="16">
        <v>65</v>
      </c>
      <c r="L10" s="16">
        <v>142</v>
      </c>
      <c r="M10" s="16">
        <v>73</v>
      </c>
      <c r="N10" s="16">
        <v>140</v>
      </c>
      <c r="O10" s="16">
        <v>0</v>
      </c>
      <c r="P10" s="16">
        <v>13</v>
      </c>
      <c r="Q10" s="16">
        <v>40</v>
      </c>
      <c r="R10" s="16">
        <v>26</v>
      </c>
    </row>
    <row r="11" spans="1:18" ht="15.75">
      <c r="A11" s="1" t="s">
        <v>12</v>
      </c>
      <c r="B11" s="16">
        <v>44</v>
      </c>
      <c r="C11" s="16">
        <v>43</v>
      </c>
      <c r="D11" s="16">
        <v>37</v>
      </c>
      <c r="E11" s="16">
        <v>69</v>
      </c>
      <c r="F11" s="16">
        <v>38</v>
      </c>
      <c r="G11" s="16">
        <v>35</v>
      </c>
      <c r="H11" s="16">
        <v>107</v>
      </c>
      <c r="I11" s="16">
        <v>73</v>
      </c>
      <c r="J11" s="16">
        <v>33</v>
      </c>
      <c r="K11" s="16">
        <v>39</v>
      </c>
      <c r="L11" s="16">
        <v>53</v>
      </c>
      <c r="M11" s="16">
        <v>40</v>
      </c>
      <c r="N11" s="16">
        <v>60</v>
      </c>
      <c r="O11" s="16">
        <v>1</v>
      </c>
      <c r="P11" s="16">
        <v>13</v>
      </c>
      <c r="Q11" s="16">
        <v>18</v>
      </c>
      <c r="R11" s="16">
        <v>12</v>
      </c>
    </row>
    <row r="12" spans="1:18" ht="15.75">
      <c r="A12" s="1" t="s">
        <v>13</v>
      </c>
      <c r="B12" s="16">
        <v>87</v>
      </c>
      <c r="C12" s="16">
        <v>85</v>
      </c>
      <c r="D12" s="16">
        <v>73</v>
      </c>
      <c r="E12" s="16">
        <v>143</v>
      </c>
      <c r="F12" s="16">
        <v>52</v>
      </c>
      <c r="G12" s="16">
        <v>64</v>
      </c>
      <c r="H12" s="16">
        <v>249</v>
      </c>
      <c r="I12" s="16">
        <v>154</v>
      </c>
      <c r="J12" s="16">
        <v>77</v>
      </c>
      <c r="K12" s="16">
        <v>73</v>
      </c>
      <c r="L12" s="16">
        <v>145</v>
      </c>
      <c r="M12" s="16">
        <v>60</v>
      </c>
      <c r="N12" s="16">
        <v>122</v>
      </c>
      <c r="O12" s="16">
        <v>0</v>
      </c>
      <c r="P12" s="16">
        <v>25</v>
      </c>
      <c r="Q12" s="16">
        <v>38</v>
      </c>
      <c r="R12" s="16">
        <v>24</v>
      </c>
    </row>
    <row r="13" spans="1:18" ht="47.25">
      <c r="A13" s="1" t="s">
        <v>26</v>
      </c>
      <c r="B13" s="16">
        <v>100</v>
      </c>
      <c r="C13" s="16">
        <v>100</v>
      </c>
      <c r="D13" s="16">
        <v>64</v>
      </c>
      <c r="E13" s="16">
        <v>178</v>
      </c>
      <c r="F13" s="16">
        <v>63</v>
      </c>
      <c r="G13" s="16">
        <v>75</v>
      </c>
      <c r="H13" s="16">
        <v>292</v>
      </c>
      <c r="I13" s="16">
        <v>175</v>
      </c>
      <c r="J13" s="16">
        <v>95</v>
      </c>
      <c r="K13" s="16">
        <v>87</v>
      </c>
      <c r="L13" s="16">
        <v>182</v>
      </c>
      <c r="M13" s="16">
        <v>99</v>
      </c>
      <c r="N13" s="16">
        <v>151</v>
      </c>
      <c r="O13" s="16">
        <v>0</v>
      </c>
      <c r="P13" s="16">
        <v>12</v>
      </c>
      <c r="Q13" s="16">
        <v>49</v>
      </c>
      <c r="R13" s="16">
        <v>39</v>
      </c>
    </row>
    <row r="14" spans="1:18" ht="15.75">
      <c r="A14" s="1">
        <v>3</v>
      </c>
      <c r="B14" s="16">
        <v>19</v>
      </c>
      <c r="C14" s="16">
        <v>14</v>
      </c>
      <c r="D14" s="16">
        <v>6</v>
      </c>
      <c r="E14" s="16">
        <v>31</v>
      </c>
      <c r="F14" s="16">
        <v>9</v>
      </c>
      <c r="G14" s="16">
        <v>8</v>
      </c>
      <c r="H14" s="16">
        <v>47</v>
      </c>
      <c r="I14" s="16">
        <v>26</v>
      </c>
      <c r="J14" s="16">
        <v>18</v>
      </c>
      <c r="K14" s="16">
        <v>14</v>
      </c>
      <c r="L14" s="16">
        <v>18</v>
      </c>
      <c r="M14" s="16">
        <v>9</v>
      </c>
      <c r="N14" s="16">
        <v>11</v>
      </c>
      <c r="O14" s="16">
        <v>5</v>
      </c>
      <c r="P14" s="16">
        <v>8</v>
      </c>
      <c r="Q14" s="16">
        <v>6</v>
      </c>
      <c r="R14" s="16">
        <v>1</v>
      </c>
    </row>
    <row r="15" spans="1:18" ht="15.75">
      <c r="A15" s="1">
        <v>4</v>
      </c>
      <c r="B15" s="16">
        <v>43</v>
      </c>
      <c r="C15" s="16">
        <v>39</v>
      </c>
      <c r="D15" s="16">
        <v>28</v>
      </c>
      <c r="E15" s="16">
        <v>70</v>
      </c>
      <c r="F15" s="16">
        <v>27</v>
      </c>
      <c r="G15" s="16">
        <v>23</v>
      </c>
      <c r="H15" s="16">
        <v>117</v>
      </c>
      <c r="I15" s="16">
        <v>70</v>
      </c>
      <c r="J15" s="16">
        <v>27</v>
      </c>
      <c r="K15" s="16">
        <v>40</v>
      </c>
      <c r="L15" s="16">
        <v>68</v>
      </c>
      <c r="M15" s="16">
        <v>30</v>
      </c>
      <c r="N15" s="16">
        <v>48</v>
      </c>
      <c r="O15" s="16">
        <v>1</v>
      </c>
      <c r="P15" s="16">
        <v>18</v>
      </c>
      <c r="Q15" s="16">
        <v>16</v>
      </c>
      <c r="R15" s="16">
        <v>8</v>
      </c>
    </row>
    <row r="16" spans="1:18" ht="15.75">
      <c r="A16" s="1">
        <v>5</v>
      </c>
      <c r="B16" s="16">
        <v>77</v>
      </c>
      <c r="C16" s="16">
        <v>68</v>
      </c>
      <c r="D16" s="16">
        <v>43</v>
      </c>
      <c r="E16" s="16">
        <v>125</v>
      </c>
      <c r="F16" s="16">
        <v>30</v>
      </c>
      <c r="G16" s="16">
        <v>63</v>
      </c>
      <c r="H16" s="16">
        <v>229</v>
      </c>
      <c r="I16" s="16">
        <v>132</v>
      </c>
      <c r="J16" s="16">
        <v>69</v>
      </c>
      <c r="K16" s="16">
        <v>68</v>
      </c>
      <c r="L16" s="16">
        <v>136</v>
      </c>
      <c r="M16" s="16">
        <v>67</v>
      </c>
      <c r="N16" s="16">
        <v>131</v>
      </c>
      <c r="O16" s="16">
        <v>1</v>
      </c>
      <c r="P16" s="16">
        <v>18</v>
      </c>
      <c r="Q16" s="16">
        <v>34</v>
      </c>
      <c r="R16" s="16">
        <v>24</v>
      </c>
    </row>
    <row r="17" spans="1:18" ht="15.75">
      <c r="A17" s="1">
        <v>6</v>
      </c>
      <c r="B17" s="16">
        <v>58</v>
      </c>
      <c r="C17" s="16">
        <v>54</v>
      </c>
      <c r="D17" s="16">
        <v>38</v>
      </c>
      <c r="E17" s="16">
        <v>90</v>
      </c>
      <c r="F17" s="16">
        <v>42</v>
      </c>
      <c r="G17" s="16">
        <v>34</v>
      </c>
      <c r="H17" s="16">
        <v>162</v>
      </c>
      <c r="I17" s="16">
        <v>80</v>
      </c>
      <c r="J17" s="16">
        <v>31</v>
      </c>
      <c r="K17" s="16">
        <v>45</v>
      </c>
      <c r="L17" s="16">
        <v>89</v>
      </c>
      <c r="M17" s="16">
        <v>48</v>
      </c>
      <c r="N17" s="16">
        <v>73</v>
      </c>
      <c r="O17" s="16">
        <v>5</v>
      </c>
      <c r="P17" s="16">
        <v>19</v>
      </c>
      <c r="Q17" s="16">
        <v>24</v>
      </c>
      <c r="R17" s="16">
        <v>10</v>
      </c>
    </row>
    <row r="18" spans="1:18" ht="15.75">
      <c r="A18" s="16">
        <v>7</v>
      </c>
      <c r="B18" s="16">
        <v>67</v>
      </c>
      <c r="C18" s="16">
        <v>51</v>
      </c>
      <c r="D18" s="16">
        <v>31</v>
      </c>
      <c r="E18" s="16">
        <v>107</v>
      </c>
      <c r="F18" s="16">
        <v>40</v>
      </c>
      <c r="G18" s="16">
        <v>33</v>
      </c>
      <c r="H18" s="16">
        <v>184</v>
      </c>
      <c r="I18" s="16">
        <v>95</v>
      </c>
      <c r="J18" s="16">
        <v>56</v>
      </c>
      <c r="K18" s="16">
        <v>43</v>
      </c>
      <c r="L18" s="16">
        <v>91</v>
      </c>
      <c r="M18" s="16">
        <v>60</v>
      </c>
      <c r="N18" s="16">
        <v>72</v>
      </c>
      <c r="O18" s="16">
        <v>5</v>
      </c>
      <c r="P18" s="16">
        <v>31</v>
      </c>
      <c r="Q18" s="16">
        <v>25</v>
      </c>
      <c r="R18" s="16">
        <v>6</v>
      </c>
    </row>
    <row r="19" spans="1:18" ht="15.75">
      <c r="A19" s="16">
        <v>8</v>
      </c>
      <c r="B19" s="16">
        <v>65</v>
      </c>
      <c r="C19" s="16">
        <v>59</v>
      </c>
      <c r="D19" s="16">
        <v>32</v>
      </c>
      <c r="E19" s="16">
        <v>96</v>
      </c>
      <c r="F19" s="16">
        <v>19</v>
      </c>
      <c r="G19" s="16">
        <v>39</v>
      </c>
      <c r="H19" s="16">
        <v>190</v>
      </c>
      <c r="I19" s="16">
        <v>121</v>
      </c>
      <c r="J19" s="16">
        <v>52</v>
      </c>
      <c r="K19" s="16">
        <v>57</v>
      </c>
      <c r="L19" s="16">
        <v>108</v>
      </c>
      <c r="M19" s="16">
        <v>41</v>
      </c>
      <c r="N19" s="16">
        <v>81</v>
      </c>
      <c r="O19" s="16">
        <v>6</v>
      </c>
      <c r="P19" s="16">
        <v>17</v>
      </c>
      <c r="Q19" s="16">
        <v>33</v>
      </c>
      <c r="R19" s="16">
        <v>9</v>
      </c>
    </row>
    <row r="20" spans="1:18" ht="15.75">
      <c r="A20" s="1">
        <v>9</v>
      </c>
      <c r="B20" s="16">
        <v>57</v>
      </c>
      <c r="C20" s="16">
        <v>53</v>
      </c>
      <c r="D20" s="16">
        <v>30</v>
      </c>
      <c r="E20" s="16">
        <v>100</v>
      </c>
      <c r="F20" s="16">
        <v>21</v>
      </c>
      <c r="G20" s="16">
        <v>31</v>
      </c>
      <c r="H20" s="16">
        <v>161</v>
      </c>
      <c r="I20" s="16">
        <v>102</v>
      </c>
      <c r="J20" s="16">
        <v>39</v>
      </c>
      <c r="K20" s="16">
        <v>52</v>
      </c>
      <c r="L20" s="16">
        <v>109</v>
      </c>
      <c r="M20" s="16">
        <v>45</v>
      </c>
      <c r="N20" s="16">
        <v>75</v>
      </c>
      <c r="O20" s="16">
        <v>0</v>
      </c>
      <c r="P20" s="16">
        <v>16</v>
      </c>
      <c r="Q20" s="16">
        <v>33</v>
      </c>
      <c r="R20" s="16">
        <v>8</v>
      </c>
    </row>
    <row r="21" spans="1:18" ht="15.75">
      <c r="A21" s="1">
        <v>10</v>
      </c>
      <c r="B21" s="16">
        <v>79</v>
      </c>
      <c r="C21" s="16">
        <v>67</v>
      </c>
      <c r="D21" s="16">
        <v>42</v>
      </c>
      <c r="E21" s="16">
        <v>127</v>
      </c>
      <c r="F21" s="16">
        <v>22</v>
      </c>
      <c r="G21" s="16">
        <v>47</v>
      </c>
      <c r="H21" s="16">
        <v>227</v>
      </c>
      <c r="I21" s="16">
        <v>134</v>
      </c>
      <c r="J21" s="16">
        <v>67</v>
      </c>
      <c r="K21" s="16">
        <v>71</v>
      </c>
      <c r="L21" s="16">
        <v>140</v>
      </c>
      <c r="M21" s="16">
        <v>65</v>
      </c>
      <c r="N21" s="16">
        <v>133</v>
      </c>
      <c r="O21" s="16">
        <v>0</v>
      </c>
      <c r="P21" s="16">
        <v>25</v>
      </c>
      <c r="Q21" s="16">
        <v>38</v>
      </c>
      <c r="R21" s="16">
        <v>16</v>
      </c>
    </row>
    <row r="22" spans="1:18" ht="15.75">
      <c r="A22" s="1">
        <v>12</v>
      </c>
      <c r="B22" s="16">
        <v>48</v>
      </c>
      <c r="C22" s="16">
        <v>36</v>
      </c>
      <c r="D22" s="16">
        <v>17</v>
      </c>
      <c r="E22" s="16">
        <v>63</v>
      </c>
      <c r="F22" s="16">
        <v>23</v>
      </c>
      <c r="G22" s="16">
        <v>17</v>
      </c>
      <c r="H22" s="16">
        <v>100</v>
      </c>
      <c r="I22" s="16">
        <v>74</v>
      </c>
      <c r="J22" s="16">
        <v>12</v>
      </c>
      <c r="K22" s="16">
        <v>31</v>
      </c>
      <c r="L22" s="16">
        <v>55</v>
      </c>
      <c r="M22" s="16">
        <v>43</v>
      </c>
      <c r="N22" s="16">
        <v>66</v>
      </c>
      <c r="O22" s="16">
        <v>3</v>
      </c>
      <c r="P22" s="16">
        <v>26</v>
      </c>
      <c r="Q22" s="16">
        <v>17</v>
      </c>
      <c r="R22" s="16">
        <v>2</v>
      </c>
    </row>
    <row r="23" spans="1:18" ht="15.75">
      <c r="A23" s="1">
        <v>13</v>
      </c>
      <c r="B23" s="16">
        <v>57</v>
      </c>
      <c r="C23" s="16">
        <v>39</v>
      </c>
      <c r="D23" s="16">
        <v>33</v>
      </c>
      <c r="E23" s="16">
        <v>91</v>
      </c>
      <c r="F23" s="16">
        <v>21</v>
      </c>
      <c r="G23" s="16">
        <v>22</v>
      </c>
      <c r="H23" s="16">
        <v>169</v>
      </c>
      <c r="I23" s="16">
        <v>109</v>
      </c>
      <c r="J23" s="16">
        <v>41</v>
      </c>
      <c r="K23" s="16">
        <v>54</v>
      </c>
      <c r="L23" s="16">
        <v>92</v>
      </c>
      <c r="M23" s="16">
        <v>49</v>
      </c>
      <c r="N23" s="16">
        <v>87</v>
      </c>
      <c r="O23" s="16">
        <v>1</v>
      </c>
      <c r="P23" s="16">
        <v>17</v>
      </c>
      <c r="Q23" s="16">
        <v>34</v>
      </c>
      <c r="R23" s="16">
        <v>5</v>
      </c>
    </row>
    <row r="24" spans="1:18" ht="15.75">
      <c r="A24" s="1">
        <v>20</v>
      </c>
      <c r="B24" s="16">
        <v>70</v>
      </c>
      <c r="C24" s="16">
        <v>60</v>
      </c>
      <c r="D24" s="16">
        <v>45</v>
      </c>
      <c r="E24" s="16">
        <v>118</v>
      </c>
      <c r="F24" s="16">
        <v>49</v>
      </c>
      <c r="G24" s="16">
        <v>42</v>
      </c>
      <c r="H24" s="16">
        <v>204</v>
      </c>
      <c r="I24" s="16">
        <v>129</v>
      </c>
      <c r="J24" s="16">
        <v>44</v>
      </c>
      <c r="K24" s="16">
        <v>64</v>
      </c>
      <c r="L24" s="16">
        <v>105</v>
      </c>
      <c r="M24" s="16">
        <v>58</v>
      </c>
      <c r="N24" s="16">
        <v>113</v>
      </c>
      <c r="O24" s="16">
        <v>3</v>
      </c>
      <c r="P24" s="16">
        <v>16</v>
      </c>
      <c r="Q24" s="16">
        <v>23</v>
      </c>
      <c r="R24" s="16">
        <v>28</v>
      </c>
    </row>
    <row r="25" spans="1:18" ht="15.75">
      <c r="A25" s="1">
        <v>21</v>
      </c>
      <c r="B25" s="16">
        <v>33</v>
      </c>
      <c r="C25" s="16">
        <v>30</v>
      </c>
      <c r="D25" s="16">
        <v>19</v>
      </c>
      <c r="E25" s="16">
        <v>56</v>
      </c>
      <c r="F25" s="16">
        <v>15</v>
      </c>
      <c r="G25" s="16">
        <v>19</v>
      </c>
      <c r="H25" s="16">
        <v>91</v>
      </c>
      <c r="I25" s="16">
        <v>59</v>
      </c>
      <c r="J25" s="16">
        <v>29</v>
      </c>
      <c r="K25" s="16">
        <v>25</v>
      </c>
      <c r="L25" s="16">
        <v>54</v>
      </c>
      <c r="M25" s="16">
        <v>29</v>
      </c>
      <c r="N25" s="16">
        <v>51</v>
      </c>
      <c r="O25" s="16">
        <v>1</v>
      </c>
      <c r="P25" s="16">
        <v>9</v>
      </c>
      <c r="Q25" s="16">
        <v>14</v>
      </c>
      <c r="R25" s="16">
        <v>9</v>
      </c>
    </row>
    <row r="26" spans="1:18" ht="15.75">
      <c r="A26" s="1">
        <v>23</v>
      </c>
      <c r="B26" s="16">
        <v>28</v>
      </c>
      <c r="C26" s="16">
        <v>26</v>
      </c>
      <c r="D26" s="16">
        <v>7</v>
      </c>
      <c r="E26" s="16">
        <v>41</v>
      </c>
      <c r="F26" s="16">
        <v>12</v>
      </c>
      <c r="G26" s="16">
        <v>15</v>
      </c>
      <c r="H26" s="16">
        <v>80</v>
      </c>
      <c r="I26" s="16">
        <v>41</v>
      </c>
      <c r="J26" s="16">
        <v>24</v>
      </c>
      <c r="K26" s="16">
        <v>26</v>
      </c>
      <c r="L26" s="16">
        <v>40</v>
      </c>
      <c r="M26" s="16">
        <v>25</v>
      </c>
      <c r="N26" s="16">
        <v>40</v>
      </c>
      <c r="O26" s="16">
        <v>2</v>
      </c>
      <c r="P26" s="16">
        <v>11</v>
      </c>
      <c r="Q26" s="16">
        <v>10</v>
      </c>
      <c r="R26" s="16">
        <v>6</v>
      </c>
    </row>
    <row r="27" spans="1:18" ht="15.75">
      <c r="A27" s="16">
        <v>25</v>
      </c>
      <c r="B27" s="16">
        <v>79</v>
      </c>
      <c r="C27" s="16">
        <v>82</v>
      </c>
      <c r="D27" s="16">
        <v>62</v>
      </c>
      <c r="E27" s="16">
        <v>145</v>
      </c>
      <c r="F27" s="16">
        <v>55</v>
      </c>
      <c r="G27" s="16">
        <v>61</v>
      </c>
      <c r="H27" s="16">
        <v>237</v>
      </c>
      <c r="I27" s="16">
        <v>144</v>
      </c>
      <c r="J27" s="16">
        <v>66</v>
      </c>
      <c r="K27" s="16">
        <v>69</v>
      </c>
      <c r="L27" s="16">
        <v>148</v>
      </c>
      <c r="M27" s="16">
        <v>77</v>
      </c>
      <c r="N27" s="16">
        <v>128</v>
      </c>
      <c r="O27" s="16">
        <v>0</v>
      </c>
      <c r="P27" s="16">
        <v>4</v>
      </c>
      <c r="Q27" s="16">
        <v>40</v>
      </c>
      <c r="R27" s="16">
        <v>35</v>
      </c>
    </row>
    <row r="28" spans="1:18" ht="15.75">
      <c r="A28" s="1">
        <v>30</v>
      </c>
      <c r="B28" s="16">
        <v>66</v>
      </c>
      <c r="C28" s="16">
        <v>55</v>
      </c>
      <c r="D28" s="16">
        <v>43</v>
      </c>
      <c r="E28" s="16">
        <v>109</v>
      </c>
      <c r="F28" s="16">
        <v>48</v>
      </c>
      <c r="G28" s="16">
        <v>42</v>
      </c>
      <c r="H28" s="16">
        <v>192</v>
      </c>
      <c r="I28" s="16">
        <v>105</v>
      </c>
      <c r="J28" s="16">
        <v>58</v>
      </c>
      <c r="K28" s="16">
        <v>60</v>
      </c>
      <c r="L28" s="16">
        <v>99</v>
      </c>
      <c r="M28" s="16">
        <v>58</v>
      </c>
      <c r="N28" s="16">
        <v>98</v>
      </c>
      <c r="O28" s="16">
        <v>2</v>
      </c>
      <c r="P28" s="16">
        <v>19</v>
      </c>
      <c r="Q28" s="16">
        <v>25</v>
      </c>
      <c r="R28" s="16">
        <v>20</v>
      </c>
    </row>
    <row r="29" spans="1:18" ht="15.75">
      <c r="A29" s="1">
        <v>32</v>
      </c>
      <c r="B29" s="16">
        <v>71</v>
      </c>
      <c r="C29" s="16">
        <v>69</v>
      </c>
      <c r="D29" s="16">
        <v>39</v>
      </c>
      <c r="E29" s="16">
        <v>136</v>
      </c>
      <c r="F29" s="16">
        <v>58</v>
      </c>
      <c r="G29" s="16">
        <v>52</v>
      </c>
      <c r="H29" s="16">
        <v>206</v>
      </c>
      <c r="I29" s="16">
        <v>124</v>
      </c>
      <c r="J29" s="16">
        <v>67</v>
      </c>
      <c r="K29" s="16">
        <v>61</v>
      </c>
      <c r="L29" s="16">
        <v>122</v>
      </c>
      <c r="M29" s="16">
        <v>68</v>
      </c>
      <c r="N29" s="16">
        <v>117</v>
      </c>
      <c r="O29" s="16">
        <v>0</v>
      </c>
      <c r="P29" s="16">
        <v>12</v>
      </c>
      <c r="Q29" s="16">
        <v>28</v>
      </c>
      <c r="R29" s="16">
        <v>31</v>
      </c>
    </row>
    <row r="30" spans="1:18" ht="15.75">
      <c r="A30" s="1">
        <v>33</v>
      </c>
      <c r="B30" s="16">
        <v>42</v>
      </c>
      <c r="C30" s="16">
        <v>40</v>
      </c>
      <c r="D30" s="16">
        <v>21</v>
      </c>
      <c r="E30" s="16">
        <v>64</v>
      </c>
      <c r="F30" s="16">
        <v>16</v>
      </c>
      <c r="G30" s="16">
        <v>29</v>
      </c>
      <c r="H30" s="16">
        <v>121</v>
      </c>
      <c r="I30" s="16">
        <v>69</v>
      </c>
      <c r="J30" s="16">
        <v>31</v>
      </c>
      <c r="K30" s="16">
        <v>28</v>
      </c>
      <c r="L30" s="16">
        <v>69</v>
      </c>
      <c r="M30" s="16">
        <v>34</v>
      </c>
      <c r="N30" s="16">
        <v>49</v>
      </c>
      <c r="O30" s="16">
        <v>0</v>
      </c>
      <c r="P30" s="16">
        <v>19</v>
      </c>
      <c r="Q30" s="16">
        <v>18</v>
      </c>
      <c r="R30" s="16">
        <v>5</v>
      </c>
    </row>
    <row r="31" spans="1:18" ht="15.75">
      <c r="A31" s="1">
        <v>34</v>
      </c>
      <c r="B31" s="16">
        <v>65</v>
      </c>
      <c r="C31" s="16">
        <v>59</v>
      </c>
      <c r="D31" s="16">
        <v>38</v>
      </c>
      <c r="E31" s="16">
        <v>111</v>
      </c>
      <c r="F31" s="16">
        <v>47</v>
      </c>
      <c r="G31" s="16">
        <v>43</v>
      </c>
      <c r="H31" s="16">
        <v>178</v>
      </c>
      <c r="I31" s="16">
        <v>96</v>
      </c>
      <c r="J31" s="16">
        <v>46</v>
      </c>
      <c r="K31" s="16">
        <v>51</v>
      </c>
      <c r="L31" s="16">
        <v>99</v>
      </c>
      <c r="M31" s="16">
        <v>53</v>
      </c>
      <c r="N31" s="16">
        <v>96</v>
      </c>
      <c r="O31" s="16">
        <v>0</v>
      </c>
      <c r="P31" s="16">
        <v>23</v>
      </c>
      <c r="Q31" s="16">
        <v>31</v>
      </c>
      <c r="R31" s="16">
        <v>11</v>
      </c>
    </row>
    <row r="32" spans="1:18" ht="15.75">
      <c r="A32" s="1">
        <v>35</v>
      </c>
      <c r="B32" s="16">
        <v>47</v>
      </c>
      <c r="C32" s="16">
        <v>36</v>
      </c>
      <c r="D32" s="16">
        <v>17</v>
      </c>
      <c r="E32" s="16">
        <v>76</v>
      </c>
      <c r="F32" s="16">
        <v>17</v>
      </c>
      <c r="G32" s="16">
        <v>15</v>
      </c>
      <c r="H32" s="16">
        <v>121</v>
      </c>
      <c r="I32" s="16">
        <v>74</v>
      </c>
      <c r="J32" s="16">
        <v>27</v>
      </c>
      <c r="K32" s="16">
        <v>32</v>
      </c>
      <c r="L32" s="16">
        <v>70</v>
      </c>
      <c r="M32" s="16">
        <v>37</v>
      </c>
      <c r="N32" s="16">
        <v>36</v>
      </c>
      <c r="O32" s="16">
        <v>4</v>
      </c>
      <c r="P32" s="16">
        <v>26</v>
      </c>
      <c r="Q32" s="16">
        <v>12</v>
      </c>
      <c r="R32" s="16">
        <v>5</v>
      </c>
    </row>
    <row r="33" spans="1:18" ht="15.75">
      <c r="A33" s="1">
        <v>36</v>
      </c>
      <c r="B33" s="16">
        <v>70</v>
      </c>
      <c r="C33" s="16">
        <v>67</v>
      </c>
      <c r="D33" s="16">
        <v>55</v>
      </c>
      <c r="E33" s="16">
        <v>118</v>
      </c>
      <c r="F33" s="16">
        <v>51</v>
      </c>
      <c r="G33" s="16">
        <v>43</v>
      </c>
      <c r="H33" s="16">
        <v>203</v>
      </c>
      <c r="I33" s="16">
        <v>132</v>
      </c>
      <c r="J33" s="16">
        <v>53</v>
      </c>
      <c r="K33" s="16">
        <v>67</v>
      </c>
      <c r="L33" s="16">
        <v>126</v>
      </c>
      <c r="M33" s="16">
        <v>60</v>
      </c>
      <c r="N33" s="16">
        <v>121</v>
      </c>
      <c r="O33" s="16">
        <v>0</v>
      </c>
      <c r="P33" s="16">
        <v>12</v>
      </c>
      <c r="Q33" s="16">
        <v>27</v>
      </c>
      <c r="R33" s="16">
        <v>31</v>
      </c>
    </row>
    <row r="34" spans="1:18" ht="15.75">
      <c r="A34" s="1">
        <v>38</v>
      </c>
      <c r="B34" s="16">
        <v>27</v>
      </c>
      <c r="C34" s="16">
        <v>26</v>
      </c>
      <c r="D34" s="16">
        <v>20</v>
      </c>
      <c r="E34" s="16">
        <v>46</v>
      </c>
      <c r="F34" s="16">
        <v>19</v>
      </c>
      <c r="G34" s="16">
        <v>19</v>
      </c>
      <c r="H34" s="16">
        <v>70</v>
      </c>
      <c r="I34" s="16">
        <v>43</v>
      </c>
      <c r="J34" s="16">
        <v>24</v>
      </c>
      <c r="K34" s="16">
        <v>23</v>
      </c>
      <c r="L34" s="16">
        <v>45</v>
      </c>
      <c r="M34" s="16">
        <v>20</v>
      </c>
      <c r="N34" s="16">
        <v>35</v>
      </c>
      <c r="O34" s="16">
        <v>2</v>
      </c>
      <c r="P34" s="16">
        <v>6</v>
      </c>
      <c r="Q34" s="16">
        <v>12</v>
      </c>
      <c r="R34" s="16">
        <v>7</v>
      </c>
    </row>
    <row r="35" spans="1:18" ht="15.75">
      <c r="A35" s="1">
        <v>40</v>
      </c>
      <c r="B35" s="16">
        <v>93</v>
      </c>
      <c r="C35" s="16">
        <v>73</v>
      </c>
      <c r="D35" s="16">
        <v>50</v>
      </c>
      <c r="E35" s="16">
        <v>158</v>
      </c>
      <c r="F35" s="16">
        <v>28</v>
      </c>
      <c r="G35" s="16">
        <v>38</v>
      </c>
      <c r="H35" s="16">
        <v>275</v>
      </c>
      <c r="I35" s="16">
        <v>155</v>
      </c>
      <c r="J35" s="16">
        <v>72</v>
      </c>
      <c r="K35" s="16">
        <v>81</v>
      </c>
      <c r="L35" s="16">
        <v>149</v>
      </c>
      <c r="M35" s="16">
        <v>84</v>
      </c>
      <c r="N35" s="16">
        <v>127</v>
      </c>
      <c r="O35" s="16">
        <v>0</v>
      </c>
      <c r="P35" s="16">
        <v>35</v>
      </c>
      <c r="Q35" s="16">
        <v>48</v>
      </c>
      <c r="R35" s="16">
        <v>10</v>
      </c>
    </row>
    <row r="36" spans="1:18" ht="15.75">
      <c r="A36" s="1">
        <v>41</v>
      </c>
      <c r="B36" s="16">
        <v>66</v>
      </c>
      <c r="C36" s="16">
        <v>44</v>
      </c>
      <c r="D36" s="16">
        <v>33</v>
      </c>
      <c r="E36" s="16">
        <v>84</v>
      </c>
      <c r="F36" s="16">
        <v>23</v>
      </c>
      <c r="G36" s="16">
        <v>24</v>
      </c>
      <c r="H36" s="16">
        <v>185</v>
      </c>
      <c r="I36" s="16">
        <v>111</v>
      </c>
      <c r="J36" s="16">
        <v>37</v>
      </c>
      <c r="K36" s="16">
        <v>50</v>
      </c>
      <c r="L36" s="16">
        <v>84</v>
      </c>
      <c r="M36" s="16">
        <v>42</v>
      </c>
      <c r="N36" s="16">
        <v>49</v>
      </c>
      <c r="O36" s="16">
        <v>8</v>
      </c>
      <c r="P36" s="16">
        <v>37</v>
      </c>
      <c r="Q36" s="16">
        <v>21</v>
      </c>
      <c r="R36" s="16">
        <v>0</v>
      </c>
    </row>
    <row r="37" spans="1:18" ht="15.75">
      <c r="A37" s="1">
        <v>43</v>
      </c>
      <c r="B37" s="16">
        <v>76</v>
      </c>
      <c r="C37" s="16">
        <v>73</v>
      </c>
      <c r="D37" s="16">
        <v>57</v>
      </c>
      <c r="E37" s="16">
        <v>134</v>
      </c>
      <c r="F37" s="16">
        <v>69</v>
      </c>
      <c r="G37" s="16">
        <v>62</v>
      </c>
      <c r="H37" s="16">
        <v>227</v>
      </c>
      <c r="I37" s="16">
        <v>146</v>
      </c>
      <c r="J37" s="16">
        <v>68</v>
      </c>
      <c r="K37" s="16">
        <v>73</v>
      </c>
      <c r="L37" s="16">
        <v>140</v>
      </c>
      <c r="M37" s="16">
        <v>64</v>
      </c>
      <c r="N37" s="16">
        <v>141</v>
      </c>
      <c r="O37" s="16">
        <v>0</v>
      </c>
      <c r="P37" s="16">
        <v>5</v>
      </c>
      <c r="Q37" s="16">
        <v>24</v>
      </c>
      <c r="R37" s="16">
        <v>47</v>
      </c>
    </row>
    <row r="38" spans="1:18" ht="15.75">
      <c r="A38" s="1">
        <v>44</v>
      </c>
      <c r="B38" s="16">
        <v>79</v>
      </c>
      <c r="C38" s="16">
        <v>73</v>
      </c>
      <c r="D38" s="16">
        <v>46</v>
      </c>
      <c r="E38" s="16">
        <v>118</v>
      </c>
      <c r="F38" s="16">
        <v>45</v>
      </c>
      <c r="G38" s="16">
        <v>70</v>
      </c>
      <c r="H38" s="16">
        <v>223</v>
      </c>
      <c r="I38" s="16">
        <v>145</v>
      </c>
      <c r="J38" s="16">
        <v>49</v>
      </c>
      <c r="K38" s="16">
        <v>72</v>
      </c>
      <c r="L38" s="16">
        <v>124</v>
      </c>
      <c r="M38" s="16">
        <v>73</v>
      </c>
      <c r="N38" s="16">
        <v>115</v>
      </c>
      <c r="O38" s="16">
        <v>0</v>
      </c>
      <c r="P38" s="16">
        <v>15</v>
      </c>
      <c r="Q38" s="16">
        <v>49</v>
      </c>
      <c r="R38" s="16">
        <v>15</v>
      </c>
    </row>
    <row r="39" spans="1:18" ht="15.75">
      <c r="A39" s="1">
        <v>45</v>
      </c>
      <c r="B39" s="16">
        <v>75</v>
      </c>
      <c r="C39" s="16">
        <v>74</v>
      </c>
      <c r="D39" s="16">
        <v>55</v>
      </c>
      <c r="E39" s="16">
        <v>130</v>
      </c>
      <c r="F39" s="16">
        <v>47</v>
      </c>
      <c r="G39" s="16">
        <v>48</v>
      </c>
      <c r="H39" s="16">
        <v>213</v>
      </c>
      <c r="I39" s="16">
        <v>143</v>
      </c>
      <c r="J39" s="16">
        <v>50</v>
      </c>
      <c r="K39" s="16">
        <v>51</v>
      </c>
      <c r="L39" s="16">
        <v>135</v>
      </c>
      <c r="M39" s="16">
        <v>67</v>
      </c>
      <c r="N39" s="16">
        <v>134</v>
      </c>
      <c r="O39" s="16">
        <v>1</v>
      </c>
      <c r="P39" s="16">
        <v>13</v>
      </c>
      <c r="Q39" s="16">
        <v>26</v>
      </c>
      <c r="R39" s="16">
        <v>35</v>
      </c>
    </row>
    <row r="40" spans="1:18" ht="15.75">
      <c r="A40" s="1">
        <v>48</v>
      </c>
      <c r="B40" s="16">
        <v>10</v>
      </c>
      <c r="C40" s="16">
        <v>10</v>
      </c>
      <c r="D40" s="16">
        <v>4</v>
      </c>
      <c r="E40" s="16">
        <v>18</v>
      </c>
      <c r="F40" s="16">
        <v>2</v>
      </c>
      <c r="G40" s="16">
        <v>4</v>
      </c>
      <c r="H40" s="16">
        <v>30</v>
      </c>
      <c r="I40" s="16">
        <v>13</v>
      </c>
      <c r="J40" s="16">
        <v>9</v>
      </c>
      <c r="K40" s="16">
        <v>8</v>
      </c>
      <c r="L40" s="16">
        <v>15</v>
      </c>
      <c r="M40" s="16">
        <v>10</v>
      </c>
      <c r="N40" s="16">
        <v>11</v>
      </c>
      <c r="O40" s="16">
        <v>0</v>
      </c>
      <c r="P40" s="16">
        <v>6</v>
      </c>
      <c r="Q40" s="16">
        <v>3</v>
      </c>
      <c r="R40" s="16">
        <v>1</v>
      </c>
    </row>
    <row r="41" spans="1:18" ht="15.75">
      <c r="A41" s="1">
        <v>49</v>
      </c>
      <c r="B41" s="16">
        <v>60</v>
      </c>
      <c r="C41" s="16">
        <v>52</v>
      </c>
      <c r="D41" s="16">
        <v>29</v>
      </c>
      <c r="E41" s="16">
        <v>79</v>
      </c>
      <c r="F41" s="16">
        <v>9</v>
      </c>
      <c r="G41" s="16">
        <v>27</v>
      </c>
      <c r="H41" s="16">
        <v>175</v>
      </c>
      <c r="I41" s="16">
        <v>88</v>
      </c>
      <c r="J41" s="16">
        <v>38</v>
      </c>
      <c r="K41" s="16">
        <v>40</v>
      </c>
      <c r="L41" s="16">
        <v>54</v>
      </c>
      <c r="M41" s="16">
        <v>42</v>
      </c>
      <c r="N41" s="16">
        <v>29</v>
      </c>
      <c r="O41" s="16">
        <v>6</v>
      </c>
      <c r="P41" s="16">
        <v>37</v>
      </c>
      <c r="Q41" s="16">
        <v>17</v>
      </c>
      <c r="R41" s="16">
        <v>0</v>
      </c>
    </row>
    <row r="42" spans="1:18" ht="15.75">
      <c r="A42" s="1">
        <v>50</v>
      </c>
      <c r="B42" s="16">
        <v>87</v>
      </c>
      <c r="C42" s="16">
        <v>65</v>
      </c>
      <c r="D42" s="16">
        <v>48</v>
      </c>
      <c r="E42" s="16">
        <v>136</v>
      </c>
      <c r="F42" s="16">
        <v>36</v>
      </c>
      <c r="G42" s="16">
        <v>44</v>
      </c>
      <c r="H42" s="16">
        <v>255</v>
      </c>
      <c r="I42" s="16">
        <v>151</v>
      </c>
      <c r="J42" s="16">
        <v>70</v>
      </c>
      <c r="K42" s="16">
        <v>74</v>
      </c>
      <c r="L42" s="16">
        <v>153</v>
      </c>
      <c r="M42" s="16">
        <v>76</v>
      </c>
      <c r="N42" s="16">
        <v>127</v>
      </c>
      <c r="O42" s="16">
        <v>4</v>
      </c>
      <c r="P42" s="16">
        <v>28</v>
      </c>
      <c r="Q42" s="16">
        <v>37</v>
      </c>
      <c r="R42" s="16">
        <v>18</v>
      </c>
    </row>
    <row r="43" spans="1:18" ht="15.75">
      <c r="A43" s="1">
        <v>55</v>
      </c>
      <c r="B43" s="16">
        <v>64</v>
      </c>
      <c r="C43" s="16">
        <v>49</v>
      </c>
      <c r="D43" s="16">
        <v>52</v>
      </c>
      <c r="E43" s="16">
        <v>104</v>
      </c>
      <c r="F43" s="16">
        <v>38</v>
      </c>
      <c r="G43" s="16">
        <v>29</v>
      </c>
      <c r="H43" s="16">
        <v>186</v>
      </c>
      <c r="I43" s="16">
        <v>99</v>
      </c>
      <c r="J43" s="16">
        <v>50</v>
      </c>
      <c r="K43" s="16">
        <v>38</v>
      </c>
      <c r="L43" s="16">
        <v>82</v>
      </c>
      <c r="M43" s="16">
        <v>50</v>
      </c>
      <c r="N43" s="16">
        <v>100</v>
      </c>
      <c r="O43" s="16">
        <v>2</v>
      </c>
      <c r="P43" s="16">
        <v>28</v>
      </c>
      <c r="Q43" s="16">
        <v>21</v>
      </c>
      <c r="R43" s="16">
        <v>13</v>
      </c>
    </row>
    <row r="44" spans="1:18" ht="15.75">
      <c r="A44" s="1">
        <v>56</v>
      </c>
      <c r="B44" s="16">
        <v>61</v>
      </c>
      <c r="C44" s="16">
        <v>54</v>
      </c>
      <c r="D44" s="16">
        <v>20</v>
      </c>
      <c r="E44" s="16">
        <v>95</v>
      </c>
      <c r="F44" s="16">
        <v>28</v>
      </c>
      <c r="G44" s="16">
        <v>18</v>
      </c>
      <c r="H44" s="16">
        <v>177</v>
      </c>
      <c r="I44" s="16">
        <v>106</v>
      </c>
      <c r="J44" s="16">
        <v>28</v>
      </c>
      <c r="K44" s="16">
        <v>53</v>
      </c>
      <c r="L44" s="16">
        <v>88</v>
      </c>
      <c r="M44" s="16">
        <v>50</v>
      </c>
      <c r="N44" s="16">
        <v>94</v>
      </c>
      <c r="O44" s="16">
        <v>2</v>
      </c>
      <c r="P44" s="16">
        <v>29</v>
      </c>
      <c r="Q44" s="16">
        <v>23</v>
      </c>
      <c r="R44" s="16">
        <v>7</v>
      </c>
    </row>
    <row r="45" spans="1:18" ht="15.75">
      <c r="A45" s="1">
        <v>58</v>
      </c>
      <c r="B45" s="16">
        <v>45</v>
      </c>
      <c r="C45" s="16">
        <v>42</v>
      </c>
      <c r="D45" s="16">
        <v>21</v>
      </c>
      <c r="E45" s="16">
        <v>74</v>
      </c>
      <c r="F45" s="16">
        <v>28</v>
      </c>
      <c r="G45" s="16">
        <v>25</v>
      </c>
      <c r="H45" s="16">
        <v>127</v>
      </c>
      <c r="I45" s="16">
        <v>72</v>
      </c>
      <c r="J45" s="16">
        <v>33</v>
      </c>
      <c r="K45" s="16">
        <v>31</v>
      </c>
      <c r="L45" s="16">
        <v>56</v>
      </c>
      <c r="M45" s="16">
        <v>38</v>
      </c>
      <c r="N45" s="16">
        <v>48</v>
      </c>
      <c r="O45" s="16">
        <v>0</v>
      </c>
      <c r="P45" s="16">
        <v>17</v>
      </c>
      <c r="Q45" s="16">
        <v>16</v>
      </c>
      <c r="R45" s="16">
        <v>10</v>
      </c>
    </row>
    <row r="46" spans="1:18" ht="15.75">
      <c r="A46" s="1">
        <v>61</v>
      </c>
      <c r="B46" s="16">
        <v>103</v>
      </c>
      <c r="C46" s="16">
        <v>97</v>
      </c>
      <c r="D46" s="16">
        <v>66</v>
      </c>
      <c r="E46" s="16">
        <v>156</v>
      </c>
      <c r="F46" s="16">
        <v>52</v>
      </c>
      <c r="G46" s="16">
        <v>54</v>
      </c>
      <c r="H46" s="16">
        <v>305</v>
      </c>
      <c r="I46" s="16">
        <v>190</v>
      </c>
      <c r="J46" s="16">
        <v>78</v>
      </c>
      <c r="K46" s="16">
        <v>93</v>
      </c>
      <c r="L46" s="16">
        <v>166</v>
      </c>
      <c r="M46" s="16">
        <v>89</v>
      </c>
      <c r="N46" s="16">
        <v>166</v>
      </c>
      <c r="O46" s="16">
        <v>1</v>
      </c>
      <c r="P46" s="16">
        <v>28</v>
      </c>
      <c r="Q46" s="16">
        <v>50</v>
      </c>
      <c r="R46" s="16">
        <v>24</v>
      </c>
    </row>
    <row r="47" spans="1:18" ht="15.75">
      <c r="A47" s="1">
        <v>64</v>
      </c>
      <c r="B47" s="16">
        <v>92</v>
      </c>
      <c r="C47" s="16">
        <v>77</v>
      </c>
      <c r="D47" s="16">
        <v>61</v>
      </c>
      <c r="E47" s="16">
        <v>147</v>
      </c>
      <c r="F47" s="16">
        <v>58</v>
      </c>
      <c r="G47" s="16">
        <v>62</v>
      </c>
      <c r="H47" s="16">
        <v>261</v>
      </c>
      <c r="I47" s="16">
        <v>156</v>
      </c>
      <c r="J47" s="16">
        <v>83</v>
      </c>
      <c r="K47" s="16">
        <v>74</v>
      </c>
      <c r="L47" s="16">
        <v>162</v>
      </c>
      <c r="M47" s="16">
        <v>77</v>
      </c>
      <c r="N47" s="16">
        <v>137</v>
      </c>
      <c r="O47" s="16">
        <v>2</v>
      </c>
      <c r="P47" s="16">
        <v>24</v>
      </c>
      <c r="Q47" s="16">
        <v>42</v>
      </c>
      <c r="R47" s="16">
        <v>24</v>
      </c>
    </row>
    <row r="48" spans="1:18" ht="15.75">
      <c r="A48" s="1">
        <v>65</v>
      </c>
      <c r="B48" s="16">
        <v>24</v>
      </c>
      <c r="C48" s="16">
        <v>6</v>
      </c>
      <c r="D48" s="16">
        <v>1</v>
      </c>
      <c r="E48" s="16">
        <v>25</v>
      </c>
      <c r="F48" s="16">
        <v>2</v>
      </c>
      <c r="G48" s="16">
        <v>0</v>
      </c>
      <c r="H48" s="16">
        <v>65</v>
      </c>
      <c r="I48" s="16">
        <v>28</v>
      </c>
      <c r="J48" s="16">
        <v>8</v>
      </c>
      <c r="K48" s="16">
        <v>13</v>
      </c>
      <c r="L48" s="16">
        <v>12</v>
      </c>
      <c r="M48" s="16">
        <v>2</v>
      </c>
      <c r="N48" s="16">
        <v>1</v>
      </c>
      <c r="O48" s="16">
        <v>17</v>
      </c>
      <c r="P48" s="16">
        <v>7</v>
      </c>
      <c r="Q48" s="16">
        <v>0</v>
      </c>
      <c r="R48" s="16">
        <v>0</v>
      </c>
    </row>
    <row r="49" spans="1:18" ht="15.75">
      <c r="A49" s="1">
        <v>66</v>
      </c>
      <c r="B49" s="16">
        <v>47</v>
      </c>
      <c r="C49" s="16">
        <v>43</v>
      </c>
      <c r="D49" s="16">
        <v>41</v>
      </c>
      <c r="E49" s="16">
        <v>83</v>
      </c>
      <c r="F49" s="16">
        <v>36</v>
      </c>
      <c r="G49" s="16">
        <v>29</v>
      </c>
      <c r="H49" s="16">
        <v>133</v>
      </c>
      <c r="I49" s="16">
        <v>88</v>
      </c>
      <c r="J49" s="16">
        <v>31</v>
      </c>
      <c r="K49" s="16">
        <v>24</v>
      </c>
      <c r="L49" s="16">
        <v>81</v>
      </c>
      <c r="M49" s="16">
        <v>33</v>
      </c>
      <c r="N49" s="16">
        <v>73</v>
      </c>
      <c r="O49" s="16">
        <v>2</v>
      </c>
      <c r="P49" s="16">
        <v>11</v>
      </c>
      <c r="Q49" s="16">
        <v>19</v>
      </c>
      <c r="R49" s="16">
        <v>15</v>
      </c>
    </row>
    <row r="50" spans="1:18" ht="15.75">
      <c r="A50" s="1">
        <v>69</v>
      </c>
      <c r="B50" s="16">
        <v>73</v>
      </c>
      <c r="C50" s="16">
        <v>68</v>
      </c>
      <c r="D50" s="16">
        <v>29</v>
      </c>
      <c r="E50" s="16">
        <v>114</v>
      </c>
      <c r="F50" s="16">
        <v>37</v>
      </c>
      <c r="G50" s="16">
        <v>33</v>
      </c>
      <c r="H50" s="16">
        <v>212</v>
      </c>
      <c r="I50" s="16">
        <v>128</v>
      </c>
      <c r="J50" s="16">
        <v>50</v>
      </c>
      <c r="K50" s="16">
        <v>58</v>
      </c>
      <c r="L50" s="16">
        <v>123</v>
      </c>
      <c r="M50" s="16">
        <v>60</v>
      </c>
      <c r="N50" s="16">
        <v>124</v>
      </c>
      <c r="O50" s="16">
        <v>1</v>
      </c>
      <c r="P50" s="16">
        <v>27</v>
      </c>
      <c r="Q50" s="16">
        <v>32</v>
      </c>
      <c r="R50" s="16">
        <v>13</v>
      </c>
    </row>
    <row r="51" spans="1:18" ht="15.75">
      <c r="A51" s="1">
        <v>70</v>
      </c>
      <c r="B51" s="16">
        <v>30</v>
      </c>
      <c r="C51" s="16">
        <v>30</v>
      </c>
      <c r="D51" s="16">
        <v>22</v>
      </c>
      <c r="E51" s="16">
        <v>44</v>
      </c>
      <c r="F51" s="16">
        <v>23</v>
      </c>
      <c r="G51" s="16">
        <v>14</v>
      </c>
      <c r="H51" s="16">
        <v>101</v>
      </c>
      <c r="I51" s="16">
        <v>54</v>
      </c>
      <c r="J51" s="16">
        <v>15</v>
      </c>
      <c r="K51" s="16">
        <v>32</v>
      </c>
      <c r="L51" s="16">
        <v>62</v>
      </c>
      <c r="M51" s="16">
        <v>25</v>
      </c>
      <c r="N51" s="16">
        <v>40</v>
      </c>
      <c r="O51" s="16">
        <v>10</v>
      </c>
      <c r="P51" s="16">
        <v>12</v>
      </c>
      <c r="Q51" s="16">
        <v>7</v>
      </c>
      <c r="R51" s="16">
        <v>1</v>
      </c>
    </row>
    <row r="52" spans="1:18" ht="15.75">
      <c r="A52" s="1">
        <v>71</v>
      </c>
      <c r="B52" s="16">
        <v>36</v>
      </c>
      <c r="C52" s="16">
        <v>31</v>
      </c>
      <c r="D52" s="16">
        <v>25</v>
      </c>
      <c r="E52" s="16">
        <v>55</v>
      </c>
      <c r="F52" s="16">
        <v>25</v>
      </c>
      <c r="G52" s="16">
        <v>15</v>
      </c>
      <c r="H52" s="16">
        <v>105</v>
      </c>
      <c r="I52" s="16">
        <v>57</v>
      </c>
      <c r="J52" s="16">
        <v>18</v>
      </c>
      <c r="K52" s="16">
        <v>31</v>
      </c>
      <c r="L52" s="16">
        <v>67</v>
      </c>
      <c r="M52" s="16">
        <v>30</v>
      </c>
      <c r="N52" s="16">
        <v>55</v>
      </c>
      <c r="O52" s="16">
        <v>1</v>
      </c>
      <c r="P52" s="16">
        <v>13</v>
      </c>
      <c r="Q52" s="16">
        <v>16</v>
      </c>
      <c r="R52" s="16">
        <v>6</v>
      </c>
    </row>
    <row r="53" spans="1:18" ht="15.75">
      <c r="A53" s="1">
        <v>72</v>
      </c>
      <c r="B53" s="16">
        <v>15</v>
      </c>
      <c r="C53" s="16">
        <v>10</v>
      </c>
      <c r="D53" s="16">
        <v>3</v>
      </c>
      <c r="E53" s="16">
        <v>23</v>
      </c>
      <c r="F53" s="16">
        <v>0</v>
      </c>
      <c r="G53" s="16">
        <v>4</v>
      </c>
      <c r="H53" s="16">
        <v>44</v>
      </c>
      <c r="I53" s="16">
        <v>22</v>
      </c>
      <c r="J53" s="16">
        <v>13</v>
      </c>
      <c r="K53" s="16">
        <v>14</v>
      </c>
      <c r="L53" s="16">
        <v>11</v>
      </c>
      <c r="M53" s="16">
        <v>9</v>
      </c>
      <c r="N53" s="16">
        <v>20</v>
      </c>
      <c r="O53" s="16">
        <v>2</v>
      </c>
      <c r="P53" s="16">
        <v>9</v>
      </c>
      <c r="Q53" s="16">
        <v>4</v>
      </c>
      <c r="R53" s="16">
        <v>0</v>
      </c>
    </row>
    <row r="54" spans="1:18" ht="15.75">
      <c r="A54" s="1">
        <v>77</v>
      </c>
      <c r="B54" s="16">
        <v>42</v>
      </c>
      <c r="C54" s="16">
        <v>46</v>
      </c>
      <c r="D54" s="16">
        <v>18</v>
      </c>
      <c r="E54" s="16">
        <v>64</v>
      </c>
      <c r="F54" s="16">
        <v>16</v>
      </c>
      <c r="G54" s="16">
        <v>18</v>
      </c>
      <c r="H54" s="16">
        <v>123</v>
      </c>
      <c r="I54" s="16">
        <v>72</v>
      </c>
      <c r="J54" s="16">
        <v>33</v>
      </c>
      <c r="K54" s="16">
        <v>35</v>
      </c>
      <c r="L54" s="16">
        <v>57</v>
      </c>
      <c r="M54" s="16">
        <v>35</v>
      </c>
      <c r="N54" s="16">
        <v>50</v>
      </c>
      <c r="O54" s="16">
        <v>0</v>
      </c>
      <c r="P54" s="16">
        <v>21</v>
      </c>
      <c r="Q54" s="16">
        <v>20</v>
      </c>
      <c r="R54" s="16">
        <v>1</v>
      </c>
    </row>
    <row r="55" spans="1:18" ht="15.75">
      <c r="A55" s="1">
        <v>80</v>
      </c>
      <c r="B55" s="16">
        <v>127</v>
      </c>
      <c r="C55" s="16">
        <v>101</v>
      </c>
      <c r="D55" s="16">
        <v>76</v>
      </c>
      <c r="E55" s="16">
        <v>202</v>
      </c>
      <c r="F55" s="16">
        <v>54</v>
      </c>
      <c r="G55" s="16">
        <v>64</v>
      </c>
      <c r="H55" s="16">
        <v>369</v>
      </c>
      <c r="I55" s="16">
        <v>220</v>
      </c>
      <c r="J55" s="16">
        <v>99</v>
      </c>
      <c r="K55" s="16">
        <v>111</v>
      </c>
      <c r="L55" s="16">
        <v>218</v>
      </c>
      <c r="M55" s="16">
        <v>102</v>
      </c>
      <c r="N55" s="16">
        <v>203</v>
      </c>
      <c r="O55" s="16">
        <v>4</v>
      </c>
      <c r="P55" s="16">
        <v>36</v>
      </c>
      <c r="Q55" s="16">
        <v>51</v>
      </c>
      <c r="R55" s="16">
        <v>36</v>
      </c>
    </row>
    <row r="56" spans="1:18" ht="15.75">
      <c r="A56" s="1">
        <v>81</v>
      </c>
      <c r="B56" s="16">
        <v>144</v>
      </c>
      <c r="C56" s="16">
        <v>135</v>
      </c>
      <c r="D56" s="16">
        <v>99</v>
      </c>
      <c r="E56" s="16">
        <v>252</v>
      </c>
      <c r="F56" s="16">
        <v>110</v>
      </c>
      <c r="G56" s="16">
        <v>103</v>
      </c>
      <c r="H56" s="16">
        <v>416</v>
      </c>
      <c r="I56" s="16">
        <v>240</v>
      </c>
      <c r="J56" s="16">
        <v>98</v>
      </c>
      <c r="K56" s="16">
        <v>130</v>
      </c>
      <c r="L56" s="16">
        <v>254</v>
      </c>
      <c r="M56" s="16">
        <v>127</v>
      </c>
      <c r="N56" s="16">
        <v>249</v>
      </c>
      <c r="O56" s="16">
        <v>5</v>
      </c>
      <c r="P56" s="16">
        <v>16</v>
      </c>
      <c r="Q56" s="16">
        <v>67</v>
      </c>
      <c r="R56" s="16">
        <v>58</v>
      </c>
    </row>
    <row r="57" spans="1:18" ht="15.75">
      <c r="A57" s="1">
        <v>85</v>
      </c>
      <c r="B57" s="16">
        <v>53</v>
      </c>
      <c r="C57" s="16">
        <v>50</v>
      </c>
      <c r="D57" s="16">
        <v>40</v>
      </c>
      <c r="E57" s="16">
        <v>91</v>
      </c>
      <c r="F57" s="16">
        <v>44</v>
      </c>
      <c r="G57" s="16">
        <v>28</v>
      </c>
      <c r="H57" s="16">
        <v>159</v>
      </c>
      <c r="I57" s="16">
        <v>100</v>
      </c>
      <c r="J57" s="16">
        <v>40</v>
      </c>
      <c r="K57" s="16">
        <v>49</v>
      </c>
      <c r="L57" s="16">
        <v>94</v>
      </c>
      <c r="M57" s="16">
        <v>44</v>
      </c>
      <c r="N57" s="16">
        <v>92</v>
      </c>
      <c r="O57" s="16">
        <v>2</v>
      </c>
      <c r="P57" s="16">
        <v>6</v>
      </c>
      <c r="Q57" s="16">
        <v>20</v>
      </c>
      <c r="R57" s="16">
        <v>25</v>
      </c>
    </row>
    <row r="58" spans="1:18" ht="15.75">
      <c r="A58" s="1">
        <v>87</v>
      </c>
      <c r="B58" s="16">
        <v>60</v>
      </c>
      <c r="C58" s="16">
        <v>42</v>
      </c>
      <c r="D58" s="16">
        <v>38</v>
      </c>
      <c r="E58" s="16">
        <v>100</v>
      </c>
      <c r="F58" s="16">
        <v>15</v>
      </c>
      <c r="G58" s="16">
        <v>20</v>
      </c>
      <c r="H58" s="16">
        <v>171</v>
      </c>
      <c r="I58" s="16">
        <v>89</v>
      </c>
      <c r="J58" s="16">
        <v>38</v>
      </c>
      <c r="K58" s="16">
        <v>40</v>
      </c>
      <c r="L58" s="16">
        <v>89</v>
      </c>
      <c r="M58" s="16">
        <v>39</v>
      </c>
      <c r="N58" s="16">
        <v>94</v>
      </c>
      <c r="O58" s="16">
        <v>2</v>
      </c>
      <c r="P58" s="16">
        <v>32</v>
      </c>
      <c r="Q58" s="16">
        <v>19</v>
      </c>
      <c r="R58" s="16">
        <v>7</v>
      </c>
    </row>
    <row r="59" spans="1:18" ht="15.75">
      <c r="A59" s="1">
        <v>90</v>
      </c>
      <c r="B59" s="16">
        <v>51</v>
      </c>
      <c r="C59" s="16">
        <v>46</v>
      </c>
      <c r="D59" s="16">
        <v>32</v>
      </c>
      <c r="E59" s="16">
        <v>82</v>
      </c>
      <c r="F59" s="16">
        <v>18</v>
      </c>
      <c r="G59" s="16">
        <v>16</v>
      </c>
      <c r="H59" s="16">
        <v>151</v>
      </c>
      <c r="I59" s="16">
        <v>91</v>
      </c>
      <c r="J59" s="16">
        <v>37</v>
      </c>
      <c r="K59" s="16">
        <v>41</v>
      </c>
      <c r="L59" s="16">
        <v>88</v>
      </c>
      <c r="M59" s="16">
        <v>40</v>
      </c>
      <c r="N59" s="16">
        <v>85</v>
      </c>
      <c r="O59" s="16">
        <v>1</v>
      </c>
      <c r="P59" s="16">
        <v>18</v>
      </c>
      <c r="Q59" s="16">
        <v>22</v>
      </c>
      <c r="R59" s="16">
        <v>10</v>
      </c>
    </row>
    <row r="60" spans="1:18" ht="15.75">
      <c r="A60" s="1">
        <v>95</v>
      </c>
      <c r="B60" s="16">
        <v>95</v>
      </c>
      <c r="C60" s="16">
        <v>75</v>
      </c>
      <c r="D60" s="16">
        <v>64</v>
      </c>
      <c r="E60" s="16">
        <v>153</v>
      </c>
      <c r="F60" s="16">
        <v>50</v>
      </c>
      <c r="G60" s="16">
        <v>32</v>
      </c>
      <c r="H60" s="16">
        <v>274</v>
      </c>
      <c r="I60" s="16">
        <v>147</v>
      </c>
      <c r="J60" s="16">
        <v>75</v>
      </c>
      <c r="K60" s="16">
        <v>75</v>
      </c>
      <c r="L60" s="16">
        <v>123</v>
      </c>
      <c r="M60" s="16">
        <v>77</v>
      </c>
      <c r="N60" s="16">
        <v>119</v>
      </c>
      <c r="O60" s="16">
        <v>6</v>
      </c>
      <c r="P60" s="16">
        <v>40</v>
      </c>
      <c r="Q60" s="16">
        <v>34</v>
      </c>
      <c r="R60" s="16">
        <v>15</v>
      </c>
    </row>
    <row r="61" spans="1:18" ht="15.75">
      <c r="A61" s="1">
        <v>100</v>
      </c>
      <c r="B61" s="16">
        <v>125</v>
      </c>
      <c r="C61" s="16">
        <v>101</v>
      </c>
      <c r="D61" s="16">
        <v>66</v>
      </c>
      <c r="E61" s="16">
        <v>186</v>
      </c>
      <c r="F61" s="16">
        <v>49</v>
      </c>
      <c r="G61" s="16">
        <v>54</v>
      </c>
      <c r="H61" s="16">
        <v>351</v>
      </c>
      <c r="I61" s="16">
        <v>212</v>
      </c>
      <c r="J61" s="16">
        <v>95</v>
      </c>
      <c r="K61" s="16">
        <v>97</v>
      </c>
      <c r="L61" s="16">
        <v>212</v>
      </c>
      <c r="M61" s="16">
        <v>100</v>
      </c>
      <c r="N61" s="16">
        <v>179</v>
      </c>
      <c r="O61" s="16">
        <v>2</v>
      </c>
      <c r="P61" s="16">
        <v>47</v>
      </c>
      <c r="Q61" s="16">
        <v>57</v>
      </c>
      <c r="R61" s="16">
        <v>19</v>
      </c>
    </row>
    <row r="62" spans="1:18" ht="15.75">
      <c r="A62" s="1">
        <v>138</v>
      </c>
      <c r="B62" s="16">
        <v>21</v>
      </c>
      <c r="C62" s="16">
        <v>20</v>
      </c>
      <c r="D62" s="16">
        <v>16</v>
      </c>
      <c r="E62" s="16">
        <v>33</v>
      </c>
      <c r="F62" s="16">
        <v>18</v>
      </c>
      <c r="G62" s="16">
        <v>14</v>
      </c>
      <c r="H62" s="16">
        <v>56</v>
      </c>
      <c r="I62" s="16">
        <v>34</v>
      </c>
      <c r="J62" s="16">
        <v>15</v>
      </c>
      <c r="K62" s="16">
        <v>15</v>
      </c>
      <c r="L62" s="16">
        <v>36</v>
      </c>
      <c r="M62" s="16">
        <v>20</v>
      </c>
      <c r="N62" s="16">
        <v>21</v>
      </c>
      <c r="O62" s="16">
        <v>1</v>
      </c>
      <c r="P62" s="16">
        <v>4</v>
      </c>
      <c r="Q62" s="16">
        <v>12</v>
      </c>
      <c r="R62" s="16">
        <v>4</v>
      </c>
    </row>
    <row r="63" spans="1:18" ht="15.75">
      <c r="A63" s="1">
        <v>144</v>
      </c>
      <c r="B63" s="16">
        <v>41</v>
      </c>
      <c r="C63" s="16">
        <v>41</v>
      </c>
      <c r="D63" s="16">
        <v>8</v>
      </c>
      <c r="E63" s="16">
        <v>65</v>
      </c>
      <c r="F63" s="16">
        <v>11</v>
      </c>
      <c r="G63" s="16">
        <v>26</v>
      </c>
      <c r="H63" s="16">
        <v>116</v>
      </c>
      <c r="I63" s="16">
        <v>69</v>
      </c>
      <c r="J63" s="16">
        <v>25</v>
      </c>
      <c r="K63" s="16">
        <v>28</v>
      </c>
      <c r="L63" s="16">
        <v>46</v>
      </c>
      <c r="M63" s="16">
        <v>36</v>
      </c>
      <c r="N63" s="16">
        <v>68</v>
      </c>
      <c r="O63" s="16">
        <v>3</v>
      </c>
      <c r="P63" s="16">
        <v>15</v>
      </c>
      <c r="Q63" s="16">
        <v>20</v>
      </c>
      <c r="R63" s="16">
        <v>3</v>
      </c>
    </row>
    <row r="64" spans="1:18" ht="37.5">
      <c r="A64" s="2" t="s">
        <v>14</v>
      </c>
      <c r="B64" s="2">
        <v>3708</v>
      </c>
      <c r="C64" s="2">
        <v>3247</v>
      </c>
      <c r="D64" s="2">
        <v>2199</v>
      </c>
      <c r="E64" s="2">
        <v>5982</v>
      </c>
      <c r="F64" s="2">
        <v>1982</v>
      </c>
      <c r="G64" s="2">
        <v>2092</v>
      </c>
      <c r="H64" s="2">
        <v>10601</v>
      </c>
      <c r="I64" s="2">
        <v>6327</v>
      </c>
      <c r="J64" s="2">
        <v>2799</v>
      </c>
      <c r="K64" s="2">
        <v>3067</v>
      </c>
      <c r="L64" s="2">
        <v>5949</v>
      </c>
      <c r="M64" s="2">
        <v>3090</v>
      </c>
      <c r="N64" s="2">
        <v>5389</v>
      </c>
      <c r="O64" s="2">
        <v>132</v>
      </c>
      <c r="P64" s="2">
        <v>1127</v>
      </c>
      <c r="Q64" s="2">
        <v>1583</v>
      </c>
      <c r="R64" s="2">
        <v>868</v>
      </c>
    </row>
    <row r="65" spans="1:18" ht="56.25">
      <c r="A65" s="2" t="s">
        <v>15</v>
      </c>
      <c r="B65" s="2"/>
      <c r="C65" s="2">
        <v>87.57</v>
      </c>
      <c r="D65" s="2">
        <v>59.3</v>
      </c>
      <c r="E65" s="2">
        <v>80.66</v>
      </c>
      <c r="F65" s="2">
        <v>53.45</v>
      </c>
      <c r="G65" s="2">
        <v>56.42</v>
      </c>
      <c r="H65" s="2">
        <v>95.3</v>
      </c>
      <c r="I65" s="2">
        <v>85.32</v>
      </c>
      <c r="J65" s="2">
        <v>75.489999999999995</v>
      </c>
      <c r="K65" s="2">
        <v>82.71</v>
      </c>
      <c r="L65" s="2">
        <v>80.22</v>
      </c>
      <c r="M65" s="2">
        <v>83.33</v>
      </c>
      <c r="N65" s="2">
        <v>72.67</v>
      </c>
      <c r="O65" s="3">
        <v>3.56</v>
      </c>
      <c r="P65" s="4">
        <v>30.39</v>
      </c>
      <c r="Q65" s="5">
        <v>42.69</v>
      </c>
      <c r="R65" s="6">
        <v>23.41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U65"/>
  <sheetViews>
    <sheetView topLeftCell="A46" workbookViewId="0">
      <selection activeCell="L67" sqref="L67"/>
    </sheetView>
  </sheetViews>
  <sheetFormatPr defaultRowHeight="15"/>
  <cols>
    <col min="1" max="1" width="16.42578125" customWidth="1"/>
    <col min="3" max="3" width="13.140625" bestFit="1" customWidth="1"/>
    <col min="4" max="14" width="12.140625" customWidth="1"/>
  </cols>
  <sheetData>
    <row r="1" spans="1:21" ht="110.25">
      <c r="A1" s="1" t="s">
        <v>0</v>
      </c>
      <c r="B1" s="1" t="s">
        <v>1</v>
      </c>
      <c r="C1" s="1" t="s">
        <v>24</v>
      </c>
      <c r="D1" s="1" t="s">
        <v>33</v>
      </c>
      <c r="E1" s="1" t="s">
        <v>27</v>
      </c>
      <c r="F1" s="1" t="s">
        <v>34</v>
      </c>
      <c r="G1" s="1" t="s">
        <v>25</v>
      </c>
      <c r="H1" s="1" t="s">
        <v>35</v>
      </c>
      <c r="I1" s="1" t="s">
        <v>36</v>
      </c>
      <c r="J1" s="1" t="s">
        <v>37</v>
      </c>
      <c r="K1" s="1" t="s">
        <v>28</v>
      </c>
      <c r="L1" s="1" t="s">
        <v>38</v>
      </c>
      <c r="M1" s="1" t="s">
        <v>29</v>
      </c>
      <c r="N1" s="1" t="s">
        <v>30</v>
      </c>
      <c r="O1" s="1" t="s">
        <v>2</v>
      </c>
      <c r="P1" s="1" t="s">
        <v>3</v>
      </c>
      <c r="Q1" s="1" t="s">
        <v>4</v>
      </c>
      <c r="R1" s="1" t="s">
        <v>5</v>
      </c>
    </row>
    <row r="2" spans="1:21" ht="47.25">
      <c r="A2" s="1" t="s">
        <v>6</v>
      </c>
      <c r="B2" s="16">
        <v>70</v>
      </c>
      <c r="C2" s="17">
        <f>'Результаты 4 кл. ок.мир'!C2/'Результаты 4 кл. ок.мир'!$B2</f>
        <v>0.82857142857142863</v>
      </c>
      <c r="D2" s="17">
        <f>'Результаты 4 кл. ок.мир'!D2/'Результаты 4 кл. ок.мир'!$B2</f>
        <v>0.7</v>
      </c>
      <c r="E2" s="17">
        <f>'Результаты 4 кл. ок.мир'!E2/'Результаты 4 кл. ок.мир'!$B2/2</f>
        <v>0.70714285714285718</v>
      </c>
      <c r="F2" s="17">
        <f>'Результаты 4 кл. ок.мир'!F2/'Результаты 4 кл. ок.мир'!$B2</f>
        <v>0.68571428571428572</v>
      </c>
      <c r="G2" s="17">
        <f>'Результаты 4 кл. ок.мир'!G2/'Результаты 4 кл. ок.мир'!$B2</f>
        <v>0.51428571428571423</v>
      </c>
      <c r="H2" s="17">
        <f>'Результаты 4 кл. ок.мир'!H2/'Результаты 4 кл. ок.мир'!$B2/3</f>
        <v>0.93333333333333324</v>
      </c>
      <c r="I2" s="17">
        <f>'Результаты 4 кл. ок.мир'!I2/'Результаты 4 кл. ок.мир'!$B2/2</f>
        <v>0.88571428571428568</v>
      </c>
      <c r="J2" s="17">
        <f>'Результаты 4 кл. ок.мир'!J2/'Результаты 4 кл. ок.мир'!$B2</f>
        <v>0.8571428571428571</v>
      </c>
      <c r="K2" s="17">
        <f>'Результаты 4 кл. ок.мир'!K2/'Результаты 4 кл. ок.мир'!$B2</f>
        <v>0.7142857142857143</v>
      </c>
      <c r="L2" s="17">
        <f>'Результаты 4 кл. ок.мир'!L2/'Результаты 4 кл. ок.мир'!$B2/2</f>
        <v>0.82857142857142863</v>
      </c>
      <c r="M2" s="17">
        <f>'Результаты 4 кл. ок.мир'!M2/'Результаты 4 кл. ок.мир'!$B2</f>
        <v>0.95714285714285718</v>
      </c>
      <c r="N2" s="17">
        <f>'Результаты 4 кл. ок.мир'!N2/'Результаты 4 кл. ок.мир'!$B2/2</f>
        <v>0.73571428571428577</v>
      </c>
      <c r="O2" s="17">
        <f>'Результаты 4 кл. ок.мир'!O2/'Результаты 4 кл. ок.мир'!$B2</f>
        <v>2.8571428571428571E-2</v>
      </c>
      <c r="P2" s="17">
        <f>'Результаты 4 кл. ок.мир'!P2/'Результаты 4 кл. ок.мир'!$B2</f>
        <v>0.27142857142857141</v>
      </c>
      <c r="Q2" s="17">
        <f>'Результаты 4 кл. ок.мир'!Q2/'Результаты 4 кл. ок.мир'!$B2</f>
        <v>0.45714285714285713</v>
      </c>
      <c r="R2" s="17">
        <f>'Результаты 4 кл. ок.мир'!R2/'Результаты 4 кл. ок.мир'!$B2</f>
        <v>0.24285714285714285</v>
      </c>
      <c r="U2" s="26">
        <f>MAX(C2:N2)</f>
        <v>0.95714285714285718</v>
      </c>
    </row>
    <row r="3" spans="1:21" ht="15.75">
      <c r="A3" s="1" t="s">
        <v>7</v>
      </c>
      <c r="B3" s="16">
        <v>79</v>
      </c>
      <c r="C3" s="17">
        <f>'Результаты 4 кл. ок.мир'!C3/'Результаты 4 кл. ок.мир'!$B3</f>
        <v>0.89873417721518989</v>
      </c>
      <c r="D3" s="17">
        <f>'Результаты 4 кл. ок.мир'!D3/'Результаты 4 кл. ок.мир'!$B3</f>
        <v>0.48101265822784811</v>
      </c>
      <c r="E3" s="17">
        <f>'Результаты 4 кл. ок.мир'!E3/'Результаты 4 кл. ок.мир'!$B3/2</f>
        <v>0.73417721518987344</v>
      </c>
      <c r="F3" s="17">
        <f>'Результаты 4 кл. ок.мир'!F3/'Результаты 4 кл. ок.мир'!$B3</f>
        <v>0.55696202531645567</v>
      </c>
      <c r="G3" s="17">
        <f>'Результаты 4 кл. ок.мир'!G3/'Результаты 4 кл. ок.мир'!$B3</f>
        <v>0.45569620253164556</v>
      </c>
      <c r="H3" s="17">
        <f>'Результаты 4 кл. ок.мир'!H3/'Результаты 4 кл. ок.мир'!$B3/3</f>
        <v>0.96624472573839659</v>
      </c>
      <c r="I3" s="17">
        <f>'Результаты 4 кл. ок.мир'!I3/'Результаты 4 кл. ок.мир'!$B3/2</f>
        <v>0.879746835443038</v>
      </c>
      <c r="J3" s="17">
        <f>'Результаты 4 кл. ок.мир'!J3/'Результаты 4 кл. ок.мир'!$B3</f>
        <v>0.88607594936708856</v>
      </c>
      <c r="K3" s="17">
        <f>'Результаты 4 кл. ок.мир'!K3/'Результаты 4 кл. ок.мир'!$B3</f>
        <v>0.87341772151898733</v>
      </c>
      <c r="L3" s="17">
        <f>'Результаты 4 кл. ок.мир'!L3/'Результаты 4 кл. ок.мир'!$B3/2</f>
        <v>0.77848101265822789</v>
      </c>
      <c r="M3" s="17">
        <f>'Результаты 4 кл. ок.мир'!M3/'Результаты 4 кл. ок.мир'!$B3</f>
        <v>0.84810126582278478</v>
      </c>
      <c r="N3" s="17">
        <f>'Результаты 4 кл. ок.мир'!N3/'Результаты 4 кл. ок.мир'!$B3/2</f>
        <v>0.65822784810126578</v>
      </c>
      <c r="O3" s="17">
        <f>'Результаты 4 кл. ок.мир'!O3/'Результаты 4 кл. ок.мир'!$B3</f>
        <v>1.2658227848101266E-2</v>
      </c>
      <c r="P3" s="17">
        <f>'Результаты 4 кл. ок.мир'!P3/'Результаты 4 кл. ок.мир'!$B3</f>
        <v>0.379746835443038</v>
      </c>
      <c r="Q3" s="17">
        <f>'Результаты 4 кл. ок.мир'!Q3/'Результаты 4 кл. ок.мир'!$B3</f>
        <v>0.45569620253164556</v>
      </c>
      <c r="R3" s="17">
        <f>'Результаты 4 кл. ок.мир'!R3/'Результаты 4 кл. ок.мир'!$B3</f>
        <v>0.15189873417721519</v>
      </c>
      <c r="U3" s="26">
        <f t="shared" ref="U3:U63" si="0">MAX(C3:N3)</f>
        <v>0.96624472573839659</v>
      </c>
    </row>
    <row r="4" spans="1:21" ht="31.5">
      <c r="A4" s="1" t="s">
        <v>22</v>
      </c>
      <c r="B4" s="16">
        <v>2</v>
      </c>
      <c r="C4" s="17">
        <f>'Результаты 4 кл. ок.мир'!C4/'Результаты 4 кл. ок.мир'!$B4</f>
        <v>1</v>
      </c>
      <c r="D4" s="17">
        <f>'Результаты 4 кл. ок.мир'!D4/'Результаты 4 кл. ок.мир'!$B4</f>
        <v>0</v>
      </c>
      <c r="E4" s="17">
        <f>'Результаты 4 кл. ок.мир'!E4/'Результаты 4 кл. ок.мир'!$B4/2</f>
        <v>1</v>
      </c>
      <c r="F4" s="17">
        <f>'Результаты 4 кл. ок.мир'!F4/'Результаты 4 кл. ок.мир'!$B4</f>
        <v>0.5</v>
      </c>
      <c r="G4" s="17">
        <f>'Результаты 4 кл. ок.мир'!G4/'Результаты 4 кл. ок.мир'!$B4</f>
        <v>0</v>
      </c>
      <c r="H4" s="17">
        <f>'Результаты 4 кл. ок.мир'!H4/'Результаты 4 кл. ок.мир'!$B4/3</f>
        <v>1</v>
      </c>
      <c r="I4" s="17">
        <f>'Результаты 4 кл. ок.мир'!I4/'Результаты 4 кл. ок.мир'!$B4/2</f>
        <v>1</v>
      </c>
      <c r="J4" s="17">
        <f>'Результаты 4 кл. ок.мир'!J4/'Результаты 4 кл. ок.мир'!$B4</f>
        <v>1</v>
      </c>
      <c r="K4" s="17">
        <f>'Результаты 4 кл. ок.мир'!K4/'Результаты 4 кл. ок.мир'!$B4</f>
        <v>0</v>
      </c>
      <c r="L4" s="17">
        <f>'Результаты 4 кл. ок.мир'!L4/'Результаты 4 кл. ок.мир'!$B4/2</f>
        <v>1</v>
      </c>
      <c r="M4" s="17">
        <f>'Результаты 4 кл. ок.мир'!M4/'Результаты 4 кл. ок.мир'!$B4</f>
        <v>1</v>
      </c>
      <c r="N4" s="17">
        <f>'Результаты 4 кл. ок.мир'!N4/'Результаты 4 кл. ок.мир'!$B4/2</f>
        <v>0</v>
      </c>
      <c r="O4" s="17">
        <f>'Результаты 4 кл. ок.мир'!O4/'Результаты 4 кл. ок.мир'!$B4</f>
        <v>0</v>
      </c>
      <c r="P4" s="17">
        <f>'Результаты 4 кл. ок.мир'!P4/'Результаты 4 кл. ок.мир'!$B4</f>
        <v>0</v>
      </c>
      <c r="Q4" s="17">
        <f>'Результаты 4 кл. ок.мир'!Q4/'Результаты 4 кл. ок.мир'!$B4</f>
        <v>1</v>
      </c>
      <c r="R4" s="17">
        <f>'Результаты 4 кл. ок.мир'!R4/'Результаты 4 кл. ок.мир'!$B4</f>
        <v>0</v>
      </c>
      <c r="U4" s="26">
        <f t="shared" si="0"/>
        <v>1</v>
      </c>
    </row>
    <row r="5" spans="1:21" ht="15.75">
      <c r="A5" s="1" t="s">
        <v>23</v>
      </c>
      <c r="B5" s="16">
        <v>1</v>
      </c>
      <c r="C5" s="17">
        <f>'Результаты 4 кл. ок.мир'!C5/'Результаты 4 кл. ок.мир'!$B5</f>
        <v>1</v>
      </c>
      <c r="D5" s="17">
        <f>'Результаты 4 кл. ок.мир'!D5/'Результаты 4 кл. ок.мир'!$B5</f>
        <v>1</v>
      </c>
      <c r="E5" s="17">
        <f>'Результаты 4 кл. ок.мир'!E5/'Результаты 4 кл. ок.мир'!$B5/2</f>
        <v>1</v>
      </c>
      <c r="F5" s="17">
        <f>'Результаты 4 кл. ок.мир'!F5/'Результаты 4 кл. ок.мир'!$B5</f>
        <v>1</v>
      </c>
      <c r="G5" s="17">
        <f>'Результаты 4 кл. ок.мир'!G5/'Результаты 4 кл. ок.мир'!$B5</f>
        <v>1</v>
      </c>
      <c r="H5" s="17">
        <f>'Результаты 4 кл. ок.мир'!H5/'Результаты 4 кл. ок.мир'!$B5/3</f>
        <v>1</v>
      </c>
      <c r="I5" s="17">
        <f>'Результаты 4 кл. ок.мир'!I5/'Результаты 4 кл. ок.мир'!$B5/2</f>
        <v>0</v>
      </c>
      <c r="J5" s="17">
        <f>'Результаты 4 кл. ок.мир'!J5/'Результаты 4 кл. ок.мир'!$B5</f>
        <v>1</v>
      </c>
      <c r="K5" s="17">
        <f>'Результаты 4 кл. ок.мир'!K5/'Результаты 4 кл. ок.мир'!$B5</f>
        <v>1</v>
      </c>
      <c r="L5" s="17">
        <f>'Результаты 4 кл. ок.мир'!L5/'Результаты 4 кл. ок.мир'!$B5/2</f>
        <v>1</v>
      </c>
      <c r="M5" s="17">
        <f>'Результаты 4 кл. ок.мир'!M5/'Результаты 4 кл. ок.мир'!$B5</f>
        <v>0</v>
      </c>
      <c r="N5" s="17">
        <f>'Результаты 4 кл. ок.мир'!N5/'Результаты 4 кл. ок.мир'!$B5/2</f>
        <v>1</v>
      </c>
      <c r="O5" s="17">
        <f>'Результаты 4 кл. ок.мир'!O5/'Результаты 4 кл. ок.мир'!$B5</f>
        <v>0</v>
      </c>
      <c r="P5" s="17">
        <f>'Результаты 4 кл. ок.мир'!P5/'Результаты 4 кл. ок.мир'!$B5</f>
        <v>0</v>
      </c>
      <c r="Q5" s="17">
        <f>'Результаты 4 кл. ок.мир'!Q5/'Результаты 4 кл. ок.мир'!$B5</f>
        <v>1</v>
      </c>
      <c r="R5" s="17">
        <f>'Результаты 4 кл. ок.мир'!R5/'Результаты 4 кл. ок.мир'!$B5</f>
        <v>0</v>
      </c>
      <c r="U5" s="26">
        <f t="shared" si="0"/>
        <v>1</v>
      </c>
    </row>
    <row r="6" spans="1:21" ht="15.75">
      <c r="A6" s="1" t="s">
        <v>8</v>
      </c>
      <c r="B6" s="16">
        <v>45</v>
      </c>
      <c r="C6" s="17">
        <f>'Результаты 4 кл. ок.мир'!C6/'Результаты 4 кл. ок.мир'!$B6</f>
        <v>0.73333333333333328</v>
      </c>
      <c r="D6" s="17">
        <f>'Результаты 4 кл. ок.мир'!D6/'Результаты 4 кл. ок.мир'!$B6</f>
        <v>0.35555555555555557</v>
      </c>
      <c r="E6" s="17">
        <f>'Результаты 4 кл. ок.мир'!E6/'Результаты 4 кл. ок.мир'!$B6/2</f>
        <v>0.83333333333333337</v>
      </c>
      <c r="F6" s="17">
        <f>'Результаты 4 кл. ок.мир'!F6/'Результаты 4 кл. ок.мир'!$B6</f>
        <v>0.35555555555555557</v>
      </c>
      <c r="G6" s="17">
        <f>'Результаты 4 кл. ок.мир'!G6/'Результаты 4 кл. ок.мир'!$B6</f>
        <v>0.42222222222222222</v>
      </c>
      <c r="H6" s="17">
        <f>'Результаты 4 кл. ок.мир'!H6/'Результаты 4 кл. ок.мир'!$B6/3</f>
        <v>0.94814814814814818</v>
      </c>
      <c r="I6" s="17">
        <f>'Результаты 4 кл. ок.мир'!I6/'Результаты 4 кл. ок.мир'!$B6/2</f>
        <v>0.8666666666666667</v>
      </c>
      <c r="J6" s="17">
        <f>'Результаты 4 кл. ок.мир'!J6/'Результаты 4 кл. ок.мир'!$B6</f>
        <v>0.93333333333333335</v>
      </c>
      <c r="K6" s="17">
        <f>'Результаты 4 кл. ок.мир'!K6/'Результаты 4 кл. ок.мир'!$B6</f>
        <v>0.91111111111111109</v>
      </c>
      <c r="L6" s="17">
        <f>'Результаты 4 кл. ок.мир'!L6/'Результаты 4 кл. ок.мир'!$B6/2</f>
        <v>0.87777777777777777</v>
      </c>
      <c r="M6" s="17">
        <f>'Результаты 4 кл. ок.мир'!M6/'Результаты 4 кл. ок.мир'!$B6</f>
        <v>0.88888888888888884</v>
      </c>
      <c r="N6" s="17">
        <f>'Результаты 4 кл. ок.мир'!N6/'Результаты 4 кл. ок.мир'!$B6/2</f>
        <v>0.73333333333333328</v>
      </c>
      <c r="O6" s="17">
        <f>'Результаты 4 кл. ок.мир'!O6/'Результаты 4 кл. ок.мир'!$B6</f>
        <v>2.2222222222222223E-2</v>
      </c>
      <c r="P6" s="17">
        <f>'Результаты 4 кл. ок.мир'!P6/'Результаты 4 кл. ок.мир'!$B6</f>
        <v>0.33333333333333331</v>
      </c>
      <c r="Q6" s="17">
        <f>'Результаты 4 кл. ок.мир'!Q6/'Результаты 4 кл. ок.мир'!$B6</f>
        <v>0.55555555555555558</v>
      </c>
      <c r="R6" s="17">
        <f>'Результаты 4 кл. ок.мир'!R6/'Результаты 4 кл. ок.мир'!$B6</f>
        <v>8.8888888888888892E-2</v>
      </c>
      <c r="U6" s="26">
        <f t="shared" si="0"/>
        <v>0.94814814814814818</v>
      </c>
    </row>
    <row r="7" spans="1:21" ht="31.5">
      <c r="A7" s="1" t="s">
        <v>39</v>
      </c>
      <c r="B7" s="16">
        <v>4</v>
      </c>
      <c r="C7" s="17">
        <f>'Результаты 4 кл. ок.мир'!C7/'Результаты 4 кл. ок.мир'!$B7</f>
        <v>1</v>
      </c>
      <c r="D7" s="17">
        <f>'Результаты 4 кл. ок.мир'!D7/'Результаты 4 кл. ок.мир'!$B7</f>
        <v>1</v>
      </c>
      <c r="E7" s="17">
        <f>'Результаты 4 кл. ок.мир'!E7/'Результаты 4 кл. ок.мир'!$B7/2</f>
        <v>0.5</v>
      </c>
      <c r="F7" s="17">
        <f>'Результаты 4 кл. ок.мир'!F7/'Результаты 4 кл. ок.мир'!$B7</f>
        <v>0.25</v>
      </c>
      <c r="G7" s="17">
        <f>'Результаты 4 кл. ок.мир'!G7/'Результаты 4 кл. ок.мир'!$B7</f>
        <v>1</v>
      </c>
      <c r="H7" s="17">
        <f>'Результаты 4 кл. ок.мир'!H7/'Результаты 4 кл. ок.мир'!$B7/3</f>
        <v>1</v>
      </c>
      <c r="I7" s="17">
        <f>'Результаты 4 кл. ок.мир'!I7/'Результаты 4 кл. ок.мир'!$B7/2</f>
        <v>0.625</v>
      </c>
      <c r="J7" s="14">
        <f>'Результаты 4 кл. ок.мир'!J7/'Результаты 4 кл. ок.мир'!$B7</f>
        <v>1.5</v>
      </c>
      <c r="K7" s="17">
        <f>'Результаты 4 кл. ок.мир'!K7/'Результаты 4 кл. ок.мир'!$B7</f>
        <v>0.5</v>
      </c>
      <c r="L7" s="17">
        <f>'Результаты 4 кл. ок.мир'!L7/'Результаты 4 кл. ок.мир'!$B7/2</f>
        <v>0.875</v>
      </c>
      <c r="M7" s="17">
        <f>'Результаты 4 кл. ок.мир'!M7/'Результаты 4 кл. ок.мир'!$B7</f>
        <v>1</v>
      </c>
      <c r="N7" s="17">
        <f>'Результаты 4 кл. ок.мир'!N7/'Результаты 4 кл. ок.мир'!$B7/2</f>
        <v>0.75</v>
      </c>
      <c r="O7" s="17">
        <f>'Результаты 4 кл. ок.мир'!O7/'Результаты 4 кл. ок.мир'!$B7</f>
        <v>0</v>
      </c>
      <c r="P7" s="17">
        <f>'Результаты 4 кл. ок.мир'!P7/'Результаты 4 кл. ок.мир'!$B7</f>
        <v>0.5</v>
      </c>
      <c r="Q7" s="17">
        <f>'Результаты 4 кл. ок.мир'!Q7/'Результаты 4 кл. ок.мир'!$B7</f>
        <v>0.5</v>
      </c>
      <c r="R7" s="17">
        <f>'Результаты 4 кл. ок.мир'!R7/'Результаты 4 кл. ок.мир'!$B7</f>
        <v>0</v>
      </c>
      <c r="U7" s="19">
        <f t="shared" si="0"/>
        <v>1.5</v>
      </c>
    </row>
    <row r="8" spans="1:21" ht="15.75">
      <c r="A8" s="1" t="s">
        <v>9</v>
      </c>
      <c r="B8" s="16">
        <v>10</v>
      </c>
      <c r="C8" s="17">
        <f>'Результаты 4 кл. ок.мир'!C8/'Результаты 4 кл. ок.мир'!$B8</f>
        <v>1</v>
      </c>
      <c r="D8" s="17">
        <f>'Результаты 4 кл. ок.мир'!D8/'Результаты 4 кл. ок.мир'!$B8</f>
        <v>0.2</v>
      </c>
      <c r="E8" s="17">
        <f>'Результаты 4 кл. ок.мир'!E8/'Результаты 4 кл. ок.мир'!$B8/2</f>
        <v>0.45</v>
      </c>
      <c r="F8" s="17">
        <f>'Результаты 4 кл. ок.мир'!F8/'Результаты 4 кл. ок.мир'!$B8</f>
        <v>0.4</v>
      </c>
      <c r="G8" s="17">
        <f>'Результаты 4 кл. ок.мир'!G8/'Результаты 4 кл. ок.мир'!$B8</f>
        <v>1</v>
      </c>
      <c r="H8" s="17">
        <f>'Результаты 4 кл. ок.мир'!H8/'Результаты 4 кл. ок.мир'!$B8/3</f>
        <v>0.93333333333333324</v>
      </c>
      <c r="I8" s="17">
        <f>'Результаты 4 кл. ок.мир'!I8/'Результаты 4 кл. ок.мир'!$B8/2</f>
        <v>0.95</v>
      </c>
      <c r="J8" s="17">
        <f>'Результаты 4 кл. ок.мир'!J8/'Результаты 4 кл. ок.мир'!$B8</f>
        <v>1</v>
      </c>
      <c r="K8" s="17">
        <f>'Результаты 4 кл. ок.мир'!K8/'Результаты 4 кл. ок.мир'!$B8</f>
        <v>0.9</v>
      </c>
      <c r="L8" s="17">
        <f>'Результаты 4 кл. ок.мир'!L8/'Результаты 4 кл. ок.мир'!$B8/2</f>
        <v>0.9</v>
      </c>
      <c r="M8" s="17">
        <f>'Результаты 4 кл. ок.мир'!M8/'Результаты 4 кл. ок.мир'!$B8</f>
        <v>1</v>
      </c>
      <c r="N8" s="17">
        <f>'Результаты 4 кл. ок.мир'!N8/'Результаты 4 кл. ок.мир'!$B8/2</f>
        <v>0.8</v>
      </c>
      <c r="O8" s="17">
        <f>'Результаты 4 кл. ок.мир'!O8/'Результаты 4 кл. ок.мир'!$B8</f>
        <v>0</v>
      </c>
      <c r="P8" s="17">
        <f>'Результаты 4 кл. ок.мир'!P8/'Результаты 4 кл. ок.мир'!$B8</f>
        <v>0.4</v>
      </c>
      <c r="Q8" s="17">
        <f>'Результаты 4 кл. ок.мир'!Q8/'Результаты 4 кл. ок.мир'!$B8</f>
        <v>0.4</v>
      </c>
      <c r="R8" s="17">
        <f>'Результаты 4 кл. ок.мир'!R8/'Результаты 4 кл. ок.мир'!$B8</f>
        <v>0.2</v>
      </c>
      <c r="U8" s="26">
        <f t="shared" si="0"/>
        <v>1</v>
      </c>
    </row>
    <row r="9" spans="1:21" ht="15.75">
      <c r="A9" s="1" t="s">
        <v>10</v>
      </c>
      <c r="B9" s="16">
        <v>124</v>
      </c>
      <c r="C9" s="17">
        <f>'Результаты 4 кл. ок.мир'!C9/'Результаты 4 кл. ок.мир'!$B9</f>
        <v>0.91129032258064513</v>
      </c>
      <c r="D9" s="17">
        <f>'Результаты 4 кл. ок.мир'!D9/'Результаты 4 кл. ок.мир'!$B9</f>
        <v>0.68548387096774188</v>
      </c>
      <c r="E9" s="17">
        <f>'Результаты 4 кл. ок.мир'!E9/'Результаты 4 кл. ок.мир'!$B9/2</f>
        <v>0.87903225806451613</v>
      </c>
      <c r="F9" s="17">
        <f>'Результаты 4 кл. ок.мир'!F9/'Результаты 4 кл. ок.мир'!$B9</f>
        <v>0.4838709677419355</v>
      </c>
      <c r="G9" s="17">
        <f>'Результаты 4 кл. ок.мир'!G9/'Результаты 4 кл. ок.мир'!$B9</f>
        <v>0.70967741935483875</v>
      </c>
      <c r="H9" s="17">
        <f>'Результаты 4 кл. ок.мир'!H9/'Результаты 4 кл. ок.мир'!$B9/3</f>
        <v>0.92741935483870963</v>
      </c>
      <c r="I9" s="17">
        <f>'Результаты 4 кл. ок.мир'!I9/'Результаты 4 кл. ок.мир'!$B9/2</f>
        <v>0.87096774193548387</v>
      </c>
      <c r="J9" s="17">
        <f>'Результаты 4 кл. ок.мир'!J9/'Результаты 4 кл. ок.мир'!$B9</f>
        <v>0.82258064516129037</v>
      </c>
      <c r="K9" s="17">
        <f>'Результаты 4 кл. ок.мир'!K9/'Результаты 4 кл. ок.мир'!$B9</f>
        <v>0.95967741935483875</v>
      </c>
      <c r="L9" s="17">
        <f>'Результаты 4 кл. ок.мир'!L9/'Результаты 4 кл. ок.мир'!$B9/2</f>
        <v>0.86290322580645162</v>
      </c>
      <c r="M9" s="17">
        <f>'Результаты 4 кл. ок.мир'!M9/'Результаты 4 кл. ок.мир'!$B9</f>
        <v>0.89516129032258063</v>
      </c>
      <c r="N9" s="17">
        <f>'Результаты 4 кл. ок.мир'!N9/'Результаты 4 кл. ок.мир'!$B9/2</f>
        <v>0.83467741935483875</v>
      </c>
      <c r="O9" s="17">
        <f>'Результаты 4 кл. ок.мир'!O9/'Результаты 4 кл. ок.мир'!$B9</f>
        <v>8.0645161290322578E-3</v>
      </c>
      <c r="P9" s="17">
        <f>'Результаты 4 кл. ок.мир'!P9/'Результаты 4 кл. ок.мир'!$B9</f>
        <v>0.20967741935483872</v>
      </c>
      <c r="Q9" s="17">
        <f>'Результаты 4 кл. ок.мир'!Q9/'Результаты 4 кл. ок.мир'!$B9</f>
        <v>0.47580645161290325</v>
      </c>
      <c r="R9" s="17">
        <f>'Результаты 4 кл. ок.мир'!R9/'Результаты 4 кл. ок.мир'!$B9</f>
        <v>0.30645161290322581</v>
      </c>
      <c r="U9" s="26">
        <f t="shared" si="0"/>
        <v>0.95967741935483875</v>
      </c>
    </row>
    <row r="10" spans="1:21" ht="15.75">
      <c r="A10" s="1" t="s">
        <v>11</v>
      </c>
      <c r="B10" s="16">
        <v>79</v>
      </c>
      <c r="C10" s="17">
        <f>'Результаты 4 кл. ок.мир'!C10/'Результаты 4 кл. ок.мир'!$B10</f>
        <v>0.87341772151898733</v>
      </c>
      <c r="D10" s="17">
        <f>'Результаты 4 кл. ок.мир'!D10/'Результаты 4 кл. ок.мир'!$B10</f>
        <v>0.55696202531645567</v>
      </c>
      <c r="E10" s="17">
        <f>'Результаты 4 кл. ок.мир'!E10/'Результаты 4 кл. ок.мир'!$B10/2</f>
        <v>0.88607594936708856</v>
      </c>
      <c r="F10" s="17">
        <f>'Результаты 4 кл. ок.мир'!F10/'Результаты 4 кл. ок.мир'!$B10</f>
        <v>0.53164556962025311</v>
      </c>
      <c r="G10" s="17">
        <f>'Результаты 4 кл. ок.мир'!G10/'Результаты 4 кл. ок.мир'!$B10</f>
        <v>0.65822784810126578</v>
      </c>
      <c r="H10" s="17">
        <f>'Результаты 4 кл. ок.мир'!H10/'Результаты 4 кл. ок.мир'!$B10/3</f>
        <v>0.97890295358649793</v>
      </c>
      <c r="I10" s="17">
        <f>'Результаты 4 кл. ок.мир'!I10/'Результаты 4 кл. ок.мир'!$B10/2</f>
        <v>0.98101265822784811</v>
      </c>
      <c r="J10" s="17">
        <f>'Результаты 4 кл. ок.мир'!J10/'Результаты 4 кл. ок.мир'!$B10</f>
        <v>0.82278481012658233</v>
      </c>
      <c r="K10" s="17">
        <f>'Результаты 4 кл. ок.мир'!K10/'Результаты 4 кл. ок.мир'!$B10</f>
        <v>0.82278481012658233</v>
      </c>
      <c r="L10" s="17">
        <f>'Результаты 4 кл. ок.мир'!L10/'Результаты 4 кл. ок.мир'!$B10/2</f>
        <v>0.89873417721518989</v>
      </c>
      <c r="M10" s="17">
        <f>'Результаты 4 кл. ок.мир'!M10/'Результаты 4 кл. ок.мир'!$B10</f>
        <v>0.92405063291139244</v>
      </c>
      <c r="N10" s="17">
        <f>'Результаты 4 кл. ок.мир'!N10/'Результаты 4 кл. ок.мир'!$B10/2</f>
        <v>0.88607594936708856</v>
      </c>
      <c r="O10" s="17">
        <f>'Результаты 4 кл. ок.мир'!O10/'Результаты 4 кл. ок.мир'!$B10</f>
        <v>0</v>
      </c>
      <c r="P10" s="17">
        <f>'Результаты 4 кл. ок.мир'!P10/'Результаты 4 кл. ок.мир'!$B10</f>
        <v>0.16455696202531644</v>
      </c>
      <c r="Q10" s="17">
        <f>'Результаты 4 кл. ок.мир'!Q10/'Результаты 4 кл. ок.мир'!$B10</f>
        <v>0.50632911392405067</v>
      </c>
      <c r="R10" s="17">
        <f>'Результаты 4 кл. ок.мир'!R10/'Результаты 4 кл. ок.мир'!$B10</f>
        <v>0.32911392405063289</v>
      </c>
      <c r="U10" s="26">
        <f t="shared" si="0"/>
        <v>0.98101265822784811</v>
      </c>
    </row>
    <row r="11" spans="1:21" ht="15.75">
      <c r="A11" s="1" t="s">
        <v>12</v>
      </c>
      <c r="B11" s="16">
        <v>44</v>
      </c>
      <c r="C11" s="17">
        <f>'Результаты 4 кл. ок.мир'!C11/'Результаты 4 кл. ок.мир'!$B11</f>
        <v>0.97727272727272729</v>
      </c>
      <c r="D11" s="17">
        <f>'Результаты 4 кл. ок.мир'!D11/'Результаты 4 кл. ок.мир'!$B11</f>
        <v>0.84090909090909094</v>
      </c>
      <c r="E11" s="17">
        <f>'Результаты 4 кл. ок.мир'!E11/'Результаты 4 кл. ок.мир'!$B11/2</f>
        <v>0.78409090909090906</v>
      </c>
      <c r="F11" s="17">
        <f>'Результаты 4 кл. ок.мир'!F11/'Результаты 4 кл. ок.мир'!$B11</f>
        <v>0.86363636363636365</v>
      </c>
      <c r="G11" s="17">
        <f>'Результаты 4 кл. ок.мир'!G11/'Результаты 4 кл. ок.мир'!$B11</f>
        <v>0.79545454545454541</v>
      </c>
      <c r="H11" s="17">
        <f>'Результаты 4 кл. ок.мир'!H11/'Результаты 4 кл. ок.мир'!$B11/3</f>
        <v>0.81060606060606055</v>
      </c>
      <c r="I11" s="17">
        <f>'Результаты 4 кл. ок.мир'!I11/'Результаты 4 кл. ок.мир'!$B11/2</f>
        <v>0.82954545454545459</v>
      </c>
      <c r="J11" s="17">
        <f>'Результаты 4 кл. ок.мир'!J11/'Результаты 4 кл. ок.мир'!$B11</f>
        <v>0.75</v>
      </c>
      <c r="K11" s="17">
        <f>'Результаты 4 кл. ок.мир'!K11/'Результаты 4 кл. ок.мир'!$B11</f>
        <v>0.88636363636363635</v>
      </c>
      <c r="L11" s="17">
        <f>'Результаты 4 кл. ок.мир'!L11/'Результаты 4 кл. ок.мир'!$B11/2</f>
        <v>0.60227272727272729</v>
      </c>
      <c r="M11" s="17">
        <f>'Результаты 4 кл. ок.мир'!M11/'Результаты 4 кл. ок.мир'!$B11</f>
        <v>0.90909090909090906</v>
      </c>
      <c r="N11" s="17">
        <f>'Результаты 4 кл. ок.мир'!N11/'Результаты 4 кл. ок.мир'!$B11/2</f>
        <v>0.68181818181818177</v>
      </c>
      <c r="O11" s="17">
        <f>'Результаты 4 кл. ок.мир'!O11/'Результаты 4 кл. ок.мир'!$B11</f>
        <v>2.2727272727272728E-2</v>
      </c>
      <c r="P11" s="17">
        <f>'Результаты 4 кл. ок.мир'!P11/'Результаты 4 кл. ок.мир'!$B11</f>
        <v>0.29545454545454547</v>
      </c>
      <c r="Q11" s="17">
        <f>'Результаты 4 кл. ок.мир'!Q11/'Результаты 4 кл. ок.мир'!$B11</f>
        <v>0.40909090909090912</v>
      </c>
      <c r="R11" s="17">
        <f>'Результаты 4 кл. ок.мир'!R11/'Результаты 4 кл. ок.мир'!$B11</f>
        <v>0.27272727272727271</v>
      </c>
      <c r="U11" s="26">
        <f t="shared" si="0"/>
        <v>0.97727272727272729</v>
      </c>
    </row>
    <row r="12" spans="1:21" ht="15.75">
      <c r="A12" s="1" t="s">
        <v>13</v>
      </c>
      <c r="B12" s="16">
        <v>87</v>
      </c>
      <c r="C12" s="17">
        <f>'Результаты 4 кл. ок.мир'!C12/'Результаты 4 кл. ок.мир'!$B12</f>
        <v>0.97701149425287359</v>
      </c>
      <c r="D12" s="17">
        <f>'Результаты 4 кл. ок.мир'!D12/'Результаты 4 кл. ок.мир'!$B12</f>
        <v>0.83908045977011492</v>
      </c>
      <c r="E12" s="17">
        <f>'Результаты 4 кл. ок.мир'!E12/'Результаты 4 кл. ок.мир'!$B12/2</f>
        <v>0.82183908045977017</v>
      </c>
      <c r="F12" s="17">
        <f>'Результаты 4 кл. ок.мир'!F12/'Результаты 4 кл. ок.мир'!$B12</f>
        <v>0.5977011494252874</v>
      </c>
      <c r="G12" s="17">
        <f>'Результаты 4 кл. ок.мир'!G12/'Результаты 4 кл. ок.мир'!$B12</f>
        <v>0.73563218390804597</v>
      </c>
      <c r="H12" s="17">
        <f>'Результаты 4 кл. ок.мир'!H12/'Результаты 4 кл. ок.мир'!$B12/3</f>
        <v>0.95402298850574718</v>
      </c>
      <c r="I12" s="17">
        <f>'Результаты 4 кл. ок.мир'!I12/'Результаты 4 кл. ок.мир'!$B12/2</f>
        <v>0.88505747126436785</v>
      </c>
      <c r="J12" s="17">
        <f>'Результаты 4 кл. ок.мир'!J12/'Результаты 4 кл. ок.мир'!$B12</f>
        <v>0.88505747126436785</v>
      </c>
      <c r="K12" s="17">
        <f>'Результаты 4 кл. ок.мир'!K12/'Результаты 4 кл. ок.мир'!$B12</f>
        <v>0.83908045977011492</v>
      </c>
      <c r="L12" s="17">
        <f>'Результаты 4 кл. ок.мир'!L12/'Результаты 4 кл. ок.мир'!$B12/2</f>
        <v>0.83333333333333337</v>
      </c>
      <c r="M12" s="17">
        <f>'Результаты 4 кл. ок.мир'!M12/'Результаты 4 кл. ок.мир'!$B12</f>
        <v>0.68965517241379315</v>
      </c>
      <c r="N12" s="17">
        <f>'Результаты 4 кл. ок.мир'!N12/'Результаты 4 кл. ок.мир'!$B12/2</f>
        <v>0.70114942528735635</v>
      </c>
      <c r="O12" s="17">
        <f>'Результаты 4 кл. ок.мир'!O12/'Результаты 4 кл. ок.мир'!$B12</f>
        <v>0</v>
      </c>
      <c r="P12" s="17">
        <f>'Результаты 4 кл. ок.мир'!P12/'Результаты 4 кл. ок.мир'!$B12</f>
        <v>0.28735632183908044</v>
      </c>
      <c r="Q12" s="17">
        <f>'Результаты 4 кл. ок.мир'!Q12/'Результаты 4 кл. ок.мир'!$B12</f>
        <v>0.43678160919540232</v>
      </c>
      <c r="R12" s="17">
        <f>'Результаты 4 кл. ок.мир'!R12/'Результаты 4 кл. ок.мир'!$B12</f>
        <v>0.27586206896551724</v>
      </c>
      <c r="U12" s="26">
        <f t="shared" si="0"/>
        <v>0.97701149425287359</v>
      </c>
    </row>
    <row r="13" spans="1:21" ht="31.5">
      <c r="A13" s="1" t="s">
        <v>26</v>
      </c>
      <c r="B13" s="16">
        <v>100</v>
      </c>
      <c r="C13" s="17">
        <f>'Результаты 4 кл. ок.мир'!C13/'Результаты 4 кл. ок.мир'!$B13</f>
        <v>1</v>
      </c>
      <c r="D13" s="17">
        <f>'Результаты 4 кл. ок.мир'!D13/'Результаты 4 кл. ок.мир'!$B13</f>
        <v>0.64</v>
      </c>
      <c r="E13" s="17">
        <f>'Результаты 4 кл. ок.мир'!E13/'Результаты 4 кл. ок.мир'!$B13/2</f>
        <v>0.89</v>
      </c>
      <c r="F13" s="17">
        <f>'Результаты 4 кл. ок.мир'!F13/'Результаты 4 кл. ок.мир'!$B13</f>
        <v>0.63</v>
      </c>
      <c r="G13" s="17">
        <f>'Результаты 4 кл. ок.мир'!G13/'Результаты 4 кл. ок.мир'!$B13</f>
        <v>0.75</v>
      </c>
      <c r="H13" s="17">
        <f>'Результаты 4 кл. ок.мир'!H13/'Результаты 4 кл. ок.мир'!$B13/3</f>
        <v>0.97333333333333327</v>
      </c>
      <c r="I13" s="17">
        <f>'Результаты 4 кл. ок.мир'!I13/'Результаты 4 кл. ок.мир'!$B13/2</f>
        <v>0.875</v>
      </c>
      <c r="J13" s="17">
        <f>'Результаты 4 кл. ок.мир'!J13/'Результаты 4 кл. ок.мир'!$B13</f>
        <v>0.95</v>
      </c>
      <c r="K13" s="17">
        <f>'Результаты 4 кл. ок.мир'!K13/'Результаты 4 кл. ок.мир'!$B13</f>
        <v>0.87</v>
      </c>
      <c r="L13" s="17">
        <f>'Результаты 4 кл. ок.мир'!L13/'Результаты 4 кл. ок.мир'!$B13/2</f>
        <v>0.91</v>
      </c>
      <c r="M13" s="17">
        <f>'Результаты 4 кл. ок.мир'!M13/'Результаты 4 кл. ок.мир'!$B13</f>
        <v>0.99</v>
      </c>
      <c r="N13" s="17">
        <f>'Результаты 4 кл. ок.мир'!N13/'Результаты 4 кл. ок.мир'!$B13/2</f>
        <v>0.755</v>
      </c>
      <c r="O13" s="17">
        <f>'Результаты 4 кл. ок.мир'!O13/'Результаты 4 кл. ок.мир'!$B13</f>
        <v>0</v>
      </c>
      <c r="P13" s="17">
        <f>'Результаты 4 кл. ок.мир'!P13/'Результаты 4 кл. ок.мир'!$B13</f>
        <v>0.12</v>
      </c>
      <c r="Q13" s="17">
        <f>'Результаты 4 кл. ок.мир'!Q13/'Результаты 4 кл. ок.мир'!$B13</f>
        <v>0.49</v>
      </c>
      <c r="R13" s="17">
        <f>'Результаты 4 кл. ок.мир'!R13/'Результаты 4 кл. ок.мир'!$B13</f>
        <v>0.39</v>
      </c>
      <c r="U13" s="26">
        <f t="shared" si="0"/>
        <v>1</v>
      </c>
    </row>
    <row r="14" spans="1:21" ht="15.75">
      <c r="A14" s="1">
        <v>3</v>
      </c>
      <c r="B14" s="16">
        <v>19</v>
      </c>
      <c r="C14" s="17">
        <f>'Результаты 4 кл. ок.мир'!C14/'Результаты 4 кл. ок.мир'!$B14</f>
        <v>0.73684210526315785</v>
      </c>
      <c r="D14" s="17">
        <f>'Результаты 4 кл. ок.мир'!D14/'Результаты 4 кл. ок.мир'!$B14</f>
        <v>0.31578947368421051</v>
      </c>
      <c r="E14" s="17">
        <f>'Результаты 4 кл. ок.мир'!E14/'Результаты 4 кл. ок.мир'!$B14/2</f>
        <v>0.81578947368421051</v>
      </c>
      <c r="F14" s="17">
        <f>'Результаты 4 кл. ок.мир'!F14/'Результаты 4 кл. ок.мир'!$B14</f>
        <v>0.47368421052631576</v>
      </c>
      <c r="G14" s="17">
        <f>'Результаты 4 кл. ок.мир'!G14/'Результаты 4 кл. ок.мир'!$B14</f>
        <v>0.42105263157894735</v>
      </c>
      <c r="H14" s="17">
        <f>'Результаты 4 кл. ок.мир'!H14/'Результаты 4 кл. ок.мир'!$B14/3</f>
        <v>0.82456140350877194</v>
      </c>
      <c r="I14" s="17">
        <f>'Результаты 4 кл. ок.мир'!I14/'Результаты 4 кл. ок.мир'!$B14/2</f>
        <v>0.68421052631578949</v>
      </c>
      <c r="J14" s="17">
        <f>'Результаты 4 кл. ок.мир'!J14/'Результаты 4 кл. ок.мир'!$B14</f>
        <v>0.94736842105263153</v>
      </c>
      <c r="K14" s="17">
        <f>'Результаты 4 кл. ок.мир'!K14/'Результаты 4 кл. ок.мир'!$B14</f>
        <v>0.73684210526315785</v>
      </c>
      <c r="L14" s="17">
        <f>'Результаты 4 кл. ок.мир'!L14/'Результаты 4 кл. ок.мир'!$B14/2</f>
        <v>0.47368421052631576</v>
      </c>
      <c r="M14" s="17">
        <f>'Результаты 4 кл. ок.мир'!M14/'Результаты 4 кл. ок.мир'!$B14</f>
        <v>0.47368421052631576</v>
      </c>
      <c r="N14" s="17">
        <f>'Результаты 4 кл. ок.мир'!N14/'Результаты 4 кл. ок.мир'!$B14/2</f>
        <v>0.28947368421052633</v>
      </c>
      <c r="O14" s="17">
        <f>'Результаты 4 кл. ок.мир'!O14/'Результаты 4 кл. ок.мир'!$B14</f>
        <v>0.26315789473684209</v>
      </c>
      <c r="P14" s="17">
        <f>'Результаты 4 кл. ок.мир'!P14/'Результаты 4 кл. ок.мир'!$B14</f>
        <v>0.42105263157894735</v>
      </c>
      <c r="Q14" s="17">
        <f>'Результаты 4 кл. ок.мир'!Q14/'Результаты 4 кл. ок.мир'!$B14</f>
        <v>0.31578947368421051</v>
      </c>
      <c r="R14" s="17">
        <f>'Результаты 4 кл. ок.мир'!R14/'Результаты 4 кл. ок.мир'!$B14</f>
        <v>5.2631578947368418E-2</v>
      </c>
      <c r="U14" s="26">
        <f t="shared" si="0"/>
        <v>0.94736842105263153</v>
      </c>
    </row>
    <row r="15" spans="1:21" ht="15.75">
      <c r="A15" s="1">
        <v>4</v>
      </c>
      <c r="B15" s="16">
        <v>43</v>
      </c>
      <c r="C15" s="17">
        <f>'Результаты 4 кл. ок.мир'!C15/'Результаты 4 кл. ок.мир'!$B15</f>
        <v>0.90697674418604646</v>
      </c>
      <c r="D15" s="17">
        <f>'Результаты 4 кл. ок.мир'!D15/'Результаты 4 кл. ок.мир'!$B15</f>
        <v>0.65116279069767447</v>
      </c>
      <c r="E15" s="17">
        <f>'Результаты 4 кл. ок.мир'!E15/'Результаты 4 кл. ок.мир'!$B15/2</f>
        <v>0.81395348837209303</v>
      </c>
      <c r="F15" s="17">
        <f>'Результаты 4 кл. ок.мир'!F15/'Результаты 4 кл. ок.мир'!$B15</f>
        <v>0.62790697674418605</v>
      </c>
      <c r="G15" s="17">
        <f>'Результаты 4 кл. ок.мир'!G15/'Результаты 4 кл. ок.мир'!$B15</f>
        <v>0.53488372093023251</v>
      </c>
      <c r="H15" s="17">
        <f>'Результаты 4 кл. ок.мир'!H15/'Результаты 4 кл. ок.мир'!$B15/3</f>
        <v>0.90697674418604646</v>
      </c>
      <c r="I15" s="17">
        <f>'Результаты 4 кл. ок.мир'!I15/'Результаты 4 кл. ок.мир'!$B15/2</f>
        <v>0.81395348837209303</v>
      </c>
      <c r="J15" s="17">
        <f>'Результаты 4 кл. ок.мир'!J15/'Результаты 4 кл. ок.мир'!$B15</f>
        <v>0.62790697674418605</v>
      </c>
      <c r="K15" s="17">
        <f>'Результаты 4 кл. ок.мир'!K15/'Результаты 4 кл. ок.мир'!$B15</f>
        <v>0.93023255813953487</v>
      </c>
      <c r="L15" s="17">
        <f>'Результаты 4 кл. ок.мир'!L15/'Результаты 4 кл. ок.мир'!$B15/2</f>
        <v>0.79069767441860461</v>
      </c>
      <c r="M15" s="17">
        <f>'Результаты 4 кл. ок.мир'!M15/'Результаты 4 кл. ок.мир'!$B15</f>
        <v>0.69767441860465118</v>
      </c>
      <c r="N15" s="17">
        <f>'Результаты 4 кл. ок.мир'!N15/'Результаты 4 кл. ок.мир'!$B15/2</f>
        <v>0.55813953488372092</v>
      </c>
      <c r="O15" s="17">
        <f>'Результаты 4 кл. ок.мир'!O15/'Результаты 4 кл. ок.мир'!$B15</f>
        <v>2.3255813953488372E-2</v>
      </c>
      <c r="P15" s="17">
        <f>'Результаты 4 кл. ок.мир'!P15/'Результаты 4 кл. ок.мир'!$B15</f>
        <v>0.41860465116279072</v>
      </c>
      <c r="Q15" s="17">
        <f>'Результаты 4 кл. ок.мир'!Q15/'Результаты 4 кл. ок.мир'!$B15</f>
        <v>0.37209302325581395</v>
      </c>
      <c r="R15" s="17">
        <f>'Результаты 4 кл. ок.мир'!R15/'Результаты 4 кл. ок.мир'!$B15</f>
        <v>0.18604651162790697</v>
      </c>
      <c r="U15" s="26">
        <f t="shared" si="0"/>
        <v>0.93023255813953487</v>
      </c>
    </row>
    <row r="16" spans="1:21" ht="15.75">
      <c r="A16" s="1">
        <v>5</v>
      </c>
      <c r="B16" s="16">
        <v>77</v>
      </c>
      <c r="C16" s="17">
        <f>'Результаты 4 кл. ок.мир'!C16/'Результаты 4 кл. ок.мир'!$B16</f>
        <v>0.88311688311688308</v>
      </c>
      <c r="D16" s="17">
        <f>'Результаты 4 кл. ок.мир'!D16/'Результаты 4 кл. ок.мир'!$B16</f>
        <v>0.55844155844155841</v>
      </c>
      <c r="E16" s="17">
        <f>'Результаты 4 кл. ок.мир'!E16/'Результаты 4 кл. ок.мир'!$B16/2</f>
        <v>0.81168831168831168</v>
      </c>
      <c r="F16" s="17">
        <f>'Результаты 4 кл. ок.мир'!F16/'Результаты 4 кл. ок.мир'!$B16</f>
        <v>0.38961038961038963</v>
      </c>
      <c r="G16" s="17">
        <f>'Результаты 4 кл. ок.мир'!G16/'Результаты 4 кл. ок.мир'!$B16</f>
        <v>0.81818181818181823</v>
      </c>
      <c r="H16" s="17">
        <f>'Результаты 4 кл. ок.мир'!H16/'Результаты 4 кл. ок.мир'!$B16/3</f>
        <v>0.99134199134199141</v>
      </c>
      <c r="I16" s="17">
        <f>'Результаты 4 кл. ок.мир'!I16/'Результаты 4 кл. ок.мир'!$B16/2</f>
        <v>0.8571428571428571</v>
      </c>
      <c r="J16" s="17">
        <f>'Результаты 4 кл. ок.мир'!J16/'Результаты 4 кл. ок.мир'!$B16</f>
        <v>0.89610389610389607</v>
      </c>
      <c r="K16" s="17">
        <f>'Результаты 4 кл. ок.мир'!K16/'Результаты 4 кл. ок.мир'!$B16</f>
        <v>0.88311688311688308</v>
      </c>
      <c r="L16" s="17">
        <f>'Результаты 4 кл. ок.мир'!L16/'Результаты 4 кл. ок.мир'!$B16/2</f>
        <v>0.88311688311688308</v>
      </c>
      <c r="M16" s="17">
        <f>'Результаты 4 кл. ок.мир'!M16/'Результаты 4 кл. ок.мир'!$B16</f>
        <v>0.87012987012987009</v>
      </c>
      <c r="N16" s="17">
        <f>'Результаты 4 кл. ок.мир'!N16/'Результаты 4 кл. ок.мир'!$B16/2</f>
        <v>0.85064935064935066</v>
      </c>
      <c r="O16" s="17">
        <f>'Результаты 4 кл. ок.мир'!O16/'Результаты 4 кл. ок.мир'!$B16</f>
        <v>1.2987012987012988E-2</v>
      </c>
      <c r="P16" s="17">
        <f>'Результаты 4 кл. ок.мир'!P16/'Результаты 4 кл. ок.мир'!$B16</f>
        <v>0.23376623376623376</v>
      </c>
      <c r="Q16" s="17">
        <f>'Результаты 4 кл. ок.мир'!Q16/'Результаты 4 кл. ок.мир'!$B16</f>
        <v>0.44155844155844154</v>
      </c>
      <c r="R16" s="17">
        <f>'Результаты 4 кл. ок.мир'!R16/'Результаты 4 кл. ок.мир'!$B16</f>
        <v>0.31168831168831168</v>
      </c>
      <c r="U16" s="26">
        <f t="shared" si="0"/>
        <v>0.99134199134199141</v>
      </c>
    </row>
    <row r="17" spans="1:21" ht="15.75">
      <c r="A17" s="1">
        <v>6</v>
      </c>
      <c r="B17" s="16">
        <v>58</v>
      </c>
      <c r="C17" s="17">
        <f>'Результаты 4 кл. ок.мир'!C17/'Результаты 4 кл. ок.мир'!$B17</f>
        <v>0.93103448275862066</v>
      </c>
      <c r="D17" s="17">
        <f>'Результаты 4 кл. ок.мир'!D17/'Результаты 4 кл. ок.мир'!$B17</f>
        <v>0.65517241379310343</v>
      </c>
      <c r="E17" s="17">
        <f>'Результаты 4 кл. ок.мир'!E17/'Результаты 4 кл. ок.мир'!$B17/2</f>
        <v>0.77586206896551724</v>
      </c>
      <c r="F17" s="17">
        <f>'Результаты 4 кл. ок.мир'!F17/'Результаты 4 кл. ок.мир'!$B17</f>
        <v>0.72413793103448276</v>
      </c>
      <c r="G17" s="17">
        <f>'Результаты 4 кл. ок.мир'!G17/'Результаты 4 кл. ок.мир'!$B17</f>
        <v>0.58620689655172409</v>
      </c>
      <c r="H17" s="17">
        <f>'Результаты 4 кл. ок.мир'!H17/'Результаты 4 кл. ок.мир'!$B17/3</f>
        <v>0.93103448275862066</v>
      </c>
      <c r="I17" s="17">
        <f>'Результаты 4 кл. ок.мир'!I17/'Результаты 4 кл. ок.мир'!$B17/2</f>
        <v>0.68965517241379315</v>
      </c>
      <c r="J17" s="17">
        <f>'Результаты 4 кл. ок.мир'!J17/'Результаты 4 кл. ок.мир'!$B17</f>
        <v>0.53448275862068961</v>
      </c>
      <c r="K17" s="17">
        <f>'Результаты 4 кл. ок.мир'!K17/'Результаты 4 кл. ок.мир'!$B17</f>
        <v>0.77586206896551724</v>
      </c>
      <c r="L17" s="17">
        <f>'Результаты 4 кл. ок.мир'!L17/'Результаты 4 кл. ок.мир'!$B17/2</f>
        <v>0.76724137931034486</v>
      </c>
      <c r="M17" s="17">
        <f>'Результаты 4 кл. ок.мир'!M17/'Результаты 4 кл. ок.мир'!$B17</f>
        <v>0.82758620689655171</v>
      </c>
      <c r="N17" s="17">
        <f>'Результаты 4 кл. ок.мир'!N17/'Результаты 4 кл. ок.мир'!$B17/2</f>
        <v>0.62931034482758619</v>
      </c>
      <c r="O17" s="17">
        <f>'Результаты 4 кл. ок.мир'!O17/'Результаты 4 кл. ок.мир'!$B17</f>
        <v>8.6206896551724144E-2</v>
      </c>
      <c r="P17" s="17">
        <f>'Результаты 4 кл. ок.мир'!P17/'Результаты 4 кл. ок.мир'!$B17</f>
        <v>0.32758620689655171</v>
      </c>
      <c r="Q17" s="17">
        <f>'Результаты 4 кл. ок.мир'!Q17/'Результаты 4 кл. ок.мир'!$B17</f>
        <v>0.41379310344827586</v>
      </c>
      <c r="R17" s="17">
        <f>'Результаты 4 кл. ок.мир'!R17/'Результаты 4 кл. ок.мир'!$B17</f>
        <v>0.17241379310344829</v>
      </c>
      <c r="U17" s="26">
        <f t="shared" si="0"/>
        <v>0.93103448275862066</v>
      </c>
    </row>
    <row r="18" spans="1:21" ht="15.75">
      <c r="A18" s="16">
        <v>7</v>
      </c>
      <c r="B18" s="16">
        <v>67</v>
      </c>
      <c r="C18" s="17">
        <f>'Результаты 4 кл. ок.мир'!C18/'Результаты 4 кл. ок.мир'!$B18</f>
        <v>0.76119402985074625</v>
      </c>
      <c r="D18" s="17">
        <f>'Результаты 4 кл. ок.мир'!D18/'Результаты 4 кл. ок.мир'!$B18</f>
        <v>0.46268656716417911</v>
      </c>
      <c r="E18" s="17">
        <f>'Результаты 4 кл. ок.мир'!E18/'Результаты 4 кл. ок.мир'!$B18/2</f>
        <v>0.79850746268656714</v>
      </c>
      <c r="F18" s="17">
        <f>'Результаты 4 кл. ок.мир'!F18/'Результаты 4 кл. ок.мир'!$B18</f>
        <v>0.59701492537313428</v>
      </c>
      <c r="G18" s="17">
        <f>'Результаты 4 кл. ок.мир'!G18/'Результаты 4 кл. ок.мир'!$B18</f>
        <v>0.4925373134328358</v>
      </c>
      <c r="H18" s="17">
        <f>'Результаты 4 кл. ок.мир'!H18/'Результаты 4 кл. ок.мир'!$B18/3</f>
        <v>0.91542288557213924</v>
      </c>
      <c r="I18" s="17">
        <f>'Результаты 4 кл. ок.мир'!I18/'Результаты 4 кл. ок.мир'!$B18/2</f>
        <v>0.70895522388059706</v>
      </c>
      <c r="J18" s="17">
        <f>'Результаты 4 кл. ок.мир'!J18/'Результаты 4 кл. ок.мир'!$B18</f>
        <v>0.83582089552238803</v>
      </c>
      <c r="K18" s="17">
        <f>'Результаты 4 кл. ок.мир'!K18/'Результаты 4 кл. ок.мир'!$B18</f>
        <v>0.64179104477611937</v>
      </c>
      <c r="L18" s="17">
        <f>'Результаты 4 кл. ок.мир'!L18/'Результаты 4 кл. ок.мир'!$B18/2</f>
        <v>0.67910447761194026</v>
      </c>
      <c r="M18" s="17">
        <f>'Результаты 4 кл. ок.мир'!M18/'Результаты 4 кл. ок.мир'!$B18</f>
        <v>0.89552238805970152</v>
      </c>
      <c r="N18" s="17">
        <f>'Результаты 4 кл. ок.мир'!N18/'Результаты 4 кл. ок.мир'!$B18/2</f>
        <v>0.53731343283582089</v>
      </c>
      <c r="O18" s="17">
        <f>'Результаты 4 кл. ок.мир'!O18/'Результаты 4 кл. ок.мир'!$B18</f>
        <v>7.4626865671641784E-2</v>
      </c>
      <c r="P18" s="17">
        <f>'Результаты 4 кл. ок.мир'!P18/'Результаты 4 кл. ок.мир'!$B18</f>
        <v>0.46268656716417911</v>
      </c>
      <c r="Q18" s="17">
        <f>'Результаты 4 кл. ок.мир'!Q18/'Результаты 4 кл. ок.мир'!$B18</f>
        <v>0.37313432835820898</v>
      </c>
      <c r="R18" s="17">
        <f>'Результаты 4 кл. ок.мир'!R18/'Результаты 4 кл. ок.мир'!$B18</f>
        <v>8.9552238805970144E-2</v>
      </c>
      <c r="U18" s="26">
        <f t="shared" si="0"/>
        <v>0.91542288557213924</v>
      </c>
    </row>
    <row r="19" spans="1:21" ht="15.75">
      <c r="A19" s="16">
        <v>8</v>
      </c>
      <c r="B19" s="16">
        <v>65</v>
      </c>
      <c r="C19" s="17">
        <f>'Результаты 4 кл. ок.мир'!C19/'Результаты 4 кл. ок.мир'!$B19</f>
        <v>0.90769230769230769</v>
      </c>
      <c r="D19" s="17">
        <f>'Результаты 4 кл. ок.мир'!D19/'Результаты 4 кл. ок.мир'!$B19</f>
        <v>0.49230769230769234</v>
      </c>
      <c r="E19" s="17">
        <f>'Результаты 4 кл. ок.мир'!E19/'Результаты 4 кл. ок.мир'!$B19/2</f>
        <v>0.7384615384615385</v>
      </c>
      <c r="F19" s="17">
        <f>'Результаты 4 кл. ок.мир'!F19/'Результаты 4 кл. ок.мир'!$B19</f>
        <v>0.29230769230769232</v>
      </c>
      <c r="G19" s="17">
        <f>'Результаты 4 кл. ок.мир'!G19/'Результаты 4 кл. ок.мир'!$B19</f>
        <v>0.6</v>
      </c>
      <c r="H19" s="17">
        <f>'Результаты 4 кл. ок.мир'!H19/'Результаты 4 кл. ок.мир'!$B19/3</f>
        <v>0.97435897435897434</v>
      </c>
      <c r="I19" s="17">
        <f>'Результаты 4 кл. ок.мир'!I19/'Результаты 4 кл. ок.мир'!$B19/2</f>
        <v>0.93076923076923079</v>
      </c>
      <c r="J19" s="17">
        <f>'Результаты 4 кл. ок.мир'!J19/'Результаты 4 кл. ок.мир'!$B19</f>
        <v>0.8</v>
      </c>
      <c r="K19" s="17">
        <f>'Результаты 4 кл. ок.мир'!K19/'Результаты 4 кл. ок.мир'!$B19</f>
        <v>0.87692307692307692</v>
      </c>
      <c r="L19" s="17">
        <f>'Результаты 4 кл. ок.мир'!L19/'Результаты 4 кл. ок.мир'!$B19/2</f>
        <v>0.83076923076923082</v>
      </c>
      <c r="M19" s="17">
        <f>'Результаты 4 кл. ок.мир'!M19/'Результаты 4 кл. ок.мир'!$B19</f>
        <v>0.63076923076923075</v>
      </c>
      <c r="N19" s="17">
        <f>'Результаты 4 кл. ок.мир'!N19/'Результаты 4 кл. ок.мир'!$B19/2</f>
        <v>0.62307692307692308</v>
      </c>
      <c r="O19" s="17">
        <f>'Результаты 4 кл. ок.мир'!O19/'Результаты 4 кл. ок.мир'!$B19</f>
        <v>9.2307692307692313E-2</v>
      </c>
      <c r="P19" s="17">
        <f>'Результаты 4 кл. ок.мир'!P19/'Результаты 4 кл. ок.мир'!$B19</f>
        <v>0.26153846153846155</v>
      </c>
      <c r="Q19" s="17">
        <f>'Результаты 4 кл. ок.мир'!Q19/'Результаты 4 кл. ок.мир'!$B19</f>
        <v>0.50769230769230766</v>
      </c>
      <c r="R19" s="17">
        <f>'Результаты 4 кл. ок.мир'!R19/'Результаты 4 кл. ок.мир'!$B19</f>
        <v>0.13846153846153847</v>
      </c>
      <c r="U19" s="26">
        <f t="shared" si="0"/>
        <v>0.97435897435897434</v>
      </c>
    </row>
    <row r="20" spans="1:21" ht="15.75">
      <c r="A20" s="1">
        <v>9</v>
      </c>
      <c r="B20" s="16">
        <v>57</v>
      </c>
      <c r="C20" s="17">
        <f>'Результаты 4 кл. ок.мир'!C20/'Результаты 4 кл. ок.мир'!$B20</f>
        <v>0.92982456140350878</v>
      </c>
      <c r="D20" s="17">
        <f>'Результаты 4 кл. ок.мир'!D20/'Результаты 4 кл. ок.мир'!$B20</f>
        <v>0.52631578947368418</v>
      </c>
      <c r="E20" s="17">
        <f>'Результаты 4 кл. ок.мир'!E20/'Результаты 4 кл. ок.мир'!$B20/2</f>
        <v>0.8771929824561403</v>
      </c>
      <c r="F20" s="17">
        <f>'Результаты 4 кл. ок.мир'!F20/'Результаты 4 кл. ок.мир'!$B20</f>
        <v>0.36842105263157893</v>
      </c>
      <c r="G20" s="17">
        <f>'Результаты 4 кл. ок.мир'!G20/'Результаты 4 кл. ок.мир'!$B20</f>
        <v>0.54385964912280704</v>
      </c>
      <c r="H20" s="17">
        <f>'Результаты 4 кл. ок.мир'!H20/'Результаты 4 кл. ок.мир'!$B20/3</f>
        <v>0.94152046783625731</v>
      </c>
      <c r="I20" s="17">
        <f>'Результаты 4 кл. ок.мир'!I20/'Результаты 4 кл. ок.мир'!$B20/2</f>
        <v>0.89473684210526316</v>
      </c>
      <c r="J20" s="17">
        <f>'Результаты 4 кл. ок.мир'!J20/'Результаты 4 кл. ок.мир'!$B20</f>
        <v>0.68421052631578949</v>
      </c>
      <c r="K20" s="17">
        <f>'Результаты 4 кл. ок.мир'!K20/'Результаты 4 кл. ок.мир'!$B20</f>
        <v>0.91228070175438591</v>
      </c>
      <c r="L20" s="17">
        <f>'Результаты 4 кл. ок.мир'!L20/'Результаты 4 кл. ок.мир'!$B20/2</f>
        <v>0.95614035087719296</v>
      </c>
      <c r="M20" s="17">
        <f>'Результаты 4 кл. ок.мир'!M20/'Результаты 4 кл. ок.мир'!$B20</f>
        <v>0.78947368421052633</v>
      </c>
      <c r="N20" s="17">
        <f>'Результаты 4 кл. ок.мир'!N20/'Результаты 4 кл. ок.мир'!$B20/2</f>
        <v>0.65789473684210531</v>
      </c>
      <c r="O20" s="17">
        <f>'Результаты 4 кл. ок.мир'!O20/'Результаты 4 кл. ок.мир'!$B20</f>
        <v>0</v>
      </c>
      <c r="P20" s="17">
        <f>'Результаты 4 кл. ок.мир'!P20/'Результаты 4 кл. ок.мир'!$B20</f>
        <v>0.2807017543859649</v>
      </c>
      <c r="Q20" s="17">
        <f>'Результаты 4 кл. ок.мир'!Q20/'Результаты 4 кл. ок.мир'!$B20</f>
        <v>0.57894736842105265</v>
      </c>
      <c r="R20" s="17">
        <f>'Результаты 4 кл. ок.мир'!R20/'Результаты 4 кл. ок.мир'!$B20</f>
        <v>0.14035087719298245</v>
      </c>
      <c r="U20" s="26">
        <f t="shared" si="0"/>
        <v>0.95614035087719296</v>
      </c>
    </row>
    <row r="21" spans="1:21" ht="15.75">
      <c r="A21" s="1">
        <v>10</v>
      </c>
      <c r="B21" s="16">
        <v>79</v>
      </c>
      <c r="C21" s="17">
        <f>'Результаты 4 кл. ок.мир'!C21/'Результаты 4 кл. ок.мир'!$B21</f>
        <v>0.84810126582278478</v>
      </c>
      <c r="D21" s="17">
        <f>'Результаты 4 кл. ок.мир'!D21/'Результаты 4 кл. ок.мир'!$B21</f>
        <v>0.53164556962025311</v>
      </c>
      <c r="E21" s="17">
        <f>'Результаты 4 кл. ок.мир'!E21/'Результаты 4 кл. ок.мир'!$B21/2</f>
        <v>0.80379746835443033</v>
      </c>
      <c r="F21" s="17">
        <f>'Результаты 4 кл. ок.мир'!F21/'Результаты 4 кл. ок.мир'!$B21</f>
        <v>0.27848101265822783</v>
      </c>
      <c r="G21" s="17">
        <f>'Результаты 4 кл. ок.мир'!G21/'Результаты 4 кл. ок.мир'!$B21</f>
        <v>0.59493670886075944</v>
      </c>
      <c r="H21" s="17">
        <f>'Результаты 4 кл. ок.мир'!H21/'Результаты 4 кл. ок.мир'!$B21/3</f>
        <v>0.95780590717299585</v>
      </c>
      <c r="I21" s="17">
        <f>'Результаты 4 кл. ок.мир'!I21/'Результаты 4 кл. ок.мир'!$B21/2</f>
        <v>0.84810126582278478</v>
      </c>
      <c r="J21" s="17">
        <f>'Результаты 4 кл. ок.мир'!J21/'Результаты 4 кл. ок.мир'!$B21</f>
        <v>0.84810126582278478</v>
      </c>
      <c r="K21" s="17">
        <f>'Результаты 4 кл. ок.мир'!K21/'Результаты 4 кл. ок.мир'!$B21</f>
        <v>0.89873417721518989</v>
      </c>
      <c r="L21" s="17">
        <f>'Результаты 4 кл. ок.мир'!L21/'Результаты 4 кл. ок.мир'!$B21/2</f>
        <v>0.88607594936708856</v>
      </c>
      <c r="M21" s="17">
        <f>'Результаты 4 кл. ок.мир'!M21/'Результаты 4 кл. ок.мир'!$B21</f>
        <v>0.82278481012658233</v>
      </c>
      <c r="N21" s="17">
        <f>'Результаты 4 кл. ок.мир'!N21/'Результаты 4 кл. ок.мир'!$B21/2</f>
        <v>0.84177215189873422</v>
      </c>
      <c r="O21" s="17">
        <f>'Результаты 4 кл. ок.мир'!O21/'Результаты 4 кл. ок.мир'!$B21</f>
        <v>0</v>
      </c>
      <c r="P21" s="17">
        <f>'Результаты 4 кл. ок.мир'!P21/'Результаты 4 кл. ок.мир'!$B21</f>
        <v>0.31645569620253167</v>
      </c>
      <c r="Q21" s="17">
        <f>'Результаты 4 кл. ок.мир'!Q21/'Результаты 4 кл. ок.мир'!$B21</f>
        <v>0.48101265822784811</v>
      </c>
      <c r="R21" s="17">
        <f>'Результаты 4 кл. ок.мир'!R21/'Результаты 4 кл. ок.мир'!$B21</f>
        <v>0.20253164556962025</v>
      </c>
      <c r="U21" s="26">
        <f t="shared" si="0"/>
        <v>0.95780590717299585</v>
      </c>
    </row>
    <row r="22" spans="1:21" ht="15.75">
      <c r="A22" s="1">
        <v>12</v>
      </c>
      <c r="B22" s="16">
        <v>48</v>
      </c>
      <c r="C22" s="17">
        <f>'Результаты 4 кл. ок.мир'!C22/'Результаты 4 кл. ок.мир'!$B22</f>
        <v>0.75</v>
      </c>
      <c r="D22" s="17">
        <f>'Результаты 4 кл. ок.мир'!D22/'Результаты 4 кл. ок.мир'!$B22</f>
        <v>0.35416666666666669</v>
      </c>
      <c r="E22" s="17">
        <f>'Результаты 4 кл. ок.мир'!E22/'Результаты 4 кл. ок.мир'!$B22/2</f>
        <v>0.65625</v>
      </c>
      <c r="F22" s="17">
        <f>'Результаты 4 кл. ок.мир'!F22/'Результаты 4 кл. ок.мир'!$B22</f>
        <v>0.47916666666666669</v>
      </c>
      <c r="G22" s="17">
        <f>'Результаты 4 кл. ок.мир'!G22/'Результаты 4 кл. ок.мир'!$B22</f>
        <v>0.35416666666666669</v>
      </c>
      <c r="H22" s="17">
        <f>'Результаты 4 кл. ок.мир'!H22/'Результаты 4 кл. ок.мир'!$B22/3</f>
        <v>0.69444444444444453</v>
      </c>
      <c r="I22" s="17">
        <f>'Результаты 4 кл. ок.мир'!I22/'Результаты 4 кл. ок.мир'!$B22/2</f>
        <v>0.77083333333333337</v>
      </c>
      <c r="J22" s="17">
        <f>'Результаты 4 кл. ок.мир'!J22/'Результаты 4 кл. ок.мир'!$B22</f>
        <v>0.25</v>
      </c>
      <c r="K22" s="17">
        <f>'Результаты 4 кл. ок.мир'!K22/'Результаты 4 кл. ок.мир'!$B22</f>
        <v>0.64583333333333337</v>
      </c>
      <c r="L22" s="17">
        <f>'Результаты 4 кл. ок.мир'!L22/'Результаты 4 кл. ок.мир'!$B22/2</f>
        <v>0.57291666666666663</v>
      </c>
      <c r="M22" s="17">
        <f>'Результаты 4 кл. ок.мир'!M22/'Результаты 4 кл. ок.мир'!$B22</f>
        <v>0.89583333333333337</v>
      </c>
      <c r="N22" s="17">
        <f>'Результаты 4 кл. ок.мир'!N22/'Результаты 4 кл. ок.мир'!$B22/2</f>
        <v>0.6875</v>
      </c>
      <c r="O22" s="17">
        <f>'Результаты 4 кл. ок.мир'!O22/'Результаты 4 кл. ок.мир'!$B22</f>
        <v>6.25E-2</v>
      </c>
      <c r="P22" s="17">
        <f>'Результаты 4 кл. ок.мир'!P22/'Результаты 4 кл. ок.мир'!$B22</f>
        <v>0.54166666666666663</v>
      </c>
      <c r="Q22" s="17">
        <f>'Результаты 4 кл. ок.мир'!Q22/'Результаты 4 кл. ок.мир'!$B22</f>
        <v>0.35416666666666669</v>
      </c>
      <c r="R22" s="17">
        <f>'Результаты 4 кл. ок.мир'!R22/'Результаты 4 кл. ок.мир'!$B22</f>
        <v>4.1666666666666664E-2</v>
      </c>
      <c r="U22" s="26">
        <f t="shared" si="0"/>
        <v>0.89583333333333337</v>
      </c>
    </row>
    <row r="23" spans="1:21" ht="15.75">
      <c r="A23" s="1">
        <v>13</v>
      </c>
      <c r="B23" s="16">
        <v>57</v>
      </c>
      <c r="C23" s="17">
        <f>'Результаты 4 кл. ок.мир'!C23/'Результаты 4 кл. ок.мир'!$B23</f>
        <v>0.68421052631578949</v>
      </c>
      <c r="D23" s="17">
        <f>'Результаты 4 кл. ок.мир'!D23/'Результаты 4 кл. ок.мир'!$B23</f>
        <v>0.57894736842105265</v>
      </c>
      <c r="E23" s="17">
        <f>'Результаты 4 кл. ок.мир'!E23/'Результаты 4 кл. ок.мир'!$B23/2</f>
        <v>0.79824561403508776</v>
      </c>
      <c r="F23" s="17">
        <f>'Результаты 4 кл. ок.мир'!F23/'Результаты 4 кл. ок.мир'!$B23</f>
        <v>0.36842105263157893</v>
      </c>
      <c r="G23" s="17">
        <f>'Результаты 4 кл. ок.мир'!G23/'Результаты 4 кл. ок.мир'!$B23</f>
        <v>0.38596491228070173</v>
      </c>
      <c r="H23" s="17">
        <f>'Результаты 4 кл. ок.мир'!H23/'Результаты 4 кл. ок.мир'!$B23/3</f>
        <v>0.98830409356725146</v>
      </c>
      <c r="I23" s="17">
        <f>'Результаты 4 кл. ок.мир'!I23/'Результаты 4 кл. ок.мир'!$B23/2</f>
        <v>0.95614035087719296</v>
      </c>
      <c r="J23" s="17">
        <f>'Результаты 4 кл. ок.мир'!J23/'Результаты 4 кл. ок.мир'!$B23</f>
        <v>0.7192982456140351</v>
      </c>
      <c r="K23" s="17">
        <f>'Результаты 4 кл. ок.мир'!K23/'Результаты 4 кл. ок.мир'!$B23</f>
        <v>0.94736842105263153</v>
      </c>
      <c r="L23" s="17">
        <f>'Результаты 4 кл. ок.мир'!L23/'Результаты 4 кл. ок.мир'!$B23/2</f>
        <v>0.80701754385964908</v>
      </c>
      <c r="M23" s="17">
        <f>'Результаты 4 кл. ок.мир'!M23/'Результаты 4 кл. ок.мир'!$B23</f>
        <v>0.85964912280701755</v>
      </c>
      <c r="N23" s="17">
        <f>'Результаты 4 кл. ок.мир'!N23/'Результаты 4 кл. ок.мир'!$B23/2</f>
        <v>0.76315789473684215</v>
      </c>
      <c r="O23" s="17">
        <f>'Результаты 4 кл. ок.мир'!O23/'Результаты 4 кл. ок.мир'!$B23</f>
        <v>1.7543859649122806E-2</v>
      </c>
      <c r="P23" s="17">
        <f>'Результаты 4 кл. ок.мир'!P23/'Результаты 4 кл. ок.мир'!$B23</f>
        <v>0.2982456140350877</v>
      </c>
      <c r="Q23" s="17">
        <f>'Результаты 4 кл. ок.мир'!Q23/'Результаты 4 кл. ок.мир'!$B23</f>
        <v>0.59649122807017541</v>
      </c>
      <c r="R23" s="17">
        <f>'Результаты 4 кл. ок.мир'!R23/'Результаты 4 кл. ок.мир'!$B23</f>
        <v>8.771929824561403E-2</v>
      </c>
      <c r="U23" s="26">
        <f t="shared" si="0"/>
        <v>0.98830409356725146</v>
      </c>
    </row>
    <row r="24" spans="1:21" ht="15.75">
      <c r="A24" s="1">
        <v>20</v>
      </c>
      <c r="B24" s="16">
        <v>70</v>
      </c>
      <c r="C24" s="17">
        <f>'Результаты 4 кл. ок.мир'!C24/'Результаты 4 кл. ок.мир'!$B24</f>
        <v>0.8571428571428571</v>
      </c>
      <c r="D24" s="17">
        <f>'Результаты 4 кл. ок.мир'!D24/'Результаты 4 кл. ок.мир'!$B24</f>
        <v>0.6428571428571429</v>
      </c>
      <c r="E24" s="17">
        <f>'Результаты 4 кл. ок.мир'!E24/'Результаты 4 кл. ок.мир'!$B24/2</f>
        <v>0.84285714285714286</v>
      </c>
      <c r="F24" s="17">
        <f>'Результаты 4 кл. ок.мир'!F24/'Результаты 4 кл. ок.мир'!$B24</f>
        <v>0.7</v>
      </c>
      <c r="G24" s="17">
        <f>'Результаты 4 кл. ок.мир'!G24/'Результаты 4 кл. ок.мир'!$B24</f>
        <v>0.6</v>
      </c>
      <c r="H24" s="17">
        <f>'Результаты 4 кл. ок.мир'!H24/'Результаты 4 кл. ок.мир'!$B24/3</f>
        <v>0.97142857142857142</v>
      </c>
      <c r="I24" s="17">
        <f>'Результаты 4 кл. ок.мир'!I24/'Результаты 4 кл. ок.мир'!$B24/2</f>
        <v>0.92142857142857137</v>
      </c>
      <c r="J24" s="17">
        <f>'Результаты 4 кл. ок.мир'!J24/'Результаты 4 кл. ок.мир'!$B24</f>
        <v>0.62857142857142856</v>
      </c>
      <c r="K24" s="17">
        <f>'Результаты 4 кл. ок.мир'!K24/'Результаты 4 кл. ок.мир'!$B24</f>
        <v>0.91428571428571426</v>
      </c>
      <c r="L24" s="17">
        <f>'Результаты 4 кл. ок.мир'!L24/'Результаты 4 кл. ок.мир'!$B24/2</f>
        <v>0.75</v>
      </c>
      <c r="M24" s="17">
        <f>'Результаты 4 кл. ок.мир'!M24/'Результаты 4 кл. ок.мир'!$B24</f>
        <v>0.82857142857142863</v>
      </c>
      <c r="N24" s="17">
        <f>'Результаты 4 кл. ок.мир'!N24/'Результаты 4 кл. ок.мир'!$B24/2</f>
        <v>0.80714285714285716</v>
      </c>
      <c r="O24" s="17">
        <f>'Результаты 4 кл. ок.мир'!O24/'Результаты 4 кл. ок.мир'!$B24</f>
        <v>4.2857142857142858E-2</v>
      </c>
      <c r="P24" s="17">
        <f>'Результаты 4 кл. ок.мир'!P24/'Результаты 4 кл. ок.мир'!$B24</f>
        <v>0.22857142857142856</v>
      </c>
      <c r="Q24" s="17">
        <f>'Результаты 4 кл. ок.мир'!Q24/'Результаты 4 кл. ок.мир'!$B24</f>
        <v>0.32857142857142857</v>
      </c>
      <c r="R24" s="17">
        <f>'Результаты 4 кл. ок.мир'!R24/'Результаты 4 кл. ок.мир'!$B24</f>
        <v>0.4</v>
      </c>
      <c r="U24" s="26">
        <f t="shared" si="0"/>
        <v>0.97142857142857142</v>
      </c>
    </row>
    <row r="25" spans="1:21" ht="15.75">
      <c r="A25" s="1">
        <v>21</v>
      </c>
      <c r="B25" s="16">
        <v>33</v>
      </c>
      <c r="C25" s="17">
        <f>'Результаты 4 кл. ок.мир'!C25/'Результаты 4 кл. ок.мир'!$B25</f>
        <v>0.90909090909090906</v>
      </c>
      <c r="D25" s="17">
        <f>'Результаты 4 кл. ок.мир'!D25/'Результаты 4 кл. ок.мир'!$B25</f>
        <v>0.5757575757575758</v>
      </c>
      <c r="E25" s="17">
        <f>'Результаты 4 кл. ок.мир'!E25/'Результаты 4 кл. ок.мир'!$B25/2</f>
        <v>0.84848484848484851</v>
      </c>
      <c r="F25" s="17">
        <f>'Результаты 4 кл. ок.мир'!F25/'Результаты 4 кл. ок.мир'!$B25</f>
        <v>0.45454545454545453</v>
      </c>
      <c r="G25" s="17">
        <f>'Результаты 4 кл. ок.мир'!G25/'Результаты 4 кл. ок.мир'!$B25</f>
        <v>0.5757575757575758</v>
      </c>
      <c r="H25" s="17">
        <f>'Результаты 4 кл. ок.мир'!H25/'Результаты 4 кл. ок.мир'!$B25/3</f>
        <v>0.91919191919191923</v>
      </c>
      <c r="I25" s="17">
        <f>'Результаты 4 кл. ок.мир'!I25/'Результаты 4 кл. ок.мир'!$B25/2</f>
        <v>0.89393939393939392</v>
      </c>
      <c r="J25" s="17">
        <f>'Результаты 4 кл. ок.мир'!J25/'Результаты 4 кл. ок.мир'!$B25</f>
        <v>0.87878787878787878</v>
      </c>
      <c r="K25" s="17">
        <f>'Результаты 4 кл. ок.мир'!K25/'Результаты 4 кл. ок.мир'!$B25</f>
        <v>0.75757575757575757</v>
      </c>
      <c r="L25" s="17">
        <f>'Результаты 4 кл. ок.мир'!L25/'Результаты 4 кл. ок.мир'!$B25/2</f>
        <v>0.81818181818181823</v>
      </c>
      <c r="M25" s="17">
        <f>'Результаты 4 кл. ок.мир'!M25/'Результаты 4 кл. ок.мир'!$B25</f>
        <v>0.87878787878787878</v>
      </c>
      <c r="N25" s="17">
        <f>'Результаты 4 кл. ок.мир'!N25/'Результаты 4 кл. ок.мир'!$B25/2</f>
        <v>0.77272727272727271</v>
      </c>
      <c r="O25" s="17">
        <f>'Результаты 4 кл. ок.мир'!O25/'Результаты 4 кл. ок.мир'!$B25</f>
        <v>3.0303030303030304E-2</v>
      </c>
      <c r="P25" s="17">
        <f>'Результаты 4 кл. ок.мир'!P25/'Результаты 4 кл. ок.мир'!$B25</f>
        <v>0.27272727272727271</v>
      </c>
      <c r="Q25" s="17">
        <f>'Результаты 4 кл. ок.мир'!Q25/'Результаты 4 кл. ок.мир'!$B25</f>
        <v>0.42424242424242425</v>
      </c>
      <c r="R25" s="17">
        <f>'Результаты 4 кл. ок.мир'!R25/'Результаты 4 кл. ок.мир'!$B25</f>
        <v>0.27272727272727271</v>
      </c>
      <c r="U25" s="26">
        <f t="shared" si="0"/>
        <v>0.91919191919191923</v>
      </c>
    </row>
    <row r="26" spans="1:21" ht="15.75">
      <c r="A26" s="1">
        <v>23</v>
      </c>
      <c r="B26" s="16">
        <v>28</v>
      </c>
      <c r="C26" s="17">
        <f>'Результаты 4 кл. ок.мир'!C26/'Результаты 4 кл. ок.мир'!$B26</f>
        <v>0.9285714285714286</v>
      </c>
      <c r="D26" s="17">
        <f>'Результаты 4 кл. ок.мир'!D26/'Результаты 4 кл. ок.мир'!$B26</f>
        <v>0.25</v>
      </c>
      <c r="E26" s="17">
        <f>'Результаты 4 кл. ок.мир'!E26/'Результаты 4 кл. ок.мир'!$B26/2</f>
        <v>0.7321428571428571</v>
      </c>
      <c r="F26" s="17">
        <f>'Результаты 4 кл. ок.мир'!F26/'Результаты 4 кл. ок.мир'!$B26</f>
        <v>0.42857142857142855</v>
      </c>
      <c r="G26" s="17">
        <f>'Результаты 4 кл. ок.мир'!G26/'Результаты 4 кл. ок.мир'!$B26</f>
        <v>0.5357142857142857</v>
      </c>
      <c r="H26" s="17">
        <f>'Результаты 4 кл. ок.мир'!H26/'Результаты 4 кл. ок.мир'!$B26/3</f>
        <v>0.95238095238095244</v>
      </c>
      <c r="I26" s="17">
        <f>'Результаты 4 кл. ок.мир'!I26/'Результаты 4 кл. ок.мир'!$B26/2</f>
        <v>0.7321428571428571</v>
      </c>
      <c r="J26" s="17">
        <f>'Результаты 4 кл. ок.мир'!J26/'Результаты 4 кл. ок.мир'!$B26</f>
        <v>0.8571428571428571</v>
      </c>
      <c r="K26" s="17">
        <f>'Результаты 4 кл. ок.мир'!K26/'Результаты 4 кл. ок.мир'!$B26</f>
        <v>0.9285714285714286</v>
      </c>
      <c r="L26" s="17">
        <f>'Результаты 4 кл. ок.мир'!L26/'Результаты 4 кл. ок.мир'!$B26/2</f>
        <v>0.7142857142857143</v>
      </c>
      <c r="M26" s="17">
        <f>'Результаты 4 кл. ок.мир'!M26/'Результаты 4 кл. ок.мир'!$B26</f>
        <v>0.8928571428571429</v>
      </c>
      <c r="N26" s="17">
        <f>'Результаты 4 кл. ок.мир'!N26/'Результаты 4 кл. ок.мир'!$B26/2</f>
        <v>0.7142857142857143</v>
      </c>
      <c r="O26" s="17">
        <f>'Результаты 4 кл. ок.мир'!O26/'Результаты 4 кл. ок.мир'!$B26</f>
        <v>7.1428571428571425E-2</v>
      </c>
      <c r="P26" s="17">
        <f>'Результаты 4 кл. ок.мир'!P26/'Результаты 4 кл. ок.мир'!$B26</f>
        <v>0.39285714285714285</v>
      </c>
      <c r="Q26" s="17">
        <f>'Результаты 4 кл. ок.мир'!Q26/'Результаты 4 кл. ок.мир'!$B26</f>
        <v>0.35714285714285715</v>
      </c>
      <c r="R26" s="17">
        <f>'Результаты 4 кл. ок.мир'!R26/'Результаты 4 кл. ок.мир'!$B26</f>
        <v>0.21428571428571427</v>
      </c>
      <c r="U26" s="26">
        <f t="shared" si="0"/>
        <v>0.95238095238095244</v>
      </c>
    </row>
    <row r="27" spans="1:21" ht="15.75">
      <c r="A27" s="16">
        <v>25</v>
      </c>
      <c r="B27" s="16">
        <v>79</v>
      </c>
      <c r="C27" s="14">
        <f>'Результаты 4 кл. ок.мир'!C27/'Результаты 4 кл. ок.мир'!$B27</f>
        <v>1.0379746835443038</v>
      </c>
      <c r="D27" s="17">
        <f>'Результаты 4 кл. ок.мир'!D27/'Результаты 4 кл. ок.мир'!$B27</f>
        <v>0.78481012658227844</v>
      </c>
      <c r="E27" s="17">
        <f>'Результаты 4 кл. ок.мир'!E27/'Результаты 4 кл. ок.мир'!$B27/2</f>
        <v>0.91772151898734178</v>
      </c>
      <c r="F27" s="17">
        <f>'Результаты 4 кл. ок.мир'!F27/'Результаты 4 кл. ок.мир'!$B27</f>
        <v>0.69620253164556967</v>
      </c>
      <c r="G27" s="17">
        <f>'Результаты 4 кл. ок.мир'!G27/'Результаты 4 кл. ок.мир'!$B27</f>
        <v>0.77215189873417722</v>
      </c>
      <c r="H27" s="17">
        <f>'Результаты 4 кл. ок.мир'!H27/'Результаты 4 кл. ок.мир'!$B27/3</f>
        <v>1</v>
      </c>
      <c r="I27" s="17">
        <f>'Результаты 4 кл. ок.мир'!I27/'Результаты 4 кл. ок.мир'!$B27/2</f>
        <v>0.91139240506329111</v>
      </c>
      <c r="J27" s="17">
        <f>'Результаты 4 кл. ок.мир'!J27/'Результаты 4 кл. ок.мир'!$B27</f>
        <v>0.83544303797468356</v>
      </c>
      <c r="K27" s="17">
        <f>'Результаты 4 кл. ок.мир'!K27/'Результаты 4 кл. ок.мир'!$B27</f>
        <v>0.87341772151898733</v>
      </c>
      <c r="L27" s="17">
        <f>'Результаты 4 кл. ок.мир'!L27/'Результаты 4 кл. ок.мир'!$B27/2</f>
        <v>0.93670886075949367</v>
      </c>
      <c r="M27" s="17">
        <f>'Результаты 4 кл. ок.мир'!M27/'Результаты 4 кл. ок.мир'!$B27</f>
        <v>0.97468354430379744</v>
      </c>
      <c r="N27" s="17">
        <f>'Результаты 4 кл. ок.мир'!N27/'Результаты 4 кл. ок.мир'!$B27/2</f>
        <v>0.810126582278481</v>
      </c>
      <c r="O27" s="17">
        <f>'Результаты 4 кл. ок.мир'!O27/'Результаты 4 кл. ок.мир'!$B27</f>
        <v>0</v>
      </c>
      <c r="P27" s="17">
        <f>'Результаты 4 кл. ок.мир'!P27/'Результаты 4 кл. ок.мир'!$B27</f>
        <v>5.0632911392405063E-2</v>
      </c>
      <c r="Q27" s="17">
        <f>'Результаты 4 кл. ок.мир'!Q27/'Результаты 4 кл. ок.мир'!$B27</f>
        <v>0.50632911392405067</v>
      </c>
      <c r="R27" s="17">
        <f>'Результаты 4 кл. ок.мир'!R27/'Результаты 4 кл. ок.мир'!$B27</f>
        <v>0.44303797468354428</v>
      </c>
      <c r="U27" s="19">
        <f t="shared" si="0"/>
        <v>1.0379746835443038</v>
      </c>
    </row>
    <row r="28" spans="1:21" ht="15.75">
      <c r="A28" s="1">
        <v>30</v>
      </c>
      <c r="B28" s="16">
        <v>66</v>
      </c>
      <c r="C28" s="17">
        <f>'Результаты 4 кл. ок.мир'!C28/'Результаты 4 кл. ок.мир'!$B28</f>
        <v>0.83333333333333337</v>
      </c>
      <c r="D28" s="17">
        <f>'Результаты 4 кл. ок.мир'!D28/'Результаты 4 кл. ок.мир'!$B28</f>
        <v>0.65151515151515149</v>
      </c>
      <c r="E28" s="17">
        <f>'Результаты 4 кл. ок.мир'!E28/'Результаты 4 кл. ок.мир'!$B28/2</f>
        <v>0.8257575757575758</v>
      </c>
      <c r="F28" s="17">
        <f>'Результаты 4 кл. ок.мир'!F28/'Результаты 4 кл. ок.мир'!$B28</f>
        <v>0.72727272727272729</v>
      </c>
      <c r="G28" s="17">
        <f>'Результаты 4 кл. ок.мир'!G28/'Результаты 4 кл. ок.мир'!$B28</f>
        <v>0.63636363636363635</v>
      </c>
      <c r="H28" s="17">
        <f>'Результаты 4 кл. ок.мир'!H28/'Результаты 4 кл. ок.мир'!$B28/3</f>
        <v>0.96969696969696972</v>
      </c>
      <c r="I28" s="17">
        <f>'Результаты 4 кл. ок.мир'!I28/'Результаты 4 кл. ок.мир'!$B28/2</f>
        <v>0.79545454545454541</v>
      </c>
      <c r="J28" s="17">
        <f>'Результаты 4 кл. ок.мир'!J28/'Результаты 4 кл. ок.мир'!$B28</f>
        <v>0.87878787878787878</v>
      </c>
      <c r="K28" s="17">
        <f>'Результаты 4 кл. ок.мир'!K28/'Результаты 4 кл. ок.мир'!$B28</f>
        <v>0.90909090909090906</v>
      </c>
      <c r="L28" s="17">
        <f>'Результаты 4 кл. ок.мир'!L28/'Результаты 4 кл. ок.мир'!$B28/2</f>
        <v>0.75</v>
      </c>
      <c r="M28" s="17">
        <f>'Результаты 4 кл. ок.мир'!M28/'Результаты 4 кл. ок.мир'!$B28</f>
        <v>0.87878787878787878</v>
      </c>
      <c r="N28" s="17">
        <f>'Результаты 4 кл. ок.мир'!N28/'Результаты 4 кл. ок.мир'!$B28/2</f>
        <v>0.74242424242424243</v>
      </c>
      <c r="O28" s="17">
        <f>'Результаты 4 кл. ок.мир'!O28/'Результаты 4 кл. ок.мир'!$B28</f>
        <v>3.0303030303030304E-2</v>
      </c>
      <c r="P28" s="17">
        <f>'Результаты 4 кл. ок.мир'!P28/'Результаты 4 кл. ок.мир'!$B28</f>
        <v>0.2878787878787879</v>
      </c>
      <c r="Q28" s="17">
        <f>'Результаты 4 кл. ок.мир'!Q28/'Результаты 4 кл. ок.мир'!$B28</f>
        <v>0.37878787878787878</v>
      </c>
      <c r="R28" s="17">
        <f>'Результаты 4 кл. ок.мир'!R28/'Результаты 4 кл. ок.мир'!$B28</f>
        <v>0.30303030303030304</v>
      </c>
      <c r="U28" s="26">
        <f t="shared" si="0"/>
        <v>0.96969696969696972</v>
      </c>
    </row>
    <row r="29" spans="1:21" ht="15.75">
      <c r="A29" s="1">
        <v>32</v>
      </c>
      <c r="B29" s="16">
        <v>71</v>
      </c>
      <c r="C29" s="17">
        <f>'Результаты 4 кл. ок.мир'!C29/'Результаты 4 кл. ок.мир'!$B29</f>
        <v>0.971830985915493</v>
      </c>
      <c r="D29" s="17">
        <f>'Результаты 4 кл. ок.мир'!D29/'Результаты 4 кл. ок.мир'!$B29</f>
        <v>0.54929577464788737</v>
      </c>
      <c r="E29" s="17">
        <f>'Результаты 4 кл. ок.мир'!E29/'Результаты 4 кл. ок.мир'!$B29/2</f>
        <v>0.95774647887323938</v>
      </c>
      <c r="F29" s="17">
        <f>'Результаты 4 кл. ок.мир'!F29/'Результаты 4 кл. ок.мир'!$B29</f>
        <v>0.81690140845070425</v>
      </c>
      <c r="G29" s="17">
        <f>'Результаты 4 кл. ок.мир'!G29/'Результаты 4 кл. ок.мир'!$B29</f>
        <v>0.73239436619718312</v>
      </c>
      <c r="H29" s="17">
        <f>'Результаты 4 кл. ок.мир'!H29/'Результаты 4 кл. ок.мир'!$B29/3</f>
        <v>0.96713615023474186</v>
      </c>
      <c r="I29" s="17">
        <f>'Результаты 4 кл. ок.мир'!I29/'Результаты 4 кл. ок.мир'!$B29/2</f>
        <v>0.87323943661971826</v>
      </c>
      <c r="J29" s="17">
        <f>'Результаты 4 кл. ок.мир'!J29/'Результаты 4 кл. ок.мир'!$B29</f>
        <v>0.94366197183098588</v>
      </c>
      <c r="K29" s="17">
        <f>'Результаты 4 кл. ок.мир'!K29/'Результаты 4 кл. ок.мир'!$B29</f>
        <v>0.85915492957746475</v>
      </c>
      <c r="L29" s="17">
        <f>'Результаты 4 кл. ок.мир'!L29/'Результаты 4 кл. ок.мир'!$B29/2</f>
        <v>0.85915492957746475</v>
      </c>
      <c r="M29" s="17">
        <f>'Результаты 4 кл. ок.мир'!M29/'Результаты 4 кл. ок.мир'!$B29</f>
        <v>0.95774647887323938</v>
      </c>
      <c r="N29" s="17">
        <f>'Результаты 4 кл. ок.мир'!N29/'Результаты 4 кл. ок.мир'!$B29/2</f>
        <v>0.823943661971831</v>
      </c>
      <c r="O29" s="17">
        <f>'Результаты 4 кл. ок.мир'!O29/'Результаты 4 кл. ок.мир'!$B29</f>
        <v>0</v>
      </c>
      <c r="P29" s="17">
        <f>'Результаты 4 кл. ок.мир'!P29/'Результаты 4 кл. ок.мир'!$B29</f>
        <v>0.16901408450704225</v>
      </c>
      <c r="Q29" s="17">
        <f>'Результаты 4 кл. ок.мир'!Q29/'Результаты 4 кл. ок.мир'!$B29</f>
        <v>0.39436619718309857</v>
      </c>
      <c r="R29" s="17">
        <f>'Результаты 4 кл. ок.мир'!R29/'Результаты 4 кл. ок.мир'!$B29</f>
        <v>0.43661971830985913</v>
      </c>
      <c r="U29" s="26">
        <f t="shared" si="0"/>
        <v>0.971830985915493</v>
      </c>
    </row>
    <row r="30" spans="1:21" ht="15.75">
      <c r="A30" s="1">
        <v>33</v>
      </c>
      <c r="B30" s="16">
        <v>42</v>
      </c>
      <c r="C30" s="17">
        <f>'Результаты 4 кл. ок.мир'!C30/'Результаты 4 кл. ок.мир'!$B30</f>
        <v>0.95238095238095233</v>
      </c>
      <c r="D30" s="17">
        <f>'Результаты 4 кл. ок.мир'!D30/'Результаты 4 кл. ок.мир'!$B30</f>
        <v>0.5</v>
      </c>
      <c r="E30" s="17">
        <f>'Результаты 4 кл. ок.мир'!E30/'Результаты 4 кл. ок.мир'!$B30/2</f>
        <v>0.76190476190476186</v>
      </c>
      <c r="F30" s="17">
        <f>'Результаты 4 кл. ок.мир'!F30/'Результаты 4 кл. ок.мир'!$B30</f>
        <v>0.38095238095238093</v>
      </c>
      <c r="G30" s="17">
        <f>'Результаты 4 кл. ок.мир'!G30/'Результаты 4 кл. ок.мир'!$B30</f>
        <v>0.69047619047619047</v>
      </c>
      <c r="H30" s="17">
        <f>'Результаты 4 кл. ок.мир'!H30/'Результаты 4 кл. ок.мир'!$B30/3</f>
        <v>0.96031746031746035</v>
      </c>
      <c r="I30" s="17">
        <f>'Результаты 4 кл. ок.мир'!I30/'Результаты 4 кл. ок.мир'!$B30/2</f>
        <v>0.8214285714285714</v>
      </c>
      <c r="J30" s="17">
        <f>'Результаты 4 кл. ок.мир'!J30/'Результаты 4 кл. ок.мир'!$B30</f>
        <v>0.73809523809523814</v>
      </c>
      <c r="K30" s="17">
        <f>'Результаты 4 кл. ок.мир'!K30/'Результаты 4 кл. ок.мир'!$B30</f>
        <v>0.66666666666666663</v>
      </c>
      <c r="L30" s="17">
        <f>'Результаты 4 кл. ок.мир'!L30/'Результаты 4 кл. ок.мир'!$B30/2</f>
        <v>0.8214285714285714</v>
      </c>
      <c r="M30" s="17">
        <f>'Результаты 4 кл. ок.мир'!M30/'Результаты 4 кл. ок.мир'!$B30</f>
        <v>0.80952380952380953</v>
      </c>
      <c r="N30" s="17">
        <f>'Результаты 4 кл. ок.мир'!N30/'Результаты 4 кл. ок.мир'!$B30/2</f>
        <v>0.58333333333333337</v>
      </c>
      <c r="O30" s="17">
        <f>'Результаты 4 кл. ок.мир'!O30/'Результаты 4 кл. ок.мир'!$B30</f>
        <v>0</v>
      </c>
      <c r="P30" s="17">
        <f>'Результаты 4 кл. ок.мир'!P30/'Результаты 4 кл. ок.мир'!$B30</f>
        <v>0.45238095238095238</v>
      </c>
      <c r="Q30" s="17">
        <f>'Результаты 4 кл. ок.мир'!Q30/'Результаты 4 кл. ок.мир'!$B30</f>
        <v>0.42857142857142855</v>
      </c>
      <c r="R30" s="17">
        <f>'Результаты 4 кл. ок.мир'!R30/'Результаты 4 кл. ок.мир'!$B30</f>
        <v>0.11904761904761904</v>
      </c>
      <c r="U30" s="26">
        <f t="shared" si="0"/>
        <v>0.96031746031746035</v>
      </c>
    </row>
    <row r="31" spans="1:21" ht="15.75">
      <c r="A31" s="1">
        <v>34</v>
      </c>
      <c r="B31" s="16">
        <v>65</v>
      </c>
      <c r="C31" s="17">
        <f>'Результаты 4 кл. ок.мир'!C31/'Результаты 4 кл. ок.мир'!$B31</f>
        <v>0.90769230769230769</v>
      </c>
      <c r="D31" s="17">
        <f>'Результаты 4 кл. ок.мир'!D31/'Результаты 4 кл. ок.мир'!$B31</f>
        <v>0.58461538461538465</v>
      </c>
      <c r="E31" s="17">
        <f>'Результаты 4 кл. ок.мир'!E31/'Результаты 4 кл. ок.мир'!$B31/2</f>
        <v>0.85384615384615381</v>
      </c>
      <c r="F31" s="17">
        <f>'Результаты 4 кл. ок.мир'!F31/'Результаты 4 кл. ок.мир'!$B31</f>
        <v>0.72307692307692306</v>
      </c>
      <c r="G31" s="17">
        <f>'Результаты 4 кл. ок.мир'!G31/'Результаты 4 кл. ок.мир'!$B31</f>
        <v>0.66153846153846152</v>
      </c>
      <c r="H31" s="17">
        <f>'Результаты 4 кл. ок.мир'!H31/'Результаты 4 кл. ок.мир'!$B31/3</f>
        <v>0.9128205128205128</v>
      </c>
      <c r="I31" s="17">
        <f>'Результаты 4 кл. ок.мир'!I31/'Результаты 4 кл. ок.мир'!$B31/2</f>
        <v>0.7384615384615385</v>
      </c>
      <c r="J31" s="17">
        <f>'Результаты 4 кл. ок.мир'!J31/'Результаты 4 кл. ок.мир'!$B31</f>
        <v>0.70769230769230773</v>
      </c>
      <c r="K31" s="17">
        <f>'Результаты 4 кл. ок.мир'!K31/'Результаты 4 кл. ок.мир'!$B31</f>
        <v>0.7846153846153846</v>
      </c>
      <c r="L31" s="17">
        <f>'Результаты 4 кл. ок.мир'!L31/'Результаты 4 кл. ок.мир'!$B31/2</f>
        <v>0.7615384615384615</v>
      </c>
      <c r="M31" s="17">
        <f>'Результаты 4 кл. ок.мир'!M31/'Результаты 4 кл. ок.мир'!$B31</f>
        <v>0.81538461538461537</v>
      </c>
      <c r="N31" s="17">
        <f>'Результаты 4 кл. ок.мир'!N31/'Результаты 4 кл. ок.мир'!$B31/2</f>
        <v>0.7384615384615385</v>
      </c>
      <c r="O31" s="17">
        <f>'Результаты 4 кл. ок.мир'!O31/'Результаты 4 кл. ок.мир'!$B31</f>
        <v>0</v>
      </c>
      <c r="P31" s="17">
        <f>'Результаты 4 кл. ок.мир'!P31/'Результаты 4 кл. ок.мир'!$B31</f>
        <v>0.35384615384615387</v>
      </c>
      <c r="Q31" s="17">
        <f>'Результаты 4 кл. ок.мир'!Q31/'Результаты 4 кл. ок.мир'!$B31</f>
        <v>0.47692307692307695</v>
      </c>
      <c r="R31" s="17">
        <f>'Результаты 4 кл. ок.мир'!R31/'Результаты 4 кл. ок.мир'!$B31</f>
        <v>0.16923076923076924</v>
      </c>
      <c r="U31" s="26">
        <f t="shared" si="0"/>
        <v>0.9128205128205128</v>
      </c>
    </row>
    <row r="32" spans="1:21" ht="15.75">
      <c r="A32" s="1">
        <v>35</v>
      </c>
      <c r="B32" s="16">
        <v>47</v>
      </c>
      <c r="C32" s="17">
        <f>'Результаты 4 кл. ок.мир'!C32/'Результаты 4 кл. ок.мир'!$B32</f>
        <v>0.76595744680851063</v>
      </c>
      <c r="D32" s="17">
        <f>'Результаты 4 кл. ок.мир'!D32/'Результаты 4 кл. ок.мир'!$B32</f>
        <v>0.36170212765957449</v>
      </c>
      <c r="E32" s="17">
        <f>'Результаты 4 кл. ок.мир'!E32/'Результаты 4 кл. ок.мир'!$B32/2</f>
        <v>0.80851063829787229</v>
      </c>
      <c r="F32" s="17">
        <f>'Результаты 4 кл. ок.мир'!F32/'Результаты 4 кл. ок.мир'!$B32</f>
        <v>0.36170212765957449</v>
      </c>
      <c r="G32" s="17">
        <f>'Результаты 4 кл. ок.мир'!G32/'Результаты 4 кл. ок.мир'!$B32</f>
        <v>0.31914893617021278</v>
      </c>
      <c r="H32" s="17">
        <f>'Результаты 4 кл. ок.мир'!H32/'Результаты 4 кл. ок.мир'!$B32/3</f>
        <v>0.85815602836879423</v>
      </c>
      <c r="I32" s="17">
        <f>'Результаты 4 кл. ок.мир'!I32/'Результаты 4 кл. ок.мир'!$B32/2</f>
        <v>0.78723404255319152</v>
      </c>
      <c r="J32" s="17">
        <f>'Результаты 4 кл. ок.мир'!J32/'Результаты 4 кл. ок.мир'!$B32</f>
        <v>0.57446808510638303</v>
      </c>
      <c r="K32" s="17">
        <f>'Результаты 4 кл. ок.мир'!K32/'Результаты 4 кл. ок.мир'!$B32</f>
        <v>0.68085106382978722</v>
      </c>
      <c r="L32" s="17">
        <f>'Результаты 4 кл. ок.мир'!L32/'Результаты 4 кл. ок.мир'!$B32/2</f>
        <v>0.74468085106382975</v>
      </c>
      <c r="M32" s="17">
        <f>'Результаты 4 кл. ок.мир'!M32/'Результаты 4 кл. ок.мир'!$B32</f>
        <v>0.78723404255319152</v>
      </c>
      <c r="N32" s="17">
        <f>'Результаты 4 кл. ок.мир'!N32/'Результаты 4 кл. ок.мир'!$B32/2</f>
        <v>0.38297872340425532</v>
      </c>
      <c r="O32" s="17">
        <f>'Результаты 4 кл. ок.мир'!O32/'Результаты 4 кл. ок.мир'!$B32</f>
        <v>8.5106382978723402E-2</v>
      </c>
      <c r="P32" s="17">
        <f>'Результаты 4 кл. ок.мир'!P32/'Результаты 4 кл. ок.мир'!$B32</f>
        <v>0.55319148936170215</v>
      </c>
      <c r="Q32" s="17">
        <f>'Результаты 4 кл. ок.мир'!Q32/'Результаты 4 кл. ок.мир'!$B32</f>
        <v>0.25531914893617019</v>
      </c>
      <c r="R32" s="17">
        <f>'Результаты 4 кл. ок.мир'!R32/'Результаты 4 кл. ок.мир'!$B32</f>
        <v>0.10638297872340426</v>
      </c>
      <c r="U32" s="26">
        <f t="shared" si="0"/>
        <v>0.85815602836879423</v>
      </c>
    </row>
    <row r="33" spans="1:21" ht="15.75">
      <c r="A33" s="1">
        <v>36</v>
      </c>
      <c r="B33" s="16">
        <v>70</v>
      </c>
      <c r="C33" s="17">
        <f>'Результаты 4 кл. ок.мир'!C33/'Результаты 4 кл. ок.мир'!$B33</f>
        <v>0.95714285714285718</v>
      </c>
      <c r="D33" s="17">
        <f>'Результаты 4 кл. ок.мир'!D33/'Результаты 4 кл. ок.мир'!$B33</f>
        <v>0.7857142857142857</v>
      </c>
      <c r="E33" s="17">
        <f>'Результаты 4 кл. ок.мир'!E33/'Результаты 4 кл. ок.мир'!$B33/2</f>
        <v>0.84285714285714286</v>
      </c>
      <c r="F33" s="17">
        <f>'Результаты 4 кл. ок.мир'!F33/'Результаты 4 кл. ок.мир'!$B33</f>
        <v>0.72857142857142854</v>
      </c>
      <c r="G33" s="17">
        <f>'Результаты 4 кл. ок.мир'!G33/'Результаты 4 кл. ок.мир'!$B33</f>
        <v>0.61428571428571432</v>
      </c>
      <c r="H33" s="17">
        <f>'Результаты 4 кл. ок.мир'!H33/'Результаты 4 кл. ок.мир'!$B33/3</f>
        <v>0.96666666666666667</v>
      </c>
      <c r="I33" s="17">
        <f>'Результаты 4 кл. ок.мир'!I33/'Результаты 4 кл. ок.мир'!$B33/2</f>
        <v>0.94285714285714284</v>
      </c>
      <c r="J33" s="17">
        <f>'Результаты 4 кл. ок.мир'!J33/'Результаты 4 кл. ок.мир'!$B33</f>
        <v>0.75714285714285712</v>
      </c>
      <c r="K33" s="17">
        <f>'Результаты 4 кл. ок.мир'!K33/'Результаты 4 кл. ок.мир'!$B33</f>
        <v>0.95714285714285718</v>
      </c>
      <c r="L33" s="17">
        <f>'Результаты 4 кл. ок.мир'!L33/'Результаты 4 кл. ок.мир'!$B33/2</f>
        <v>0.9</v>
      </c>
      <c r="M33" s="17">
        <f>'Результаты 4 кл. ок.мир'!M33/'Результаты 4 кл. ок.мир'!$B33</f>
        <v>0.8571428571428571</v>
      </c>
      <c r="N33" s="17">
        <f>'Результаты 4 кл. ок.мир'!N33/'Результаты 4 кл. ок.мир'!$B33/2</f>
        <v>0.86428571428571432</v>
      </c>
      <c r="O33" s="17">
        <f>'Результаты 4 кл. ок.мир'!O33/'Результаты 4 кл. ок.мир'!$B33</f>
        <v>0</v>
      </c>
      <c r="P33" s="17">
        <f>'Результаты 4 кл. ок.мир'!P33/'Результаты 4 кл. ок.мир'!$B33</f>
        <v>0.17142857142857143</v>
      </c>
      <c r="Q33" s="17">
        <f>'Результаты 4 кл. ок.мир'!Q33/'Результаты 4 кл. ок.мир'!$B33</f>
        <v>0.38571428571428573</v>
      </c>
      <c r="R33" s="17">
        <f>'Результаты 4 кл. ок.мир'!R33/'Результаты 4 кл. ок.мир'!$B33</f>
        <v>0.44285714285714284</v>
      </c>
      <c r="U33" s="26">
        <f t="shared" si="0"/>
        <v>0.96666666666666667</v>
      </c>
    </row>
    <row r="34" spans="1:21" ht="15.75">
      <c r="A34" s="1">
        <v>38</v>
      </c>
      <c r="B34" s="16">
        <v>27</v>
      </c>
      <c r="C34" s="17">
        <f>'Результаты 4 кл. ок.мир'!C34/'Результаты 4 кл. ок.мир'!$B34</f>
        <v>0.96296296296296291</v>
      </c>
      <c r="D34" s="17">
        <f>'Результаты 4 кл. ок.мир'!D34/'Результаты 4 кл. ок.мир'!$B34</f>
        <v>0.7407407407407407</v>
      </c>
      <c r="E34" s="17">
        <f>'Результаты 4 кл. ок.мир'!E34/'Результаты 4 кл. ок.мир'!$B34/2</f>
        <v>0.85185185185185186</v>
      </c>
      <c r="F34" s="17">
        <f>'Результаты 4 кл. ок.мир'!F34/'Результаты 4 кл. ок.мир'!$B34</f>
        <v>0.70370370370370372</v>
      </c>
      <c r="G34" s="17">
        <f>'Результаты 4 кл. ок.мир'!G34/'Результаты 4 кл. ок.мир'!$B34</f>
        <v>0.70370370370370372</v>
      </c>
      <c r="H34" s="17">
        <f>'Результаты 4 кл. ок.мир'!H34/'Результаты 4 кл. ок.мир'!$B34/3</f>
        <v>0.86419753086419748</v>
      </c>
      <c r="I34" s="17">
        <f>'Результаты 4 кл. ок.мир'!I34/'Результаты 4 кл. ок.мир'!$B34/2</f>
        <v>0.79629629629629628</v>
      </c>
      <c r="J34" s="17">
        <f>'Результаты 4 кл. ок.мир'!J34/'Результаты 4 кл. ок.мир'!$B34</f>
        <v>0.88888888888888884</v>
      </c>
      <c r="K34" s="17">
        <f>'Результаты 4 кл. ок.мир'!K34/'Результаты 4 кл. ок.мир'!$B34</f>
        <v>0.85185185185185186</v>
      </c>
      <c r="L34" s="17">
        <f>'Результаты 4 кл. ок.мир'!L34/'Результаты 4 кл. ок.мир'!$B34/2</f>
        <v>0.83333333333333337</v>
      </c>
      <c r="M34" s="17">
        <f>'Результаты 4 кл. ок.мир'!M34/'Результаты 4 кл. ок.мир'!$B34</f>
        <v>0.7407407407407407</v>
      </c>
      <c r="N34" s="17">
        <f>'Результаты 4 кл. ок.мир'!N34/'Результаты 4 кл. ок.мир'!$B34/2</f>
        <v>0.64814814814814814</v>
      </c>
      <c r="O34" s="17">
        <f>'Результаты 4 кл. ок.мир'!O34/'Результаты 4 кл. ок.мир'!$B34</f>
        <v>7.407407407407407E-2</v>
      </c>
      <c r="P34" s="17">
        <f>'Результаты 4 кл. ок.мир'!P34/'Результаты 4 кл. ок.мир'!$B34</f>
        <v>0.22222222222222221</v>
      </c>
      <c r="Q34" s="17">
        <f>'Результаты 4 кл. ок.мир'!Q34/'Результаты 4 кл. ок.мир'!$B34</f>
        <v>0.44444444444444442</v>
      </c>
      <c r="R34" s="17">
        <f>'Результаты 4 кл. ок.мир'!R34/'Результаты 4 кл. ок.мир'!$B34</f>
        <v>0.25925925925925924</v>
      </c>
      <c r="U34" s="26">
        <f t="shared" si="0"/>
        <v>0.96296296296296291</v>
      </c>
    </row>
    <row r="35" spans="1:21" ht="15.75">
      <c r="A35" s="1">
        <v>40</v>
      </c>
      <c r="B35" s="16">
        <v>93</v>
      </c>
      <c r="C35" s="17">
        <f>'Результаты 4 кл. ок.мир'!C35/'Результаты 4 кл. ок.мир'!$B35</f>
        <v>0.78494623655913975</v>
      </c>
      <c r="D35" s="17">
        <f>'Результаты 4 кл. ок.мир'!D35/'Результаты 4 кл. ок.мир'!$B35</f>
        <v>0.5376344086021505</v>
      </c>
      <c r="E35" s="17">
        <f>'Результаты 4 кл. ок.мир'!E35/'Результаты 4 кл. ок.мир'!$B35/2</f>
        <v>0.84946236559139787</v>
      </c>
      <c r="F35" s="17">
        <f>'Результаты 4 кл. ок.мир'!F35/'Результаты 4 кл. ок.мир'!$B35</f>
        <v>0.30107526881720431</v>
      </c>
      <c r="G35" s="17">
        <f>'Результаты 4 кл. ок.мир'!G35/'Результаты 4 кл. ок.мир'!$B35</f>
        <v>0.40860215053763443</v>
      </c>
      <c r="H35" s="17">
        <f>'Результаты 4 кл. ок.мир'!H35/'Результаты 4 кл. ок.мир'!$B35/3</f>
        <v>0.98566308243727596</v>
      </c>
      <c r="I35" s="17">
        <f>'Результаты 4 кл. ок.мир'!I35/'Результаты 4 кл. ок.мир'!$B35/2</f>
        <v>0.83333333333333337</v>
      </c>
      <c r="J35" s="17">
        <f>'Результаты 4 кл. ок.мир'!J35/'Результаты 4 кл. ок.мир'!$B35</f>
        <v>0.77419354838709675</v>
      </c>
      <c r="K35" s="17">
        <f>'Результаты 4 кл. ок.мир'!K35/'Результаты 4 кл. ок.мир'!$B35</f>
        <v>0.87096774193548387</v>
      </c>
      <c r="L35" s="17">
        <f>'Результаты 4 кл. ок.мир'!L35/'Результаты 4 кл. ок.мир'!$B35/2</f>
        <v>0.80107526881720426</v>
      </c>
      <c r="M35" s="17">
        <f>'Результаты 4 кл. ок.мир'!M35/'Результаты 4 кл. ок.мир'!$B35</f>
        <v>0.90322580645161288</v>
      </c>
      <c r="N35" s="17">
        <f>'Результаты 4 кл. ок.мир'!N35/'Результаты 4 кл. ок.мир'!$B35/2</f>
        <v>0.68279569892473113</v>
      </c>
      <c r="O35" s="17">
        <f>'Результаты 4 кл. ок.мир'!O35/'Результаты 4 кл. ок.мир'!$B35</f>
        <v>0</v>
      </c>
      <c r="P35" s="17">
        <f>'Результаты 4 кл. ок.мир'!P35/'Результаты 4 кл. ок.мир'!$B35</f>
        <v>0.37634408602150538</v>
      </c>
      <c r="Q35" s="17">
        <f>'Результаты 4 кл. ок.мир'!Q35/'Результаты 4 кл. ок.мир'!$B35</f>
        <v>0.5161290322580645</v>
      </c>
      <c r="R35" s="17">
        <f>'Результаты 4 кл. ок.мир'!R35/'Результаты 4 кл. ок.мир'!$B35</f>
        <v>0.10752688172043011</v>
      </c>
      <c r="U35" s="26">
        <f t="shared" si="0"/>
        <v>0.98566308243727596</v>
      </c>
    </row>
    <row r="36" spans="1:21" ht="15.75">
      <c r="A36" s="1">
        <v>41</v>
      </c>
      <c r="B36" s="16">
        <v>66</v>
      </c>
      <c r="C36" s="17">
        <f>'Результаты 4 кл. ок.мир'!C36/'Результаты 4 кл. ок.мир'!$B36</f>
        <v>0.66666666666666663</v>
      </c>
      <c r="D36" s="17">
        <f>'Результаты 4 кл. ок.мир'!D36/'Результаты 4 кл. ок.мир'!$B36</f>
        <v>0.5</v>
      </c>
      <c r="E36" s="17">
        <f>'Результаты 4 кл. ок.мир'!E36/'Результаты 4 кл. ок.мир'!$B36/2</f>
        <v>0.63636363636363635</v>
      </c>
      <c r="F36" s="17">
        <f>'Результаты 4 кл. ок.мир'!F36/'Результаты 4 кл. ок.мир'!$B36</f>
        <v>0.34848484848484851</v>
      </c>
      <c r="G36" s="17">
        <f>'Результаты 4 кл. ок.мир'!G36/'Результаты 4 кл. ок.мир'!$B36</f>
        <v>0.36363636363636365</v>
      </c>
      <c r="H36" s="17">
        <f>'Результаты 4 кл. ок.мир'!H36/'Результаты 4 кл. ок.мир'!$B36/3</f>
        <v>0.93434343434343436</v>
      </c>
      <c r="I36" s="17">
        <f>'Результаты 4 кл. ок.мир'!I36/'Результаты 4 кл. ок.мир'!$B36/2</f>
        <v>0.84090909090909094</v>
      </c>
      <c r="J36" s="17">
        <f>'Результаты 4 кл. ок.мир'!J36/'Результаты 4 кл. ок.мир'!$B36</f>
        <v>0.56060606060606055</v>
      </c>
      <c r="K36" s="17">
        <f>'Результаты 4 кл. ок.мир'!K36/'Результаты 4 кл. ок.мир'!$B36</f>
        <v>0.75757575757575757</v>
      </c>
      <c r="L36" s="17">
        <f>'Результаты 4 кл. ок.мир'!L36/'Результаты 4 кл. ок.мир'!$B36/2</f>
        <v>0.63636363636363635</v>
      </c>
      <c r="M36" s="17">
        <f>'Результаты 4 кл. ок.мир'!M36/'Результаты 4 кл. ок.мир'!$B36</f>
        <v>0.63636363636363635</v>
      </c>
      <c r="N36" s="17">
        <f>'Результаты 4 кл. ок.мир'!N36/'Результаты 4 кл. ок.мир'!$B36/2</f>
        <v>0.37121212121212122</v>
      </c>
      <c r="O36" s="17">
        <f>'Результаты 4 кл. ок.мир'!O36/'Результаты 4 кл. ок.мир'!$B36</f>
        <v>0.12121212121212122</v>
      </c>
      <c r="P36" s="17">
        <f>'Результаты 4 кл. ок.мир'!P36/'Результаты 4 кл. ок.мир'!$B36</f>
        <v>0.56060606060606055</v>
      </c>
      <c r="Q36" s="17">
        <f>'Результаты 4 кл. ок.мир'!Q36/'Результаты 4 кл. ок.мир'!$B36</f>
        <v>0.31818181818181818</v>
      </c>
      <c r="R36" s="17">
        <f>'Результаты 4 кл. ок.мир'!R36/'Результаты 4 кл. ок.мир'!$B36</f>
        <v>0</v>
      </c>
      <c r="U36" s="26">
        <f t="shared" si="0"/>
        <v>0.93434343434343436</v>
      </c>
    </row>
    <row r="37" spans="1:21" ht="15.75">
      <c r="A37" s="1">
        <v>43</v>
      </c>
      <c r="B37" s="16">
        <v>76</v>
      </c>
      <c r="C37" s="17">
        <f>'Результаты 4 кл. ок.мир'!C37/'Результаты 4 кл. ок.мир'!$B37</f>
        <v>0.96052631578947367</v>
      </c>
      <c r="D37" s="17">
        <f>'Результаты 4 кл. ок.мир'!D37/'Результаты 4 кл. ок.мир'!$B37</f>
        <v>0.75</v>
      </c>
      <c r="E37" s="17">
        <f>'Результаты 4 кл. ок.мир'!E37/'Результаты 4 кл. ок.мир'!$B37/2</f>
        <v>0.88157894736842102</v>
      </c>
      <c r="F37" s="17">
        <f>'Результаты 4 кл. ок.мир'!F37/'Результаты 4 кл. ок.мир'!$B37</f>
        <v>0.90789473684210531</v>
      </c>
      <c r="G37" s="17">
        <f>'Результаты 4 кл. ок.мир'!G37/'Результаты 4 кл. ок.мир'!$B37</f>
        <v>0.81578947368421051</v>
      </c>
      <c r="H37" s="17">
        <f>'Результаты 4 кл. ок.мир'!H37/'Результаты 4 кл. ок.мир'!$B37/3</f>
        <v>0.99561403508771928</v>
      </c>
      <c r="I37" s="17">
        <f>'Результаты 4 кл. ок.мир'!I37/'Результаты 4 кл. ок.мир'!$B37/2</f>
        <v>0.96052631578947367</v>
      </c>
      <c r="J37" s="17">
        <f>'Результаты 4 кл. ок.мир'!J37/'Результаты 4 кл. ок.мир'!$B37</f>
        <v>0.89473684210526316</v>
      </c>
      <c r="K37" s="17">
        <f>'Результаты 4 кл. ок.мир'!K37/'Результаты 4 кл. ок.мир'!$B37</f>
        <v>0.96052631578947367</v>
      </c>
      <c r="L37" s="17">
        <f>'Результаты 4 кл. ок.мир'!L37/'Результаты 4 кл. ок.мир'!$B37/2</f>
        <v>0.92105263157894735</v>
      </c>
      <c r="M37" s="17">
        <f>'Результаты 4 кл. ок.мир'!M37/'Результаты 4 кл. ок.мир'!$B37</f>
        <v>0.84210526315789469</v>
      </c>
      <c r="N37" s="17">
        <f>'Результаты 4 кл. ок.мир'!N37/'Результаты 4 кл. ок.мир'!$B37/2</f>
        <v>0.92763157894736847</v>
      </c>
      <c r="O37" s="17">
        <f>'Результаты 4 кл. ок.мир'!O37/'Результаты 4 кл. ок.мир'!$B37</f>
        <v>0</v>
      </c>
      <c r="P37" s="17">
        <f>'Результаты 4 кл. ок.мир'!P37/'Результаты 4 кл. ок.мир'!$B37</f>
        <v>6.5789473684210523E-2</v>
      </c>
      <c r="Q37" s="17">
        <f>'Результаты 4 кл. ок.мир'!Q37/'Результаты 4 кл. ок.мир'!$B37</f>
        <v>0.31578947368421051</v>
      </c>
      <c r="R37" s="17">
        <f>'Результаты 4 кл. ок.мир'!R37/'Результаты 4 кл. ок.мир'!$B37</f>
        <v>0.61842105263157898</v>
      </c>
      <c r="U37" s="26">
        <f t="shared" si="0"/>
        <v>0.99561403508771928</v>
      </c>
    </row>
    <row r="38" spans="1:21" ht="15.75">
      <c r="A38" s="1">
        <v>44</v>
      </c>
      <c r="B38" s="16">
        <v>79</v>
      </c>
      <c r="C38" s="17">
        <f>'Результаты 4 кл. ок.мир'!C38/'Результаты 4 кл. ок.мир'!$B38</f>
        <v>0.92405063291139244</v>
      </c>
      <c r="D38" s="17">
        <f>'Результаты 4 кл. ок.мир'!D38/'Результаты 4 кл. ок.мир'!$B38</f>
        <v>0.58227848101265822</v>
      </c>
      <c r="E38" s="17">
        <f>'Результаты 4 кл. ок.мир'!E38/'Результаты 4 кл. ок.мир'!$B38/2</f>
        <v>0.74683544303797467</v>
      </c>
      <c r="F38" s="17">
        <f>'Результаты 4 кл. ок.мир'!F38/'Результаты 4 кл. ок.мир'!$B38</f>
        <v>0.569620253164557</v>
      </c>
      <c r="G38" s="17">
        <f>'Результаты 4 кл. ок.мир'!G38/'Результаты 4 кл. ок.мир'!$B38</f>
        <v>0.88607594936708856</v>
      </c>
      <c r="H38" s="17">
        <f>'Результаты 4 кл. ок.мир'!H38/'Результаты 4 кл. ок.мир'!$B38/3</f>
        <v>0.94092827004219404</v>
      </c>
      <c r="I38" s="17">
        <f>'Результаты 4 кл. ок.мир'!I38/'Результаты 4 кл. ок.мир'!$B38/2</f>
        <v>0.91772151898734178</v>
      </c>
      <c r="J38" s="17">
        <f>'Результаты 4 кл. ок.мир'!J38/'Результаты 4 кл. ок.мир'!$B38</f>
        <v>0.620253164556962</v>
      </c>
      <c r="K38" s="17">
        <f>'Результаты 4 кл. ок.мир'!K38/'Результаты 4 кл. ок.мир'!$B38</f>
        <v>0.91139240506329111</v>
      </c>
      <c r="L38" s="17">
        <f>'Результаты 4 кл. ок.мир'!L38/'Результаты 4 кл. ок.мир'!$B38/2</f>
        <v>0.78481012658227844</v>
      </c>
      <c r="M38" s="17">
        <f>'Результаты 4 кл. ок.мир'!M38/'Результаты 4 кл. ок.мир'!$B38</f>
        <v>0.92405063291139244</v>
      </c>
      <c r="N38" s="17">
        <f>'Результаты 4 кл. ок.мир'!N38/'Результаты 4 кл. ок.мир'!$B38/2</f>
        <v>0.72784810126582278</v>
      </c>
      <c r="O38" s="17">
        <f>'Результаты 4 кл. ок.мир'!O38/'Результаты 4 кл. ок.мир'!$B38</f>
        <v>0</v>
      </c>
      <c r="P38" s="17">
        <f>'Результаты 4 кл. ок.мир'!P38/'Результаты 4 кл. ок.мир'!$B38</f>
        <v>0.189873417721519</v>
      </c>
      <c r="Q38" s="17">
        <f>'Результаты 4 кл. ок.мир'!Q38/'Результаты 4 кл. ок.мир'!$B38</f>
        <v>0.620253164556962</v>
      </c>
      <c r="R38" s="17">
        <f>'Результаты 4 кл. ок.мир'!R38/'Результаты 4 кл. ок.мир'!$B38</f>
        <v>0.189873417721519</v>
      </c>
      <c r="U38" s="26">
        <f t="shared" si="0"/>
        <v>0.94092827004219404</v>
      </c>
    </row>
    <row r="39" spans="1:21" ht="15.75">
      <c r="A39" s="1">
        <v>45</v>
      </c>
      <c r="B39" s="16">
        <v>75</v>
      </c>
      <c r="C39" s="17">
        <f>'Результаты 4 кл. ок.мир'!C39/'Результаты 4 кл. ок.мир'!$B39</f>
        <v>0.98666666666666669</v>
      </c>
      <c r="D39" s="17">
        <f>'Результаты 4 кл. ок.мир'!D39/'Результаты 4 кл. ок.мир'!$B39</f>
        <v>0.73333333333333328</v>
      </c>
      <c r="E39" s="17">
        <f>'Результаты 4 кл. ок.мир'!E39/'Результаты 4 кл. ок.мир'!$B39/2</f>
        <v>0.8666666666666667</v>
      </c>
      <c r="F39" s="17">
        <f>'Результаты 4 кл. ок.мир'!F39/'Результаты 4 кл. ок.мир'!$B39</f>
        <v>0.62666666666666671</v>
      </c>
      <c r="G39" s="17">
        <f>'Результаты 4 кл. ок.мир'!G39/'Результаты 4 кл. ок.мир'!$B39</f>
        <v>0.64</v>
      </c>
      <c r="H39" s="17">
        <f>'Результаты 4 кл. ок.мир'!H39/'Результаты 4 кл. ок.мир'!$B39/3</f>
        <v>0.94666666666666666</v>
      </c>
      <c r="I39" s="17">
        <f>'Результаты 4 кл. ок.мир'!I39/'Результаты 4 кл. ок.мир'!$B39/2</f>
        <v>0.95333333333333337</v>
      </c>
      <c r="J39" s="17">
        <f>'Результаты 4 кл. ок.мир'!J39/'Результаты 4 кл. ок.мир'!$B39</f>
        <v>0.66666666666666663</v>
      </c>
      <c r="K39" s="17">
        <f>'Результаты 4 кл. ок.мир'!K39/'Результаты 4 кл. ок.мир'!$B39</f>
        <v>0.68</v>
      </c>
      <c r="L39" s="17">
        <f>'Результаты 4 кл. ок.мир'!L39/'Результаты 4 кл. ок.мир'!$B39/2</f>
        <v>0.9</v>
      </c>
      <c r="M39" s="17">
        <f>'Результаты 4 кл. ок.мир'!M39/'Результаты 4 кл. ок.мир'!$B39</f>
        <v>0.89333333333333331</v>
      </c>
      <c r="N39" s="17">
        <f>'Результаты 4 кл. ок.мир'!N39/'Результаты 4 кл. ок.мир'!$B39/2</f>
        <v>0.89333333333333331</v>
      </c>
      <c r="O39" s="17">
        <f>'Результаты 4 кл. ок.мир'!O39/'Результаты 4 кл. ок.мир'!$B39</f>
        <v>1.3333333333333334E-2</v>
      </c>
      <c r="P39" s="17">
        <f>'Результаты 4 кл. ок.мир'!P39/'Результаты 4 кл. ок.мир'!$B39</f>
        <v>0.17333333333333334</v>
      </c>
      <c r="Q39" s="17">
        <f>'Результаты 4 кл. ок.мир'!Q39/'Результаты 4 кл. ок.мир'!$B39</f>
        <v>0.34666666666666668</v>
      </c>
      <c r="R39" s="17">
        <f>'Результаты 4 кл. ок.мир'!R39/'Результаты 4 кл. ок.мир'!$B39</f>
        <v>0.46666666666666667</v>
      </c>
      <c r="U39" s="26">
        <f t="shared" si="0"/>
        <v>0.98666666666666669</v>
      </c>
    </row>
    <row r="40" spans="1:21" ht="15.75">
      <c r="A40" s="1">
        <v>48</v>
      </c>
      <c r="B40" s="16">
        <v>10</v>
      </c>
      <c r="C40" s="17">
        <f>'Результаты 4 кл. ок.мир'!C40/'Результаты 4 кл. ок.мир'!$B40</f>
        <v>1</v>
      </c>
      <c r="D40" s="17">
        <f>'Результаты 4 кл. ок.мир'!D40/'Результаты 4 кл. ок.мир'!$B40</f>
        <v>0.4</v>
      </c>
      <c r="E40" s="17">
        <f>'Результаты 4 кл. ок.мир'!E40/'Результаты 4 кл. ок.мир'!$B40/2</f>
        <v>0.9</v>
      </c>
      <c r="F40" s="17">
        <f>'Результаты 4 кл. ок.мир'!F40/'Результаты 4 кл. ок.мир'!$B40</f>
        <v>0.2</v>
      </c>
      <c r="G40" s="17">
        <f>'Результаты 4 кл. ок.мир'!G40/'Результаты 4 кл. ок.мир'!$B40</f>
        <v>0.4</v>
      </c>
      <c r="H40" s="17">
        <f>'Результаты 4 кл. ок.мир'!H40/'Результаты 4 кл. ок.мир'!$B40/3</f>
        <v>1</v>
      </c>
      <c r="I40" s="17">
        <f>'Результаты 4 кл. ок.мир'!I40/'Результаты 4 кл. ок.мир'!$B40/2</f>
        <v>0.65</v>
      </c>
      <c r="J40" s="17">
        <f>'Результаты 4 кл. ок.мир'!J40/'Результаты 4 кл. ок.мир'!$B40</f>
        <v>0.9</v>
      </c>
      <c r="K40" s="17">
        <f>'Результаты 4 кл. ок.мир'!K40/'Результаты 4 кл. ок.мир'!$B40</f>
        <v>0.8</v>
      </c>
      <c r="L40" s="17">
        <f>'Результаты 4 кл. ок.мир'!L40/'Результаты 4 кл. ок.мир'!$B40/2</f>
        <v>0.75</v>
      </c>
      <c r="M40" s="17">
        <f>'Результаты 4 кл. ок.мир'!M40/'Результаты 4 кл. ок.мир'!$B40</f>
        <v>1</v>
      </c>
      <c r="N40" s="17">
        <f>'Результаты 4 кл. ок.мир'!N40/'Результаты 4 кл. ок.мир'!$B40/2</f>
        <v>0.55000000000000004</v>
      </c>
      <c r="O40" s="17">
        <f>'Результаты 4 кл. ок.мир'!O40/'Результаты 4 кл. ок.мир'!$B40</f>
        <v>0</v>
      </c>
      <c r="P40" s="17">
        <f>'Результаты 4 кл. ок.мир'!P40/'Результаты 4 кл. ок.мир'!$B40</f>
        <v>0.6</v>
      </c>
      <c r="Q40" s="17">
        <f>'Результаты 4 кл. ок.мир'!Q40/'Результаты 4 кл. ок.мир'!$B40</f>
        <v>0.3</v>
      </c>
      <c r="R40" s="17">
        <f>'Результаты 4 кл. ок.мир'!R40/'Результаты 4 кл. ок.мир'!$B40</f>
        <v>0.1</v>
      </c>
      <c r="U40" s="26">
        <f t="shared" si="0"/>
        <v>1</v>
      </c>
    </row>
    <row r="41" spans="1:21" ht="15.75">
      <c r="A41" s="1">
        <v>49</v>
      </c>
      <c r="B41" s="16">
        <v>60</v>
      </c>
      <c r="C41" s="17">
        <f>'Результаты 4 кл. ок.мир'!C41/'Результаты 4 кл. ок.мир'!$B41</f>
        <v>0.8666666666666667</v>
      </c>
      <c r="D41" s="17">
        <f>'Результаты 4 кл. ок.мир'!D41/'Результаты 4 кл. ок.мир'!$B41</f>
        <v>0.48333333333333334</v>
      </c>
      <c r="E41" s="17">
        <f>'Результаты 4 кл. ок.мир'!E41/'Результаты 4 кл. ок.мир'!$B41/2</f>
        <v>0.65833333333333333</v>
      </c>
      <c r="F41" s="17">
        <f>'Результаты 4 кл. ок.мир'!F41/'Результаты 4 кл. ок.мир'!$B41</f>
        <v>0.15</v>
      </c>
      <c r="G41" s="17">
        <f>'Результаты 4 кл. ок.мир'!G41/'Результаты 4 кл. ок.мир'!$B41</f>
        <v>0.45</v>
      </c>
      <c r="H41" s="17">
        <f>'Результаты 4 кл. ок.мир'!H41/'Результаты 4 кл. ок.мир'!$B41/3</f>
        <v>0.97222222222222221</v>
      </c>
      <c r="I41" s="17">
        <f>'Результаты 4 кл. ок.мир'!I41/'Результаты 4 кл. ок.мир'!$B41/2</f>
        <v>0.73333333333333328</v>
      </c>
      <c r="J41" s="17">
        <f>'Результаты 4 кл. ок.мир'!J41/'Результаты 4 кл. ок.мир'!$B41</f>
        <v>0.6333333333333333</v>
      </c>
      <c r="K41" s="17">
        <f>'Результаты 4 кл. ок.мир'!K41/'Результаты 4 кл. ок.мир'!$B41</f>
        <v>0.66666666666666663</v>
      </c>
      <c r="L41" s="17">
        <f>'Результаты 4 кл. ок.мир'!L41/'Результаты 4 кл. ок.мир'!$B41/2</f>
        <v>0.45</v>
      </c>
      <c r="M41" s="17">
        <f>'Результаты 4 кл. ок.мир'!M41/'Результаты 4 кл. ок.мир'!$B41</f>
        <v>0.7</v>
      </c>
      <c r="N41" s="17">
        <f>'Результаты 4 кл. ок.мир'!N41/'Результаты 4 кл. ок.мир'!$B41/2</f>
        <v>0.24166666666666667</v>
      </c>
      <c r="O41" s="17">
        <f>'Результаты 4 кл. ок.мир'!O41/'Результаты 4 кл. ок.мир'!$B41</f>
        <v>0.1</v>
      </c>
      <c r="P41" s="17">
        <f>'Результаты 4 кл. ок.мир'!P41/'Результаты 4 кл. ок.мир'!$B41</f>
        <v>0.6166666666666667</v>
      </c>
      <c r="Q41" s="17">
        <f>'Результаты 4 кл. ок.мир'!Q41/'Результаты 4 кл. ок.мир'!$B41</f>
        <v>0.28333333333333333</v>
      </c>
      <c r="R41" s="17">
        <f>'Результаты 4 кл. ок.мир'!R41/'Результаты 4 кл. ок.мир'!$B41</f>
        <v>0</v>
      </c>
      <c r="U41" s="26">
        <f t="shared" si="0"/>
        <v>0.97222222222222221</v>
      </c>
    </row>
    <row r="42" spans="1:21" ht="15.75">
      <c r="A42" s="1">
        <v>50</v>
      </c>
      <c r="B42" s="16">
        <v>87</v>
      </c>
      <c r="C42" s="17">
        <f>'Результаты 4 кл. ок.мир'!C42/'Результаты 4 кл. ок.мир'!$B42</f>
        <v>0.74712643678160917</v>
      </c>
      <c r="D42" s="17">
        <f>'Результаты 4 кл. ок.мир'!D42/'Результаты 4 кл. ок.мир'!$B42</f>
        <v>0.55172413793103448</v>
      </c>
      <c r="E42" s="17">
        <f>'Результаты 4 кл. ок.мир'!E42/'Результаты 4 кл. ок.мир'!$B42/2</f>
        <v>0.7816091954022989</v>
      </c>
      <c r="F42" s="17">
        <f>'Результаты 4 кл. ок.мир'!F42/'Результаты 4 кл. ок.мир'!$B42</f>
        <v>0.41379310344827586</v>
      </c>
      <c r="G42" s="17">
        <f>'Результаты 4 кл. ок.мир'!G42/'Результаты 4 кл. ок.мир'!$B42</f>
        <v>0.50574712643678166</v>
      </c>
      <c r="H42" s="17">
        <f>'Результаты 4 кл. ок.мир'!H42/'Результаты 4 кл. ок.мир'!$B42/3</f>
        <v>0.97701149425287348</v>
      </c>
      <c r="I42" s="17">
        <f>'Результаты 4 кл. ок.мир'!I42/'Результаты 4 кл. ок.мир'!$B42/2</f>
        <v>0.86781609195402298</v>
      </c>
      <c r="J42" s="17">
        <f>'Результаты 4 кл. ок.мир'!J42/'Результаты 4 кл. ок.мир'!$B42</f>
        <v>0.8045977011494253</v>
      </c>
      <c r="K42" s="17">
        <f>'Результаты 4 кл. ок.мир'!K42/'Результаты 4 кл. ок.мир'!$B42</f>
        <v>0.85057471264367812</v>
      </c>
      <c r="L42" s="17">
        <f>'Результаты 4 кл. ок.мир'!L42/'Результаты 4 кл. ок.мир'!$B42/2</f>
        <v>0.87931034482758619</v>
      </c>
      <c r="M42" s="17">
        <f>'Результаты 4 кл. ок.мир'!M42/'Результаты 4 кл. ок.мир'!$B42</f>
        <v>0.87356321839080464</v>
      </c>
      <c r="N42" s="17">
        <f>'Результаты 4 кл. ок.мир'!N42/'Результаты 4 кл. ок.мир'!$B42/2</f>
        <v>0.72988505747126442</v>
      </c>
      <c r="O42" s="17">
        <f>'Результаты 4 кл. ок.мир'!O42/'Результаты 4 кл. ок.мир'!$B42</f>
        <v>4.5977011494252873E-2</v>
      </c>
      <c r="P42" s="17">
        <f>'Результаты 4 кл. ок.мир'!P42/'Результаты 4 кл. ок.мир'!$B42</f>
        <v>0.32183908045977011</v>
      </c>
      <c r="Q42" s="17">
        <f>'Результаты 4 кл. ок.мир'!Q42/'Результаты 4 кл. ок.мир'!$B42</f>
        <v>0.42528735632183906</v>
      </c>
      <c r="R42" s="17">
        <f>'Результаты 4 кл. ок.мир'!R42/'Результаты 4 кл. ок.мир'!$B42</f>
        <v>0.20689655172413793</v>
      </c>
      <c r="U42" s="26">
        <f t="shared" si="0"/>
        <v>0.97701149425287348</v>
      </c>
    </row>
    <row r="43" spans="1:21" ht="15.75">
      <c r="A43" s="1">
        <v>55</v>
      </c>
      <c r="B43" s="16">
        <v>64</v>
      </c>
      <c r="C43" s="17">
        <f>'Результаты 4 кл. ок.мир'!C43/'Результаты 4 кл. ок.мир'!$B43</f>
        <v>0.765625</v>
      </c>
      <c r="D43" s="17">
        <f>'Результаты 4 кл. ок.мир'!D43/'Результаты 4 кл. ок.мир'!$B43</f>
        <v>0.8125</v>
      </c>
      <c r="E43" s="17">
        <f>'Результаты 4 кл. ок.мир'!E43/'Результаты 4 кл. ок.мир'!$B43/2</f>
        <v>0.8125</v>
      </c>
      <c r="F43" s="17">
        <f>'Результаты 4 кл. ок.мир'!F43/'Результаты 4 кл. ок.мир'!$B43</f>
        <v>0.59375</v>
      </c>
      <c r="G43" s="17">
        <f>'Результаты 4 кл. ок.мир'!G43/'Результаты 4 кл. ок.мир'!$B43</f>
        <v>0.453125</v>
      </c>
      <c r="H43" s="17">
        <f>'Результаты 4 кл. ок.мир'!H43/'Результаты 4 кл. ок.мир'!$B43/3</f>
        <v>0.96875</v>
      </c>
      <c r="I43" s="17">
        <f>'Результаты 4 кл. ок.мир'!I43/'Результаты 4 кл. ок.мир'!$B43/2</f>
        <v>0.7734375</v>
      </c>
      <c r="J43" s="17">
        <f>'Результаты 4 кл. ок.мир'!J43/'Результаты 4 кл. ок.мир'!$B43</f>
        <v>0.78125</v>
      </c>
      <c r="K43" s="17">
        <f>'Результаты 4 кл. ок.мир'!K43/'Результаты 4 кл. ок.мир'!$B43</f>
        <v>0.59375</v>
      </c>
      <c r="L43" s="17">
        <f>'Результаты 4 кл. ок.мир'!L43/'Результаты 4 кл. ок.мир'!$B43/2</f>
        <v>0.640625</v>
      </c>
      <c r="M43" s="17">
        <f>'Результаты 4 кл. ок.мир'!M43/'Результаты 4 кл. ок.мир'!$B43</f>
        <v>0.78125</v>
      </c>
      <c r="N43" s="17">
        <f>'Результаты 4 кл. ок.мир'!N43/'Результаты 4 кл. ок.мир'!$B43/2</f>
        <v>0.78125</v>
      </c>
      <c r="O43" s="17">
        <f>'Результаты 4 кл. ок.мир'!O43/'Результаты 4 кл. ок.мир'!$B43</f>
        <v>3.125E-2</v>
      </c>
      <c r="P43" s="17">
        <f>'Результаты 4 кл. ок.мир'!P43/'Результаты 4 кл. ок.мир'!$B43</f>
        <v>0.4375</v>
      </c>
      <c r="Q43" s="17">
        <f>'Результаты 4 кл. ок.мир'!Q43/'Результаты 4 кл. ок.мир'!$B43</f>
        <v>0.328125</v>
      </c>
      <c r="R43" s="17">
        <f>'Результаты 4 кл. ок.мир'!R43/'Результаты 4 кл. ок.мир'!$B43</f>
        <v>0.203125</v>
      </c>
      <c r="U43" s="26">
        <f t="shared" si="0"/>
        <v>0.96875</v>
      </c>
    </row>
    <row r="44" spans="1:21" ht="15.75">
      <c r="A44" s="1">
        <v>56</v>
      </c>
      <c r="B44" s="16">
        <v>61</v>
      </c>
      <c r="C44" s="17">
        <f>'Результаты 4 кл. ок.мир'!C44/'Результаты 4 кл. ок.мир'!$B44</f>
        <v>0.88524590163934425</v>
      </c>
      <c r="D44" s="17">
        <f>'Результаты 4 кл. ок.мир'!D44/'Результаты 4 кл. ок.мир'!$B44</f>
        <v>0.32786885245901637</v>
      </c>
      <c r="E44" s="17">
        <f>'Результаты 4 кл. ок.мир'!E44/'Результаты 4 кл. ок.мир'!$B44/2</f>
        <v>0.77868852459016391</v>
      </c>
      <c r="F44" s="17">
        <f>'Результаты 4 кл. ок.мир'!F44/'Результаты 4 кл. ок.мир'!$B44</f>
        <v>0.45901639344262296</v>
      </c>
      <c r="G44" s="17">
        <f>'Результаты 4 кл. ок.мир'!G44/'Результаты 4 кл. ок.мир'!$B44</f>
        <v>0.29508196721311475</v>
      </c>
      <c r="H44" s="17">
        <f>'Результаты 4 кл. ок.мир'!H44/'Результаты 4 кл. ок.мир'!$B44/3</f>
        <v>0.96721311475409832</v>
      </c>
      <c r="I44" s="17">
        <f>'Результаты 4 кл. ок.мир'!I44/'Результаты 4 кл. ок.мир'!$B44/2</f>
        <v>0.86885245901639341</v>
      </c>
      <c r="J44" s="17">
        <f>'Результаты 4 кл. ок.мир'!J44/'Результаты 4 кл. ок.мир'!$B44</f>
        <v>0.45901639344262296</v>
      </c>
      <c r="K44" s="17">
        <f>'Результаты 4 кл. ок.мир'!K44/'Результаты 4 кл. ок.мир'!$B44</f>
        <v>0.86885245901639341</v>
      </c>
      <c r="L44" s="17">
        <f>'Результаты 4 кл. ок.мир'!L44/'Результаты 4 кл. ок.мир'!$B44/2</f>
        <v>0.72131147540983609</v>
      </c>
      <c r="M44" s="17">
        <f>'Результаты 4 кл. ок.мир'!M44/'Результаты 4 кл. ок.мир'!$B44</f>
        <v>0.81967213114754101</v>
      </c>
      <c r="N44" s="17">
        <f>'Результаты 4 кл. ок.мир'!N44/'Результаты 4 кл. ок.мир'!$B44/2</f>
        <v>0.77049180327868849</v>
      </c>
      <c r="O44" s="17">
        <f>'Результаты 4 кл. ок.мир'!O44/'Результаты 4 кл. ок.мир'!$B44</f>
        <v>3.2786885245901641E-2</v>
      </c>
      <c r="P44" s="17">
        <f>'Результаты 4 кл. ок.мир'!P44/'Результаты 4 кл. ок.мир'!$B44</f>
        <v>0.47540983606557374</v>
      </c>
      <c r="Q44" s="17">
        <f>'Результаты 4 кл. ок.мир'!Q44/'Результаты 4 кл. ок.мир'!$B44</f>
        <v>0.37704918032786883</v>
      </c>
      <c r="R44" s="17">
        <f>'Результаты 4 кл. ок.мир'!R44/'Результаты 4 кл. ок.мир'!$B44</f>
        <v>0.11475409836065574</v>
      </c>
      <c r="U44" s="26">
        <f t="shared" si="0"/>
        <v>0.96721311475409832</v>
      </c>
    </row>
    <row r="45" spans="1:21" ht="15.75">
      <c r="A45" s="1">
        <v>58</v>
      </c>
      <c r="B45" s="16">
        <v>45</v>
      </c>
      <c r="C45" s="17">
        <f>'Результаты 4 кл. ок.мир'!C45/'Результаты 4 кл. ок.мир'!$B45</f>
        <v>0.93333333333333335</v>
      </c>
      <c r="D45" s="17">
        <f>'Результаты 4 кл. ок.мир'!D45/'Результаты 4 кл. ок.мир'!$B45</f>
        <v>0.46666666666666667</v>
      </c>
      <c r="E45" s="17">
        <f>'Результаты 4 кл. ок.мир'!E45/'Результаты 4 кл. ок.мир'!$B45/2</f>
        <v>0.82222222222222219</v>
      </c>
      <c r="F45" s="17">
        <f>'Результаты 4 кл. ок.мир'!F45/'Результаты 4 кл. ок.мир'!$B45</f>
        <v>0.62222222222222223</v>
      </c>
      <c r="G45" s="17">
        <f>'Результаты 4 кл. ок.мир'!G45/'Результаты 4 кл. ок.мир'!$B45</f>
        <v>0.55555555555555558</v>
      </c>
      <c r="H45" s="17">
        <f>'Результаты 4 кл. ок.мир'!H45/'Результаты 4 кл. ок.мир'!$B45/3</f>
        <v>0.94074074074074077</v>
      </c>
      <c r="I45" s="17">
        <f>'Результаты 4 кл. ок.мир'!I45/'Результаты 4 кл. ок.мир'!$B45/2</f>
        <v>0.8</v>
      </c>
      <c r="J45" s="17">
        <f>'Результаты 4 кл. ок.мир'!J45/'Результаты 4 кл. ок.мир'!$B45</f>
        <v>0.73333333333333328</v>
      </c>
      <c r="K45" s="17">
        <f>'Результаты 4 кл. ок.мир'!K45/'Результаты 4 кл. ок.мир'!$B45</f>
        <v>0.68888888888888888</v>
      </c>
      <c r="L45" s="17">
        <f>'Результаты 4 кл. ок.мир'!L45/'Результаты 4 кл. ок.мир'!$B45/2</f>
        <v>0.62222222222222223</v>
      </c>
      <c r="M45" s="17">
        <f>'Результаты 4 кл. ок.мир'!M45/'Результаты 4 кл. ок.мир'!$B45</f>
        <v>0.84444444444444444</v>
      </c>
      <c r="N45" s="17">
        <f>'Результаты 4 кл. ок.мир'!N45/'Результаты 4 кл. ок.мир'!$B45/2</f>
        <v>0.53333333333333333</v>
      </c>
      <c r="O45" s="17">
        <f>'Результаты 4 кл. ок.мир'!O45/'Результаты 4 кл. ок.мир'!$B45</f>
        <v>0</v>
      </c>
      <c r="P45" s="17">
        <f>'Результаты 4 кл. ок.мир'!P45/'Результаты 4 кл. ок.мир'!$B45</f>
        <v>0.37777777777777777</v>
      </c>
      <c r="Q45" s="17">
        <f>'Результаты 4 кл. ок.мир'!Q45/'Результаты 4 кл. ок.мир'!$B45</f>
        <v>0.35555555555555557</v>
      </c>
      <c r="R45" s="17">
        <f>'Результаты 4 кл. ок.мир'!R45/'Результаты 4 кл. ок.мир'!$B45</f>
        <v>0.22222222222222221</v>
      </c>
      <c r="U45" s="26">
        <f t="shared" si="0"/>
        <v>0.94074074074074077</v>
      </c>
    </row>
    <row r="46" spans="1:21" ht="15.75">
      <c r="A46" s="1">
        <v>61</v>
      </c>
      <c r="B46" s="16">
        <v>103</v>
      </c>
      <c r="C46" s="17">
        <f>'Результаты 4 кл. ок.мир'!C46/'Результаты 4 кл. ок.мир'!$B46</f>
        <v>0.94174757281553401</v>
      </c>
      <c r="D46" s="17">
        <f>'Результаты 4 кл. ок.мир'!D46/'Результаты 4 кл. ок.мир'!$B46</f>
        <v>0.64077669902912626</v>
      </c>
      <c r="E46" s="17">
        <f>'Результаты 4 кл. ок.мир'!E46/'Результаты 4 кл. ок.мир'!$B46/2</f>
        <v>0.75728155339805825</v>
      </c>
      <c r="F46" s="17">
        <f>'Результаты 4 кл. ок.мир'!F46/'Результаты 4 кл. ок.мир'!$B46</f>
        <v>0.50485436893203883</v>
      </c>
      <c r="G46" s="17">
        <f>'Результаты 4 кл. ок.мир'!G46/'Результаты 4 кл. ок.мир'!$B46</f>
        <v>0.52427184466019416</v>
      </c>
      <c r="H46" s="17">
        <f>'Результаты 4 кл. ок.мир'!H46/'Результаты 4 кл. ок.мир'!$B46/3</f>
        <v>0.98705501618122982</v>
      </c>
      <c r="I46" s="17">
        <f>'Результаты 4 кл. ок.мир'!I46/'Результаты 4 кл. ок.мир'!$B46/2</f>
        <v>0.92233009708737868</v>
      </c>
      <c r="J46" s="17">
        <f>'Результаты 4 кл. ок.мир'!J46/'Результаты 4 кл. ок.мир'!$B46</f>
        <v>0.75728155339805825</v>
      </c>
      <c r="K46" s="17">
        <f>'Результаты 4 кл. ок.мир'!K46/'Результаты 4 кл. ок.мир'!$B46</f>
        <v>0.90291262135922334</v>
      </c>
      <c r="L46" s="17">
        <f>'Результаты 4 кл. ок.мир'!L46/'Результаты 4 кл. ок.мир'!$B46/2</f>
        <v>0.80582524271844658</v>
      </c>
      <c r="M46" s="17">
        <f>'Результаты 4 кл. ок.мир'!M46/'Результаты 4 кл. ок.мир'!$B46</f>
        <v>0.86407766990291257</v>
      </c>
      <c r="N46" s="17">
        <f>'Результаты 4 кл. ок.мир'!N46/'Результаты 4 кл. ок.мир'!$B46/2</f>
        <v>0.80582524271844658</v>
      </c>
      <c r="O46" s="17">
        <f>'Результаты 4 кл. ок.мир'!O46/'Результаты 4 кл. ок.мир'!$B46</f>
        <v>9.7087378640776691E-3</v>
      </c>
      <c r="P46" s="17">
        <f>'Результаты 4 кл. ок.мир'!P46/'Результаты 4 кл. ок.мир'!$B46</f>
        <v>0.27184466019417475</v>
      </c>
      <c r="Q46" s="17">
        <f>'Результаты 4 кл. ок.мир'!Q46/'Результаты 4 кл. ок.мир'!$B46</f>
        <v>0.4854368932038835</v>
      </c>
      <c r="R46" s="17">
        <f>'Результаты 4 кл. ок.мир'!R46/'Результаты 4 кл. ок.мир'!$B46</f>
        <v>0.23300970873786409</v>
      </c>
      <c r="U46" s="26">
        <f t="shared" si="0"/>
        <v>0.98705501618122982</v>
      </c>
    </row>
    <row r="47" spans="1:21" ht="15.75">
      <c r="A47" s="1">
        <v>64</v>
      </c>
      <c r="B47" s="16">
        <v>92</v>
      </c>
      <c r="C47" s="17">
        <f>'Результаты 4 кл. ок.мир'!C47/'Результаты 4 кл. ок.мир'!$B47</f>
        <v>0.83695652173913049</v>
      </c>
      <c r="D47" s="17">
        <f>'Результаты 4 кл. ок.мир'!D47/'Результаты 4 кл. ок.мир'!$B47</f>
        <v>0.66304347826086951</v>
      </c>
      <c r="E47" s="17">
        <f>'Результаты 4 кл. ок.мир'!E47/'Результаты 4 кл. ок.мир'!$B47/2</f>
        <v>0.79891304347826086</v>
      </c>
      <c r="F47" s="17">
        <f>'Результаты 4 кл. ок.мир'!F47/'Результаты 4 кл. ок.мир'!$B47</f>
        <v>0.63043478260869568</v>
      </c>
      <c r="G47" s="17">
        <f>'Результаты 4 кл. ок.мир'!G47/'Результаты 4 кл. ок.мир'!$B47</f>
        <v>0.67391304347826086</v>
      </c>
      <c r="H47" s="17">
        <f>'Результаты 4 кл. ок.мир'!H47/'Результаты 4 кл. ок.мир'!$B47/3</f>
        <v>0.94565217391304346</v>
      </c>
      <c r="I47" s="17">
        <f>'Результаты 4 кл. ок.мир'!I47/'Результаты 4 кл. ок.мир'!$B47/2</f>
        <v>0.84782608695652173</v>
      </c>
      <c r="J47" s="17">
        <f>'Результаты 4 кл. ок.мир'!J47/'Результаты 4 кл. ок.мир'!$B47</f>
        <v>0.90217391304347827</v>
      </c>
      <c r="K47" s="17">
        <f>'Результаты 4 кл. ок.мир'!K47/'Результаты 4 кл. ок.мир'!$B47</f>
        <v>0.80434782608695654</v>
      </c>
      <c r="L47" s="17">
        <f>'Результаты 4 кл. ок.мир'!L47/'Результаты 4 кл. ок.мир'!$B47/2</f>
        <v>0.88043478260869568</v>
      </c>
      <c r="M47" s="17">
        <f>'Результаты 4 кл. ок.мир'!M47/'Результаты 4 кл. ок.мир'!$B47</f>
        <v>0.83695652173913049</v>
      </c>
      <c r="N47" s="17">
        <f>'Результаты 4 кл. ок.мир'!N47/'Результаты 4 кл. ок.мир'!$B47/2</f>
        <v>0.74456521739130432</v>
      </c>
      <c r="O47" s="17">
        <f>'Результаты 4 кл. ок.мир'!O47/'Результаты 4 кл. ок.мир'!$B47</f>
        <v>2.1739130434782608E-2</v>
      </c>
      <c r="P47" s="17">
        <f>'Результаты 4 кл. ок.мир'!P47/'Результаты 4 кл. ок.мир'!$B47</f>
        <v>0.2608695652173913</v>
      </c>
      <c r="Q47" s="17">
        <f>'Результаты 4 кл. ок.мир'!Q47/'Результаты 4 кл. ок.мир'!$B47</f>
        <v>0.45652173913043476</v>
      </c>
      <c r="R47" s="17">
        <f>'Результаты 4 кл. ок.мир'!R47/'Результаты 4 кл. ок.мир'!$B47</f>
        <v>0.2608695652173913</v>
      </c>
      <c r="U47" s="26">
        <f t="shared" si="0"/>
        <v>0.94565217391304346</v>
      </c>
    </row>
    <row r="48" spans="1:21" ht="15.75">
      <c r="A48" s="1">
        <v>65</v>
      </c>
      <c r="B48" s="16">
        <v>24</v>
      </c>
      <c r="C48" s="17">
        <f>'Результаты 4 кл. ок.мир'!C48/'Результаты 4 кл. ок.мир'!$B48</f>
        <v>0.25</v>
      </c>
      <c r="D48" s="17">
        <f>'Результаты 4 кл. ок.мир'!D48/'Результаты 4 кл. ок.мир'!$B48</f>
        <v>4.1666666666666664E-2</v>
      </c>
      <c r="E48" s="17">
        <f>'Результаты 4 кл. ок.мир'!E48/'Результаты 4 кл. ок.мир'!$B48/2</f>
        <v>0.52083333333333337</v>
      </c>
      <c r="F48" s="17">
        <f>'Результаты 4 кл. ок.мир'!F48/'Результаты 4 кл. ок.мир'!$B48</f>
        <v>8.3333333333333329E-2</v>
      </c>
      <c r="G48" s="17">
        <f>'Результаты 4 кл. ок.мир'!G48/'Результаты 4 кл. ок.мир'!$B48</f>
        <v>0</v>
      </c>
      <c r="H48" s="17">
        <f>'Результаты 4 кл. ок.мир'!H48/'Результаты 4 кл. ок.мир'!$B48/3</f>
        <v>0.90277777777777779</v>
      </c>
      <c r="I48" s="17">
        <f>'Результаты 4 кл. ок.мир'!I48/'Результаты 4 кл. ок.мир'!$B48/2</f>
        <v>0.58333333333333337</v>
      </c>
      <c r="J48" s="17">
        <f>'Результаты 4 кл. ок.мир'!J48/'Результаты 4 кл. ок.мир'!$B48</f>
        <v>0.33333333333333331</v>
      </c>
      <c r="K48" s="17">
        <f>'Результаты 4 кл. ок.мир'!K48/'Результаты 4 кл. ок.мир'!$B48</f>
        <v>0.54166666666666663</v>
      </c>
      <c r="L48" s="17">
        <f>'Результаты 4 кл. ок.мир'!L48/'Результаты 4 кл. ок.мир'!$B48/2</f>
        <v>0.25</v>
      </c>
      <c r="M48" s="17">
        <f>'Результаты 4 кл. ок.мир'!M48/'Результаты 4 кл. ок.мир'!$B48</f>
        <v>8.3333333333333329E-2</v>
      </c>
      <c r="N48" s="17">
        <f>'Результаты 4 кл. ок.мир'!N48/'Результаты 4 кл. ок.мир'!$B48/2</f>
        <v>2.0833333333333332E-2</v>
      </c>
      <c r="O48" s="17">
        <f>'Результаты 4 кл. ок.мир'!O48/'Результаты 4 кл. ок.мир'!$B48</f>
        <v>0.70833333333333337</v>
      </c>
      <c r="P48" s="17">
        <f>'Результаты 4 кл. ок.мир'!P48/'Результаты 4 кл. ок.мир'!$B48</f>
        <v>0.29166666666666669</v>
      </c>
      <c r="Q48" s="17">
        <f>'Результаты 4 кл. ок.мир'!Q48/'Результаты 4 кл. ок.мир'!$B48</f>
        <v>0</v>
      </c>
      <c r="R48" s="17">
        <f>'Результаты 4 кл. ок.мир'!R48/'Результаты 4 кл. ок.мир'!$B48</f>
        <v>0</v>
      </c>
      <c r="U48" s="26">
        <f t="shared" si="0"/>
        <v>0.90277777777777779</v>
      </c>
    </row>
    <row r="49" spans="1:21" ht="15.75">
      <c r="A49" s="1">
        <v>66</v>
      </c>
      <c r="B49" s="16">
        <v>47</v>
      </c>
      <c r="C49" s="17">
        <f>'Результаты 4 кл. ок.мир'!C49/'Результаты 4 кл. ок.мир'!$B49</f>
        <v>0.91489361702127658</v>
      </c>
      <c r="D49" s="17">
        <f>'Результаты 4 кл. ок.мир'!D49/'Результаты 4 кл. ок.мир'!$B49</f>
        <v>0.87234042553191493</v>
      </c>
      <c r="E49" s="17">
        <f>'Результаты 4 кл. ок.мир'!E49/'Результаты 4 кл. ок.мир'!$B49/2</f>
        <v>0.88297872340425532</v>
      </c>
      <c r="F49" s="17">
        <f>'Результаты 4 кл. ок.мир'!F49/'Результаты 4 кл. ок.мир'!$B49</f>
        <v>0.76595744680851063</v>
      </c>
      <c r="G49" s="17">
        <f>'Результаты 4 кл. ок.мир'!G49/'Результаты 4 кл. ок.мир'!$B49</f>
        <v>0.61702127659574468</v>
      </c>
      <c r="H49" s="17">
        <f>'Результаты 4 кл. ок.мир'!H49/'Результаты 4 кл. ок.мир'!$B49/3</f>
        <v>0.94326241134751776</v>
      </c>
      <c r="I49" s="17">
        <f>'Результаты 4 кл. ок.мир'!I49/'Результаты 4 кл. ок.мир'!$B49/2</f>
        <v>0.93617021276595747</v>
      </c>
      <c r="J49" s="17">
        <f>'Результаты 4 кл. ок.мир'!J49/'Результаты 4 кл. ок.мир'!$B49</f>
        <v>0.65957446808510634</v>
      </c>
      <c r="K49" s="17">
        <f>'Результаты 4 кл. ок.мир'!K49/'Результаты 4 кл. ок.мир'!$B49</f>
        <v>0.51063829787234039</v>
      </c>
      <c r="L49" s="17">
        <f>'Результаты 4 кл. ок.мир'!L49/'Результаты 4 кл. ок.мир'!$B49/2</f>
        <v>0.86170212765957444</v>
      </c>
      <c r="M49" s="17">
        <f>'Результаты 4 кл. ок.мир'!M49/'Результаты 4 кл. ок.мир'!$B49</f>
        <v>0.7021276595744681</v>
      </c>
      <c r="N49" s="17">
        <f>'Результаты 4 кл. ок.мир'!N49/'Результаты 4 кл. ок.мир'!$B49/2</f>
        <v>0.77659574468085102</v>
      </c>
      <c r="O49" s="17">
        <f>'Результаты 4 кл. ок.мир'!O49/'Результаты 4 кл. ок.мир'!$B49</f>
        <v>4.2553191489361701E-2</v>
      </c>
      <c r="P49" s="17">
        <f>'Результаты 4 кл. ок.мир'!P49/'Результаты 4 кл. ок.мир'!$B49</f>
        <v>0.23404255319148937</v>
      </c>
      <c r="Q49" s="17">
        <f>'Результаты 4 кл. ок.мир'!Q49/'Результаты 4 кл. ок.мир'!$B49</f>
        <v>0.40425531914893614</v>
      </c>
      <c r="R49" s="17">
        <f>'Результаты 4 кл. ок.мир'!R49/'Результаты 4 кл. ок.мир'!$B49</f>
        <v>0.31914893617021278</v>
      </c>
      <c r="U49" s="26">
        <f t="shared" si="0"/>
        <v>0.94326241134751776</v>
      </c>
    </row>
    <row r="50" spans="1:21" ht="15.75">
      <c r="A50" s="1">
        <v>69</v>
      </c>
      <c r="B50" s="16">
        <v>73</v>
      </c>
      <c r="C50" s="17">
        <f>'Результаты 4 кл. ок.мир'!C50/'Результаты 4 кл. ок.мир'!$B50</f>
        <v>0.93150684931506844</v>
      </c>
      <c r="D50" s="17">
        <f>'Результаты 4 кл. ок.мир'!D50/'Результаты 4 кл. ок.мир'!$B50</f>
        <v>0.39726027397260272</v>
      </c>
      <c r="E50" s="17">
        <f>'Результаты 4 кл. ок.мир'!E50/'Результаты 4 кл. ок.мир'!$B50/2</f>
        <v>0.78082191780821919</v>
      </c>
      <c r="F50" s="17">
        <f>'Результаты 4 кл. ок.мир'!F50/'Результаты 4 кл. ок.мир'!$B50</f>
        <v>0.50684931506849318</v>
      </c>
      <c r="G50" s="17">
        <f>'Результаты 4 кл. ок.мир'!G50/'Результаты 4 кл. ок.мир'!$B50</f>
        <v>0.45205479452054792</v>
      </c>
      <c r="H50" s="17">
        <f>'Результаты 4 кл. ок.мир'!H50/'Результаты 4 кл. ок.мир'!$B50/3</f>
        <v>0.96803652968036535</v>
      </c>
      <c r="I50" s="17">
        <f>'Результаты 4 кл. ок.мир'!I50/'Результаты 4 кл. ок.мир'!$B50/2</f>
        <v>0.87671232876712324</v>
      </c>
      <c r="J50" s="17">
        <f>'Результаты 4 кл. ок.мир'!J50/'Результаты 4 кл. ок.мир'!$B50</f>
        <v>0.68493150684931503</v>
      </c>
      <c r="K50" s="17">
        <f>'Результаты 4 кл. ок.мир'!K50/'Результаты 4 кл. ок.мир'!$B50</f>
        <v>0.79452054794520544</v>
      </c>
      <c r="L50" s="17">
        <f>'Результаты 4 кл. ок.мир'!L50/'Результаты 4 кл. ок.мир'!$B50/2</f>
        <v>0.84246575342465757</v>
      </c>
      <c r="M50" s="17">
        <f>'Результаты 4 кл. ок.мир'!M50/'Результаты 4 кл. ок.мир'!$B50</f>
        <v>0.82191780821917804</v>
      </c>
      <c r="N50" s="17">
        <f>'Результаты 4 кл. ок.мир'!N50/'Результаты 4 кл. ок.мир'!$B50/2</f>
        <v>0.84931506849315064</v>
      </c>
      <c r="O50" s="17">
        <f>'Результаты 4 кл. ок.мир'!O50/'Результаты 4 кл. ок.мир'!$B50</f>
        <v>1.3698630136986301E-2</v>
      </c>
      <c r="P50" s="17">
        <f>'Результаты 4 кл. ок.мир'!P50/'Результаты 4 кл. ок.мир'!$B50</f>
        <v>0.36986301369863012</v>
      </c>
      <c r="Q50" s="17">
        <f>'Результаты 4 кл. ок.мир'!Q50/'Результаты 4 кл. ок.мир'!$B50</f>
        <v>0.43835616438356162</v>
      </c>
      <c r="R50" s="17">
        <f>'Результаты 4 кл. ок.мир'!R50/'Результаты 4 кл. ок.мир'!$B50</f>
        <v>0.17808219178082191</v>
      </c>
      <c r="U50" s="26">
        <f t="shared" si="0"/>
        <v>0.96803652968036535</v>
      </c>
    </row>
    <row r="51" spans="1:21" ht="15.75">
      <c r="A51" s="1">
        <v>70</v>
      </c>
      <c r="B51" s="16">
        <v>30</v>
      </c>
      <c r="C51" s="17">
        <f>'Результаты 4 кл. ок.мир'!C51/'Результаты 4 кл. ок.мир'!$B51</f>
        <v>1</v>
      </c>
      <c r="D51" s="17">
        <f>'Результаты 4 кл. ок.мир'!D51/'Результаты 4 кл. ок.мир'!$B51</f>
        <v>0.73333333333333328</v>
      </c>
      <c r="E51" s="17">
        <f>'Результаты 4 кл. ок.мир'!E51/'Результаты 4 кл. ок.мир'!$B51/2</f>
        <v>0.73333333333333328</v>
      </c>
      <c r="F51" s="17">
        <f>'Результаты 4 кл. ок.мир'!F51/'Результаты 4 кл. ок.мир'!$B51</f>
        <v>0.76666666666666672</v>
      </c>
      <c r="G51" s="17">
        <f>'Результаты 4 кл. ок.мир'!G51/'Результаты 4 кл. ок.мир'!$B51</f>
        <v>0.46666666666666667</v>
      </c>
      <c r="H51" s="14">
        <f>'Результаты 4 кл. ок.мир'!H51/'Результаты 4 кл. ок.мир'!$B51/3</f>
        <v>1.1222222222222222</v>
      </c>
      <c r="I51" s="17">
        <f>'Результаты 4 кл. ок.мир'!I51/'Результаты 4 кл. ок.мир'!$B51/2</f>
        <v>0.9</v>
      </c>
      <c r="J51" s="17">
        <f>'Результаты 4 кл. ок.мир'!J51/'Результаты 4 кл. ок.мир'!$B51</f>
        <v>0.5</v>
      </c>
      <c r="K51" s="14">
        <f>'Результаты 4 кл. ок.мир'!K51/'Результаты 4 кл. ок.мир'!$B51</f>
        <v>1.0666666666666667</v>
      </c>
      <c r="L51" s="14">
        <f>'Результаты 4 кл. ок.мир'!L51/'Результаты 4 кл. ок.мир'!$B51/2</f>
        <v>1.0333333333333334</v>
      </c>
      <c r="M51" s="17">
        <f>'Результаты 4 кл. ок.мир'!M51/'Результаты 4 кл. ок.мир'!$B51</f>
        <v>0.83333333333333337</v>
      </c>
      <c r="N51" s="17">
        <f>'Результаты 4 кл. ок.мир'!N51/'Результаты 4 кл. ок.мир'!$B51/2</f>
        <v>0.66666666666666663</v>
      </c>
      <c r="O51" s="17">
        <f>'Результаты 4 кл. ок.мир'!O51/'Результаты 4 кл. ок.мир'!$B51</f>
        <v>0.33333333333333331</v>
      </c>
      <c r="P51" s="17">
        <f>'Результаты 4 кл. ок.мир'!P51/'Результаты 4 кл. ок.мир'!$B51</f>
        <v>0.4</v>
      </c>
      <c r="Q51" s="17">
        <f>'Результаты 4 кл. ок.мир'!Q51/'Результаты 4 кл. ок.мир'!$B51</f>
        <v>0.23333333333333334</v>
      </c>
      <c r="R51" s="17">
        <f>'Результаты 4 кл. ок.мир'!R51/'Результаты 4 кл. ок.мир'!$B51</f>
        <v>3.3333333333333333E-2</v>
      </c>
      <c r="U51" s="19">
        <f t="shared" si="0"/>
        <v>1.1222222222222222</v>
      </c>
    </row>
    <row r="52" spans="1:21" ht="15.75">
      <c r="A52" s="1">
        <v>71</v>
      </c>
      <c r="B52" s="16">
        <v>36</v>
      </c>
      <c r="C52" s="17">
        <f>'Результаты 4 кл. ок.мир'!C52/'Результаты 4 кл. ок.мир'!$B52</f>
        <v>0.86111111111111116</v>
      </c>
      <c r="D52" s="17">
        <f>'Результаты 4 кл. ок.мир'!D52/'Результаты 4 кл. ок.мир'!$B52</f>
        <v>0.69444444444444442</v>
      </c>
      <c r="E52" s="17">
        <f>'Результаты 4 кл. ок.мир'!E52/'Результаты 4 кл. ок.мир'!$B52/2</f>
        <v>0.76388888888888884</v>
      </c>
      <c r="F52" s="17">
        <f>'Результаты 4 кл. ок.мир'!F52/'Результаты 4 кл. ок.мир'!$B52</f>
        <v>0.69444444444444442</v>
      </c>
      <c r="G52" s="17">
        <f>'Результаты 4 кл. ок.мир'!G52/'Результаты 4 кл. ок.мир'!$B52</f>
        <v>0.41666666666666669</v>
      </c>
      <c r="H52" s="17">
        <f>'Результаты 4 кл. ок.мир'!H52/'Результаты 4 кл. ок.мир'!$B52/3</f>
        <v>0.97222222222222221</v>
      </c>
      <c r="I52" s="17">
        <f>'Результаты 4 кл. ок.мир'!I52/'Результаты 4 кл. ок.мир'!$B52/2</f>
        <v>0.79166666666666663</v>
      </c>
      <c r="J52" s="17">
        <f>'Результаты 4 кл. ок.мир'!J52/'Результаты 4 кл. ок.мир'!$B52</f>
        <v>0.5</v>
      </c>
      <c r="K52" s="17">
        <f>'Результаты 4 кл. ок.мир'!K52/'Результаты 4 кл. ок.мир'!$B52</f>
        <v>0.86111111111111116</v>
      </c>
      <c r="L52" s="17">
        <f>'Результаты 4 кл. ок.мир'!L52/'Результаты 4 кл. ок.мир'!$B52/2</f>
        <v>0.93055555555555558</v>
      </c>
      <c r="M52" s="17">
        <f>'Результаты 4 кл. ок.мир'!M52/'Результаты 4 кл. ок.мир'!$B52</f>
        <v>0.83333333333333337</v>
      </c>
      <c r="N52" s="17">
        <f>'Результаты 4 кл. ок.мир'!N52/'Результаты 4 кл. ок.мир'!$B52/2</f>
        <v>0.76388888888888884</v>
      </c>
      <c r="O52" s="17">
        <f>'Результаты 4 кл. ок.мир'!O52/'Результаты 4 кл. ок.мир'!$B52</f>
        <v>2.7777777777777776E-2</v>
      </c>
      <c r="P52" s="17">
        <f>'Результаты 4 кл. ок.мир'!P52/'Результаты 4 кл. ок.мир'!$B52</f>
        <v>0.3611111111111111</v>
      </c>
      <c r="Q52" s="17">
        <f>'Результаты 4 кл. ок.мир'!Q52/'Результаты 4 кл. ок.мир'!$B52</f>
        <v>0.44444444444444442</v>
      </c>
      <c r="R52" s="17">
        <f>'Результаты 4 кл. ок.мир'!R52/'Результаты 4 кл. ок.мир'!$B52</f>
        <v>0.16666666666666666</v>
      </c>
      <c r="U52" s="26">
        <f t="shared" si="0"/>
        <v>0.97222222222222221</v>
      </c>
    </row>
    <row r="53" spans="1:21" ht="15.75">
      <c r="A53" s="1">
        <v>72</v>
      </c>
      <c r="B53" s="16">
        <v>15</v>
      </c>
      <c r="C53" s="17">
        <f>'Результаты 4 кл. ок.мир'!C53/'Результаты 4 кл. ок.мир'!$B53</f>
        <v>0.66666666666666663</v>
      </c>
      <c r="D53" s="17">
        <f>'Результаты 4 кл. ок.мир'!D53/'Результаты 4 кл. ок.мир'!$B53</f>
        <v>0.2</v>
      </c>
      <c r="E53" s="17">
        <f>'Результаты 4 кл. ок.мир'!E53/'Результаты 4 кл. ок.мир'!$B53/2</f>
        <v>0.76666666666666672</v>
      </c>
      <c r="F53" s="17">
        <f>'Результаты 4 кл. ок.мир'!F53/'Результаты 4 кл. ок.мир'!$B53</f>
        <v>0</v>
      </c>
      <c r="G53" s="17">
        <f>'Результаты 4 кл. ок.мир'!G53/'Результаты 4 кл. ок.мир'!$B53</f>
        <v>0.26666666666666666</v>
      </c>
      <c r="H53" s="17">
        <f>'Результаты 4 кл. ок.мир'!H53/'Результаты 4 кл. ок.мир'!$B53/3</f>
        <v>0.97777777777777775</v>
      </c>
      <c r="I53" s="17">
        <f>'Результаты 4 кл. ок.мир'!I53/'Результаты 4 кл. ок.мир'!$B53/2</f>
        <v>0.73333333333333328</v>
      </c>
      <c r="J53" s="17">
        <f>'Результаты 4 кл. ок.мир'!J53/'Результаты 4 кл. ок.мир'!$B53</f>
        <v>0.8666666666666667</v>
      </c>
      <c r="K53" s="17">
        <f>'Результаты 4 кл. ок.мир'!K53/'Результаты 4 кл. ок.мир'!$B53</f>
        <v>0.93333333333333335</v>
      </c>
      <c r="L53" s="17">
        <f>'Результаты 4 кл. ок.мир'!L53/'Результаты 4 кл. ок.мир'!$B53/2</f>
        <v>0.36666666666666664</v>
      </c>
      <c r="M53" s="17">
        <f>'Результаты 4 кл. ок.мир'!M53/'Результаты 4 кл. ок.мир'!$B53</f>
        <v>0.6</v>
      </c>
      <c r="N53" s="17">
        <f>'Результаты 4 кл. ок.мир'!N53/'Результаты 4 кл. ок.мир'!$B53/2</f>
        <v>0.66666666666666663</v>
      </c>
      <c r="O53" s="17">
        <f>'Результаты 4 кл. ок.мир'!O53/'Результаты 4 кл. ок.мир'!$B53</f>
        <v>0.13333333333333333</v>
      </c>
      <c r="P53" s="17">
        <f>'Результаты 4 кл. ок.мир'!P53/'Результаты 4 кл. ок.мир'!$B53</f>
        <v>0.6</v>
      </c>
      <c r="Q53" s="17">
        <f>'Результаты 4 кл. ок.мир'!Q53/'Результаты 4 кл. ок.мир'!$B53</f>
        <v>0.26666666666666666</v>
      </c>
      <c r="R53" s="17">
        <f>'Результаты 4 кл. ок.мир'!R53/'Результаты 4 кл. ок.мир'!$B53</f>
        <v>0</v>
      </c>
      <c r="U53" s="26">
        <f t="shared" si="0"/>
        <v>0.97777777777777775</v>
      </c>
    </row>
    <row r="54" spans="1:21" ht="15.75">
      <c r="A54" s="1">
        <v>77</v>
      </c>
      <c r="B54" s="16">
        <v>42</v>
      </c>
      <c r="C54" s="14">
        <f>'Результаты 4 кл. ок.мир'!C54/'Результаты 4 кл. ок.мир'!$B54</f>
        <v>1.0952380952380953</v>
      </c>
      <c r="D54" s="17">
        <f>'Результаты 4 кл. ок.мир'!D54/'Результаты 4 кл. ок.мир'!$B54</f>
        <v>0.42857142857142855</v>
      </c>
      <c r="E54" s="17">
        <f>'Результаты 4 кл. ок.мир'!E54/'Результаты 4 кл. ок.мир'!$B54/2</f>
        <v>0.76190476190476186</v>
      </c>
      <c r="F54" s="17">
        <f>'Результаты 4 кл. ок.мир'!F54/'Результаты 4 кл. ок.мир'!$B54</f>
        <v>0.38095238095238093</v>
      </c>
      <c r="G54" s="17">
        <f>'Результаты 4 кл. ок.мир'!G54/'Результаты 4 кл. ок.мир'!$B54</f>
        <v>0.42857142857142855</v>
      </c>
      <c r="H54" s="17">
        <f>'Результаты 4 кл. ок.мир'!H54/'Результаты 4 кл. ок.мир'!$B54/3</f>
        <v>0.97619047619047616</v>
      </c>
      <c r="I54" s="17">
        <f>'Результаты 4 кл. ок.мир'!I54/'Результаты 4 кл. ок.мир'!$B54/2</f>
        <v>0.8571428571428571</v>
      </c>
      <c r="J54" s="17">
        <f>'Результаты 4 кл. ок.мир'!J54/'Результаты 4 кл. ок.мир'!$B54</f>
        <v>0.7857142857142857</v>
      </c>
      <c r="K54" s="17">
        <f>'Результаты 4 кл. ок.мир'!K54/'Результаты 4 кл. ок.мир'!$B54</f>
        <v>0.83333333333333337</v>
      </c>
      <c r="L54" s="17">
        <f>'Результаты 4 кл. ок.мир'!L54/'Результаты 4 кл. ок.мир'!$B54/2</f>
        <v>0.6785714285714286</v>
      </c>
      <c r="M54" s="17">
        <f>'Результаты 4 кл. ок.мир'!M54/'Результаты 4 кл. ок.мир'!$B54</f>
        <v>0.83333333333333337</v>
      </c>
      <c r="N54" s="17">
        <f>'Результаты 4 кл. ок.мир'!N54/'Результаты 4 кл. ок.мир'!$B54/2</f>
        <v>0.59523809523809523</v>
      </c>
      <c r="O54" s="17">
        <f>'Результаты 4 кл. ок.мир'!O54/'Результаты 4 кл. ок.мир'!$B54</f>
        <v>0</v>
      </c>
      <c r="P54" s="17">
        <f>'Результаты 4 кл. ок.мир'!P54/'Результаты 4 кл. ок.мир'!$B54</f>
        <v>0.5</v>
      </c>
      <c r="Q54" s="17">
        <f>'Результаты 4 кл. ок.мир'!Q54/'Результаты 4 кл. ок.мир'!$B54</f>
        <v>0.47619047619047616</v>
      </c>
      <c r="R54" s="17">
        <f>'Результаты 4 кл. ок.мир'!R54/'Результаты 4 кл. ок.мир'!$B54</f>
        <v>2.3809523809523808E-2</v>
      </c>
      <c r="U54" s="19">
        <f t="shared" si="0"/>
        <v>1.0952380952380953</v>
      </c>
    </row>
    <row r="55" spans="1:21" ht="15.75">
      <c r="A55" s="1">
        <v>80</v>
      </c>
      <c r="B55" s="16">
        <v>127</v>
      </c>
      <c r="C55" s="17">
        <f>'Результаты 4 кл. ок.мир'!C55/'Результаты 4 кл. ок.мир'!$B55</f>
        <v>0.79527559055118113</v>
      </c>
      <c r="D55" s="17">
        <f>'Результаты 4 кл. ок.мир'!D55/'Результаты 4 кл. ок.мир'!$B55</f>
        <v>0.59842519685039375</v>
      </c>
      <c r="E55" s="17">
        <f>'Результаты 4 кл. ок.мир'!E55/'Результаты 4 кл. ок.мир'!$B55/2</f>
        <v>0.79527559055118113</v>
      </c>
      <c r="F55" s="17">
        <f>'Результаты 4 кл. ок.мир'!F55/'Результаты 4 кл. ок.мир'!$B55</f>
        <v>0.42519685039370081</v>
      </c>
      <c r="G55" s="17">
        <f>'Результаты 4 кл. ок.мир'!G55/'Результаты 4 кл. ок.мир'!$B55</f>
        <v>0.50393700787401574</v>
      </c>
      <c r="H55" s="17">
        <f>'Результаты 4 кл. ок.мир'!H55/'Результаты 4 кл. ок.мир'!$B55/3</f>
        <v>0.96850393700787407</v>
      </c>
      <c r="I55" s="17">
        <f>'Результаты 4 кл. ок.мир'!I55/'Результаты 4 кл. ок.мир'!$B55/2</f>
        <v>0.86614173228346458</v>
      </c>
      <c r="J55" s="17">
        <f>'Результаты 4 кл. ок.мир'!J55/'Результаты 4 кл. ок.мир'!$B55</f>
        <v>0.77952755905511806</v>
      </c>
      <c r="K55" s="17">
        <f>'Результаты 4 кл. ок.мир'!K55/'Результаты 4 кл. ок.мир'!$B55</f>
        <v>0.87401574803149606</v>
      </c>
      <c r="L55" s="17">
        <f>'Результаты 4 кл. ок.мир'!L55/'Результаты 4 кл. ок.мир'!$B55/2</f>
        <v>0.8582677165354331</v>
      </c>
      <c r="M55" s="17">
        <f>'Результаты 4 кл. ок.мир'!M55/'Результаты 4 кл. ок.мир'!$B55</f>
        <v>0.80314960629921262</v>
      </c>
      <c r="N55" s="17">
        <f>'Результаты 4 кл. ок.мир'!N55/'Результаты 4 кл. ок.мир'!$B55/2</f>
        <v>0.79921259842519687</v>
      </c>
      <c r="O55" s="17">
        <f>'Результаты 4 кл. ок.мир'!O55/'Результаты 4 кл. ок.мир'!$B55</f>
        <v>3.1496062992125984E-2</v>
      </c>
      <c r="P55" s="17">
        <f>'Результаты 4 кл. ок.мир'!P55/'Результаты 4 кл. ок.мир'!$B55</f>
        <v>0.28346456692913385</v>
      </c>
      <c r="Q55" s="17">
        <f>'Результаты 4 кл. ок.мир'!Q55/'Результаты 4 кл. ок.мир'!$B55</f>
        <v>0.40157480314960631</v>
      </c>
      <c r="R55" s="17">
        <f>'Результаты 4 кл. ок.мир'!R55/'Результаты 4 кл. ок.мир'!$B55</f>
        <v>0.28346456692913385</v>
      </c>
      <c r="U55" s="26">
        <f t="shared" si="0"/>
        <v>0.96850393700787407</v>
      </c>
    </row>
    <row r="56" spans="1:21" ht="15.75">
      <c r="A56" s="1">
        <v>81</v>
      </c>
      <c r="B56" s="16">
        <v>144</v>
      </c>
      <c r="C56" s="17">
        <f>'Результаты 4 кл. ок.мир'!C56/'Результаты 4 кл. ок.мир'!$B56</f>
        <v>0.9375</v>
      </c>
      <c r="D56" s="17">
        <f>'Результаты 4 кл. ок.мир'!D56/'Результаты 4 кл. ок.мир'!$B56</f>
        <v>0.6875</v>
      </c>
      <c r="E56" s="17">
        <f>'Результаты 4 кл. ок.мир'!E56/'Результаты 4 кл. ок.мир'!$B56/2</f>
        <v>0.875</v>
      </c>
      <c r="F56" s="17">
        <f>'Результаты 4 кл. ок.мир'!F56/'Результаты 4 кл. ок.мир'!$B56</f>
        <v>0.76388888888888884</v>
      </c>
      <c r="G56" s="17">
        <f>'Результаты 4 кл. ок.мир'!G56/'Результаты 4 кл. ок.мир'!$B56</f>
        <v>0.71527777777777779</v>
      </c>
      <c r="H56" s="17">
        <f>'Результаты 4 кл. ок.мир'!H56/'Результаты 4 кл. ок.мир'!$B56/3</f>
        <v>0.96296296296296291</v>
      </c>
      <c r="I56" s="17">
        <f>'Результаты 4 кл. ок.мир'!I56/'Результаты 4 кл. ок.мир'!$B56/2</f>
        <v>0.83333333333333337</v>
      </c>
      <c r="J56" s="17">
        <f>'Результаты 4 кл. ок.мир'!J56/'Результаты 4 кл. ок.мир'!$B56</f>
        <v>0.68055555555555558</v>
      </c>
      <c r="K56" s="17">
        <f>'Результаты 4 кл. ок.мир'!K56/'Результаты 4 кл. ок.мир'!$B56</f>
        <v>0.90277777777777779</v>
      </c>
      <c r="L56" s="17">
        <f>'Результаты 4 кл. ок.мир'!L56/'Результаты 4 кл. ок.мир'!$B56/2</f>
        <v>0.88194444444444442</v>
      </c>
      <c r="M56" s="17">
        <f>'Результаты 4 кл. ок.мир'!M56/'Результаты 4 кл. ок.мир'!$B56</f>
        <v>0.88194444444444442</v>
      </c>
      <c r="N56" s="17">
        <f>'Результаты 4 кл. ок.мир'!N56/'Результаты 4 кл. ок.мир'!$B56/2</f>
        <v>0.86458333333333337</v>
      </c>
      <c r="O56" s="17">
        <f>'Результаты 4 кл. ок.мир'!O56/'Результаты 4 кл. ок.мир'!$B56</f>
        <v>3.4722222222222224E-2</v>
      </c>
      <c r="P56" s="17">
        <f>'Результаты 4 кл. ок.мир'!P56/'Результаты 4 кл. ок.мир'!$B56</f>
        <v>0.1111111111111111</v>
      </c>
      <c r="Q56" s="17">
        <f>'Результаты 4 кл. ок.мир'!Q56/'Результаты 4 кл. ок.мир'!$B56</f>
        <v>0.46527777777777779</v>
      </c>
      <c r="R56" s="17">
        <f>'Результаты 4 кл. ок.мир'!R56/'Результаты 4 кл. ок.мир'!$B56</f>
        <v>0.40277777777777779</v>
      </c>
      <c r="U56" s="26">
        <f t="shared" si="0"/>
        <v>0.96296296296296291</v>
      </c>
    </row>
    <row r="57" spans="1:21" ht="15.75">
      <c r="A57" s="1">
        <v>85</v>
      </c>
      <c r="B57" s="16">
        <v>53</v>
      </c>
      <c r="C57" s="17">
        <f>'Результаты 4 кл. ок.мир'!C57/'Результаты 4 кл. ок.мир'!$B57</f>
        <v>0.94339622641509435</v>
      </c>
      <c r="D57" s="17">
        <f>'Результаты 4 кл. ок.мир'!D57/'Результаты 4 кл. ок.мир'!$B57</f>
        <v>0.75471698113207553</v>
      </c>
      <c r="E57" s="17">
        <f>'Результаты 4 кл. ок.мир'!E57/'Результаты 4 кл. ок.мир'!$B57/2</f>
        <v>0.85849056603773588</v>
      </c>
      <c r="F57" s="17">
        <f>'Результаты 4 кл. ок.мир'!F57/'Результаты 4 кл. ок.мир'!$B57</f>
        <v>0.83018867924528306</v>
      </c>
      <c r="G57" s="17">
        <f>'Результаты 4 кл. ок.мир'!G57/'Результаты 4 кл. ок.мир'!$B57</f>
        <v>0.52830188679245282</v>
      </c>
      <c r="H57" s="17">
        <f>'Результаты 4 кл. ок.мир'!H57/'Результаты 4 кл. ок.мир'!$B57/3</f>
        <v>1</v>
      </c>
      <c r="I57" s="17">
        <f>'Результаты 4 кл. ок.мир'!I57/'Результаты 4 кл. ок.мир'!$B57/2</f>
        <v>0.94339622641509435</v>
      </c>
      <c r="J57" s="17">
        <f>'Результаты 4 кл. ок.мир'!J57/'Результаты 4 кл. ок.мир'!$B57</f>
        <v>0.75471698113207553</v>
      </c>
      <c r="K57" s="17">
        <f>'Результаты 4 кл. ок.мир'!K57/'Результаты 4 кл. ок.мир'!$B57</f>
        <v>0.92452830188679247</v>
      </c>
      <c r="L57" s="17">
        <f>'Результаты 4 кл. ок.мир'!L57/'Результаты 4 кл. ок.мир'!$B57/2</f>
        <v>0.8867924528301887</v>
      </c>
      <c r="M57" s="17">
        <f>'Результаты 4 кл. ок.мир'!M57/'Результаты 4 кл. ок.мир'!$B57</f>
        <v>0.83018867924528306</v>
      </c>
      <c r="N57" s="17">
        <f>'Результаты 4 кл. ок.мир'!N57/'Результаты 4 кл. ок.мир'!$B57/2</f>
        <v>0.86792452830188682</v>
      </c>
      <c r="O57" s="17">
        <f>'Результаты 4 кл. ок.мир'!O57/'Результаты 4 кл. ок.мир'!$B57</f>
        <v>3.7735849056603772E-2</v>
      </c>
      <c r="P57" s="17">
        <f>'Результаты 4 кл. ок.мир'!P57/'Результаты 4 кл. ок.мир'!$B57</f>
        <v>0.11320754716981132</v>
      </c>
      <c r="Q57" s="17">
        <f>'Результаты 4 кл. ок.мир'!Q57/'Результаты 4 кл. ок.мир'!$B57</f>
        <v>0.37735849056603776</v>
      </c>
      <c r="R57" s="17">
        <f>'Результаты 4 кл. ок.мир'!R57/'Результаты 4 кл. ок.мир'!$B57</f>
        <v>0.47169811320754718</v>
      </c>
      <c r="U57" s="26">
        <f t="shared" si="0"/>
        <v>1</v>
      </c>
    </row>
    <row r="58" spans="1:21" ht="15.75">
      <c r="A58" s="1">
        <v>87</v>
      </c>
      <c r="B58" s="16">
        <v>60</v>
      </c>
      <c r="C58" s="17">
        <f>'Результаты 4 кл. ок.мир'!C58/'Результаты 4 кл. ок.мир'!$B58</f>
        <v>0.7</v>
      </c>
      <c r="D58" s="17">
        <f>'Результаты 4 кл. ок.мир'!D58/'Результаты 4 кл. ок.мир'!$B58</f>
        <v>0.6333333333333333</v>
      </c>
      <c r="E58" s="17">
        <f>'Результаты 4 кл. ок.мир'!E58/'Результаты 4 кл. ок.мир'!$B58/2</f>
        <v>0.83333333333333337</v>
      </c>
      <c r="F58" s="17">
        <f>'Результаты 4 кл. ок.мир'!F58/'Результаты 4 кл. ок.мир'!$B58</f>
        <v>0.25</v>
      </c>
      <c r="G58" s="17">
        <f>'Результаты 4 кл. ок.мир'!G58/'Результаты 4 кл. ок.мир'!$B58</f>
        <v>0.33333333333333331</v>
      </c>
      <c r="H58" s="17">
        <f>'Результаты 4 кл. ок.мир'!H58/'Результаты 4 кл. ок.мир'!$B58/3</f>
        <v>0.95000000000000007</v>
      </c>
      <c r="I58" s="17">
        <f>'Результаты 4 кл. ок.мир'!I58/'Результаты 4 кл. ок.мир'!$B58/2</f>
        <v>0.7416666666666667</v>
      </c>
      <c r="J58" s="17">
        <f>'Результаты 4 кл. ок.мир'!J58/'Результаты 4 кл. ок.мир'!$B58</f>
        <v>0.6333333333333333</v>
      </c>
      <c r="K58" s="17">
        <f>'Результаты 4 кл. ок.мир'!K58/'Результаты 4 кл. ок.мир'!$B58</f>
        <v>0.66666666666666663</v>
      </c>
      <c r="L58" s="17">
        <f>'Результаты 4 кл. ок.мир'!L58/'Результаты 4 кл. ок.мир'!$B58/2</f>
        <v>0.7416666666666667</v>
      </c>
      <c r="M58" s="17">
        <f>'Результаты 4 кл. ок.мир'!M58/'Результаты 4 кл. ок.мир'!$B58</f>
        <v>0.65</v>
      </c>
      <c r="N58" s="17">
        <f>'Результаты 4 кл. ок.мир'!N58/'Результаты 4 кл. ок.мир'!$B58/2</f>
        <v>0.78333333333333333</v>
      </c>
      <c r="O58" s="17">
        <f>'Результаты 4 кл. ок.мир'!O58/'Результаты 4 кл. ок.мир'!$B58</f>
        <v>3.3333333333333333E-2</v>
      </c>
      <c r="P58" s="17">
        <f>'Результаты 4 кл. ок.мир'!P58/'Результаты 4 кл. ок.мир'!$B58</f>
        <v>0.53333333333333333</v>
      </c>
      <c r="Q58" s="17">
        <f>'Результаты 4 кл. ок.мир'!Q58/'Результаты 4 кл. ок.мир'!$B58</f>
        <v>0.31666666666666665</v>
      </c>
      <c r="R58" s="17">
        <f>'Результаты 4 кл. ок.мир'!R58/'Результаты 4 кл. ок.мир'!$B58</f>
        <v>0.11666666666666667</v>
      </c>
      <c r="U58" s="26">
        <f t="shared" si="0"/>
        <v>0.95000000000000007</v>
      </c>
    </row>
    <row r="59" spans="1:21" ht="15.75">
      <c r="A59" s="1">
        <v>90</v>
      </c>
      <c r="B59" s="16">
        <v>51</v>
      </c>
      <c r="C59" s="17">
        <f>'Результаты 4 кл. ок.мир'!C59/'Результаты 4 кл. ок.мир'!$B59</f>
        <v>0.90196078431372551</v>
      </c>
      <c r="D59" s="17">
        <f>'Результаты 4 кл. ок.мир'!D59/'Результаты 4 кл. ок.мир'!$B59</f>
        <v>0.62745098039215685</v>
      </c>
      <c r="E59" s="17">
        <f>'Результаты 4 кл. ок.мир'!E59/'Результаты 4 кл. ок.мир'!$B59/2</f>
        <v>0.80392156862745101</v>
      </c>
      <c r="F59" s="17">
        <f>'Результаты 4 кл. ок.мир'!F59/'Результаты 4 кл. ок.мир'!$B59</f>
        <v>0.35294117647058826</v>
      </c>
      <c r="G59" s="17">
        <f>'Результаты 4 кл. ок.мир'!G59/'Результаты 4 кл. ок.мир'!$B59</f>
        <v>0.31372549019607843</v>
      </c>
      <c r="H59" s="17">
        <f>'Результаты 4 кл. ок.мир'!H59/'Результаты 4 кл. ок.мир'!$B59/3</f>
        <v>0.98692810457516345</v>
      </c>
      <c r="I59" s="17">
        <f>'Результаты 4 кл. ок.мир'!I59/'Результаты 4 кл. ок.мир'!$B59/2</f>
        <v>0.89215686274509809</v>
      </c>
      <c r="J59" s="17">
        <f>'Результаты 4 кл. ок.мир'!J59/'Результаты 4 кл. ок.мир'!$B59</f>
        <v>0.72549019607843135</v>
      </c>
      <c r="K59" s="17">
        <f>'Результаты 4 кл. ок.мир'!K59/'Результаты 4 кл. ок.мир'!$B59</f>
        <v>0.80392156862745101</v>
      </c>
      <c r="L59" s="17">
        <f>'Результаты 4 кл. ок.мир'!L59/'Результаты 4 кл. ок.мир'!$B59/2</f>
        <v>0.86274509803921573</v>
      </c>
      <c r="M59" s="17">
        <f>'Результаты 4 кл. ок.мир'!M59/'Результаты 4 кл. ок.мир'!$B59</f>
        <v>0.78431372549019607</v>
      </c>
      <c r="N59" s="17">
        <f>'Результаты 4 кл. ок.мир'!N59/'Результаты 4 кл. ок.мир'!$B59/2</f>
        <v>0.83333333333333337</v>
      </c>
      <c r="O59" s="17">
        <f>'Результаты 4 кл. ок.мир'!O59/'Результаты 4 кл. ок.мир'!$B59</f>
        <v>1.9607843137254902E-2</v>
      </c>
      <c r="P59" s="17">
        <f>'Результаты 4 кл. ок.мир'!P59/'Результаты 4 кл. ок.мир'!$B59</f>
        <v>0.35294117647058826</v>
      </c>
      <c r="Q59" s="17">
        <f>'Результаты 4 кл. ок.мир'!Q59/'Результаты 4 кл. ок.мир'!$B59</f>
        <v>0.43137254901960786</v>
      </c>
      <c r="R59" s="17">
        <f>'Результаты 4 кл. ок.мир'!R59/'Результаты 4 кл. ок.мир'!$B59</f>
        <v>0.19607843137254902</v>
      </c>
      <c r="U59" s="26">
        <f t="shared" si="0"/>
        <v>0.98692810457516345</v>
      </c>
    </row>
    <row r="60" spans="1:21" ht="15.75">
      <c r="A60" s="1">
        <v>95</v>
      </c>
      <c r="B60" s="16">
        <v>95</v>
      </c>
      <c r="C60" s="17">
        <f>'Результаты 4 кл. ок.мир'!C60/'Результаты 4 кл. ок.мир'!$B60</f>
        <v>0.78947368421052633</v>
      </c>
      <c r="D60" s="17">
        <f>'Результаты 4 кл. ок.мир'!D60/'Результаты 4 кл. ок.мир'!$B60</f>
        <v>0.67368421052631577</v>
      </c>
      <c r="E60" s="17">
        <f>'Результаты 4 кл. ок.мир'!E60/'Результаты 4 кл. ок.мир'!$B60/2</f>
        <v>0.80526315789473679</v>
      </c>
      <c r="F60" s="17">
        <f>'Результаты 4 кл. ок.мир'!F60/'Результаты 4 кл. ок.мир'!$B60</f>
        <v>0.52631578947368418</v>
      </c>
      <c r="G60" s="17">
        <f>'Результаты 4 кл. ок.мир'!G60/'Результаты 4 кл. ок.мир'!$B60</f>
        <v>0.33684210526315789</v>
      </c>
      <c r="H60" s="17">
        <f>'Результаты 4 кл. ок.мир'!H60/'Результаты 4 кл. ок.мир'!$B60/3</f>
        <v>0.96140350877192982</v>
      </c>
      <c r="I60" s="17">
        <f>'Результаты 4 кл. ок.мир'!I60/'Результаты 4 кл. ок.мир'!$B60/2</f>
        <v>0.77368421052631575</v>
      </c>
      <c r="J60" s="17">
        <f>'Результаты 4 кл. ок.мир'!J60/'Результаты 4 кл. ок.мир'!$B60</f>
        <v>0.78947368421052633</v>
      </c>
      <c r="K60" s="17">
        <f>'Результаты 4 кл. ок.мир'!K60/'Результаты 4 кл. ок.мир'!$B60</f>
        <v>0.78947368421052633</v>
      </c>
      <c r="L60" s="17">
        <f>'Результаты 4 кл. ок.мир'!L60/'Результаты 4 кл. ок.мир'!$B60/2</f>
        <v>0.64736842105263159</v>
      </c>
      <c r="M60" s="17">
        <f>'Результаты 4 кл. ок.мир'!M60/'Результаты 4 кл. ок.мир'!$B60</f>
        <v>0.81052631578947365</v>
      </c>
      <c r="N60" s="17">
        <f>'Результаты 4 кл. ок.мир'!N60/'Результаты 4 кл. ок.мир'!$B60/2</f>
        <v>0.62631578947368416</v>
      </c>
      <c r="O60" s="17">
        <f>'Результаты 4 кл. ок.мир'!O60/'Результаты 4 кл. ок.мир'!$B60</f>
        <v>6.3157894736842107E-2</v>
      </c>
      <c r="P60" s="17">
        <f>'Результаты 4 кл. ок.мир'!P60/'Результаты 4 кл. ок.мир'!$B60</f>
        <v>0.42105263157894735</v>
      </c>
      <c r="Q60" s="17">
        <f>'Результаты 4 кл. ок.мир'!Q60/'Результаты 4 кл. ок.мир'!$B60</f>
        <v>0.35789473684210527</v>
      </c>
      <c r="R60" s="17">
        <f>'Результаты 4 кл. ок.мир'!R60/'Результаты 4 кл. ок.мир'!$B60</f>
        <v>0.15789473684210525</v>
      </c>
      <c r="U60" s="26">
        <f t="shared" si="0"/>
        <v>0.96140350877192982</v>
      </c>
    </row>
    <row r="61" spans="1:21" ht="15.75">
      <c r="A61" s="1">
        <v>100</v>
      </c>
      <c r="B61" s="16">
        <v>125</v>
      </c>
      <c r="C61" s="17">
        <f>'Результаты 4 кл. ок.мир'!C61/'Результаты 4 кл. ок.мир'!$B61</f>
        <v>0.80800000000000005</v>
      </c>
      <c r="D61" s="17">
        <f>'Результаты 4 кл. ок.мир'!D61/'Результаты 4 кл. ок.мир'!$B61</f>
        <v>0.52800000000000002</v>
      </c>
      <c r="E61" s="17">
        <f>'Результаты 4 кл. ок.мир'!E61/'Результаты 4 кл. ок.мир'!$B61/2</f>
        <v>0.74399999999999999</v>
      </c>
      <c r="F61" s="17">
        <f>'Результаты 4 кл. ок.мир'!F61/'Результаты 4 кл. ок.мир'!$B61</f>
        <v>0.39200000000000002</v>
      </c>
      <c r="G61" s="17">
        <f>'Результаты 4 кл. ок.мир'!G61/'Результаты 4 кл. ок.мир'!$B61</f>
        <v>0.432</v>
      </c>
      <c r="H61" s="17">
        <f>'Результаты 4 кл. ок.мир'!H61/'Результаты 4 кл. ок.мир'!$B61/3</f>
        <v>0.93599999999999994</v>
      </c>
      <c r="I61" s="17">
        <f>'Результаты 4 кл. ок.мир'!I61/'Результаты 4 кл. ок.мир'!$B61/2</f>
        <v>0.84799999999999998</v>
      </c>
      <c r="J61" s="17">
        <f>'Результаты 4 кл. ок.мир'!J61/'Результаты 4 кл. ок.мир'!$B61</f>
        <v>0.76</v>
      </c>
      <c r="K61" s="17">
        <f>'Результаты 4 кл. ок.мир'!K61/'Результаты 4 кл. ок.мир'!$B61</f>
        <v>0.77600000000000002</v>
      </c>
      <c r="L61" s="17">
        <f>'Результаты 4 кл. ок.мир'!L61/'Результаты 4 кл. ок.мир'!$B61/2</f>
        <v>0.84799999999999998</v>
      </c>
      <c r="M61" s="17">
        <f>'Результаты 4 кл. ок.мир'!M61/'Результаты 4 кл. ок.мир'!$B61</f>
        <v>0.8</v>
      </c>
      <c r="N61" s="17">
        <f>'Результаты 4 кл. ок.мир'!N61/'Результаты 4 кл. ок.мир'!$B61/2</f>
        <v>0.71599999999999997</v>
      </c>
      <c r="O61" s="17">
        <f>'Результаты 4 кл. ок.мир'!O61/'Результаты 4 кл. ок.мир'!$B61</f>
        <v>1.6E-2</v>
      </c>
      <c r="P61" s="17">
        <f>'Результаты 4 кл. ок.мир'!P61/'Результаты 4 кл. ок.мир'!$B61</f>
        <v>0.376</v>
      </c>
      <c r="Q61" s="17">
        <f>'Результаты 4 кл. ок.мир'!Q61/'Результаты 4 кл. ок.мир'!$B61</f>
        <v>0.45600000000000002</v>
      </c>
      <c r="R61" s="17">
        <f>'Результаты 4 кл. ок.мир'!R61/'Результаты 4 кл. ок.мир'!$B61</f>
        <v>0.152</v>
      </c>
      <c r="U61" s="26">
        <f t="shared" si="0"/>
        <v>0.93599999999999994</v>
      </c>
    </row>
    <row r="62" spans="1:21" ht="15.75">
      <c r="A62" s="1">
        <v>138</v>
      </c>
      <c r="B62" s="16">
        <v>21</v>
      </c>
      <c r="C62" s="17">
        <f>'Результаты 4 кл. ок.мир'!C62/'Результаты 4 кл. ок.мир'!$B62</f>
        <v>0.95238095238095233</v>
      </c>
      <c r="D62" s="17">
        <f>'Результаты 4 кл. ок.мир'!D62/'Результаты 4 кл. ок.мир'!$B62</f>
        <v>0.76190476190476186</v>
      </c>
      <c r="E62" s="17">
        <f>'Результаты 4 кл. ок.мир'!E62/'Результаты 4 кл. ок.мир'!$B62/2</f>
        <v>0.7857142857142857</v>
      </c>
      <c r="F62" s="17">
        <f>'Результаты 4 кл. ок.мир'!F62/'Результаты 4 кл. ок.мир'!$B62</f>
        <v>0.8571428571428571</v>
      </c>
      <c r="G62" s="17">
        <f>'Результаты 4 кл. ок.мир'!G62/'Результаты 4 кл. ок.мир'!$B62</f>
        <v>0.66666666666666663</v>
      </c>
      <c r="H62" s="17">
        <f>'Результаты 4 кл. ок.мир'!H62/'Результаты 4 кл. ок.мир'!$B62/3</f>
        <v>0.88888888888888884</v>
      </c>
      <c r="I62" s="17">
        <f>'Результаты 4 кл. ок.мир'!I62/'Результаты 4 кл. ок.мир'!$B62/2</f>
        <v>0.80952380952380953</v>
      </c>
      <c r="J62" s="17">
        <f>'Результаты 4 кл. ок.мир'!J62/'Результаты 4 кл. ок.мир'!$B62</f>
        <v>0.7142857142857143</v>
      </c>
      <c r="K62" s="17">
        <f>'Результаты 4 кл. ок.мир'!K62/'Результаты 4 кл. ок.мир'!$B62</f>
        <v>0.7142857142857143</v>
      </c>
      <c r="L62" s="17">
        <f>'Результаты 4 кл. ок.мир'!L62/'Результаты 4 кл. ок.мир'!$B62/2</f>
        <v>0.8571428571428571</v>
      </c>
      <c r="M62" s="17">
        <f>'Результаты 4 кл. ок.мир'!M62/'Результаты 4 кл. ок.мир'!$B62</f>
        <v>0.95238095238095233</v>
      </c>
      <c r="N62" s="17">
        <f>'Результаты 4 кл. ок.мир'!N62/'Результаты 4 кл. ок.мир'!$B62/2</f>
        <v>0.5</v>
      </c>
      <c r="O62" s="17">
        <f>'Результаты 4 кл. ок.мир'!O62/'Результаты 4 кл. ок.мир'!$B62</f>
        <v>4.7619047619047616E-2</v>
      </c>
      <c r="P62" s="17">
        <f>'Результаты 4 кл. ок.мир'!P62/'Результаты 4 кл. ок.мир'!$B62</f>
        <v>0.19047619047619047</v>
      </c>
      <c r="Q62" s="17">
        <f>'Результаты 4 кл. ок.мир'!Q62/'Результаты 4 кл. ок.мир'!$B62</f>
        <v>0.5714285714285714</v>
      </c>
      <c r="R62" s="17">
        <f>'Результаты 4 кл. ок.мир'!R62/'Результаты 4 кл. ок.мир'!$B62</f>
        <v>0.19047619047619047</v>
      </c>
      <c r="U62" s="26">
        <f t="shared" si="0"/>
        <v>0.95238095238095233</v>
      </c>
    </row>
    <row r="63" spans="1:21" ht="15.75">
      <c r="A63" s="1">
        <v>144</v>
      </c>
      <c r="B63" s="16">
        <v>41</v>
      </c>
      <c r="C63" s="17">
        <f>'Результаты 4 кл. ок.мир'!C63/'Результаты 4 кл. ок.мир'!$B63</f>
        <v>1</v>
      </c>
      <c r="D63" s="17">
        <f>'Результаты 4 кл. ок.мир'!D63/'Результаты 4 кл. ок.мир'!$B63</f>
        <v>0.1951219512195122</v>
      </c>
      <c r="E63" s="17">
        <f>'Результаты 4 кл. ок.мир'!E63/'Результаты 4 кл. ок.мир'!$B63/2</f>
        <v>0.79268292682926833</v>
      </c>
      <c r="F63" s="17">
        <f>'Результаты 4 кл. ок.мир'!F63/'Результаты 4 кл. ок.мир'!$B63</f>
        <v>0.26829268292682928</v>
      </c>
      <c r="G63" s="17">
        <f>'Результаты 4 кл. ок.мир'!G63/'Результаты 4 кл. ок.мир'!$B63</f>
        <v>0.63414634146341464</v>
      </c>
      <c r="H63" s="17">
        <f>'Результаты 4 кл. ок.мир'!H63/'Результаты 4 кл. ок.мир'!$B63/3</f>
        <v>0.94308943089430886</v>
      </c>
      <c r="I63" s="17">
        <f>'Результаты 4 кл. ок.мир'!I63/'Результаты 4 кл. ок.мир'!$B63/2</f>
        <v>0.84146341463414631</v>
      </c>
      <c r="J63" s="17">
        <f>'Результаты 4 кл. ок.мир'!J63/'Результаты 4 кл. ок.мир'!$B63</f>
        <v>0.6097560975609756</v>
      </c>
      <c r="K63" s="17">
        <f>'Результаты 4 кл. ок.мир'!K63/'Результаты 4 кл. ок.мир'!$B63</f>
        <v>0.68292682926829273</v>
      </c>
      <c r="L63" s="17">
        <f>'Результаты 4 кл. ок.мир'!L63/'Результаты 4 кл. ок.мир'!$B63/2</f>
        <v>0.56097560975609762</v>
      </c>
      <c r="M63" s="17">
        <f>'Результаты 4 кл. ок.мир'!M63/'Результаты 4 кл. ок.мир'!$B63</f>
        <v>0.87804878048780488</v>
      </c>
      <c r="N63" s="17">
        <f>'Результаты 4 кл. ок.мир'!N63/'Результаты 4 кл. ок.мир'!$B63/2</f>
        <v>0.82926829268292679</v>
      </c>
      <c r="O63" s="17">
        <f>'Результаты 4 кл. ок.мир'!O63/'Результаты 4 кл. ок.мир'!$B63</f>
        <v>7.3170731707317069E-2</v>
      </c>
      <c r="P63" s="17">
        <f>'Результаты 4 кл. ок.мир'!P63/'Результаты 4 кл. ок.мир'!$B63</f>
        <v>0.36585365853658536</v>
      </c>
      <c r="Q63" s="17">
        <f>'Результаты 4 кл. ок.мир'!Q63/'Результаты 4 кл. ок.мир'!$B63</f>
        <v>0.48780487804878048</v>
      </c>
      <c r="R63" s="17">
        <f>'Результаты 4 кл. ок.мир'!R63/'Результаты 4 кл. ок.мир'!$B63</f>
        <v>7.3170731707317069E-2</v>
      </c>
      <c r="U63" s="26">
        <f t="shared" si="0"/>
        <v>1</v>
      </c>
    </row>
    <row r="64" spans="1:21" ht="37.5">
      <c r="A64" s="2" t="s">
        <v>15</v>
      </c>
      <c r="B64" s="2">
        <f>'Результаты 4 кл. ок.мир'!B64</f>
        <v>3708</v>
      </c>
      <c r="C64" s="18">
        <f>'Результаты 4 кл. ок.мир'!C64/'Результаты 4 кл. ок.мир'!$B64</f>
        <v>0.87567421790722766</v>
      </c>
      <c r="D64" s="18">
        <f>'Результаты 4 кл. ок.мир'!D64/'Результаты 4 кл. ок.мир'!$B64</f>
        <v>0.59304207119741104</v>
      </c>
      <c r="E64" s="18">
        <f>'Результаты 4 кл. ок.мир'!E64/'Результаты 4 кл. ок.мир'!$B64/2</f>
        <v>0.80663430420711979</v>
      </c>
      <c r="F64" s="18">
        <f>'Результаты 4 кл. ок.мир'!F64/'Результаты 4 кл. ок.мир'!$B64</f>
        <v>0.53451995685005393</v>
      </c>
      <c r="G64" s="18">
        <f>'Результаты 4 кл. ок.мир'!G64/'Результаты 4 кл. ок.мир'!$B64</f>
        <v>0.56418554476806904</v>
      </c>
      <c r="H64" s="18">
        <f>'Результаты 4 кл. ок.мир'!H64/'Результаты 4 кл. ок.мир'!$B64/3</f>
        <v>0.95298453793599425</v>
      </c>
      <c r="I64" s="18">
        <f>'Результаты 4 кл. ок.мир'!I64/'Результаты 4 кл. ок.мир'!$B64/2</f>
        <v>0.85315533980582525</v>
      </c>
      <c r="J64" s="18">
        <f>'Результаты 4 кл. ок.мир'!J64/'Результаты 4 кл. ок.мир'!$B64</f>
        <v>0.75485436893203883</v>
      </c>
      <c r="K64" s="18">
        <f>'Результаты 4 кл. ок.мир'!K64/'Результаты 4 кл. ок.мир'!$B64</f>
        <v>0.82713052858683922</v>
      </c>
      <c r="L64" s="18">
        <f>'Результаты 4 кл. ок.мир'!L64/'Результаты 4 кл. ок.мир'!$B64/2</f>
        <v>0.80218446601941751</v>
      </c>
      <c r="M64" s="18">
        <f>'Результаты 4 кл. ок.мир'!M64/'Результаты 4 кл. ок.мир'!$B64</f>
        <v>0.83333333333333337</v>
      </c>
      <c r="N64" s="18">
        <f>'Результаты 4 кл. ок.мир'!N64/'Результаты 4 кл. ок.мир'!$B64/2</f>
        <v>0.72667206040992449</v>
      </c>
      <c r="O64" s="10">
        <f>'Результаты 4 кл. ок.мир'!O64/'Результаты 4 кл. ок.мир'!$B64</f>
        <v>3.5598705501618123E-2</v>
      </c>
      <c r="P64" s="11">
        <f>'Результаты 4 кл. ок.мир'!P64/'Результаты 4 кл. ок.мир'!$B64</f>
        <v>0.30393743257820927</v>
      </c>
      <c r="Q64" s="12">
        <f>'Результаты 4 кл. ок.мир'!Q64/'Результаты 4 кл. ок.мир'!$B64</f>
        <v>0.42691477885652646</v>
      </c>
      <c r="R64" s="20">
        <f>'Результаты 4 кл. ок.мир'!R64/'Результаты 4 кл. ок.мир'!$B64</f>
        <v>0.23408845738942827</v>
      </c>
      <c r="U64" s="13">
        <f>MAX(U2:U63)</f>
        <v>1.5</v>
      </c>
    </row>
    <row r="65" spans="15:18">
      <c r="O65">
        <v>2</v>
      </c>
      <c r="P65">
        <v>3</v>
      </c>
      <c r="Q65">
        <v>4</v>
      </c>
      <c r="R65">
        <v>5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R67"/>
  <sheetViews>
    <sheetView topLeftCell="A34" workbookViewId="0">
      <selection sqref="A1:N63"/>
    </sheetView>
  </sheetViews>
  <sheetFormatPr defaultRowHeight="15"/>
  <cols>
    <col min="1" max="1" width="20.85546875" customWidth="1"/>
    <col min="2" max="2" width="10.42578125" customWidth="1"/>
    <col min="3" max="3" width="13.140625" bestFit="1" customWidth="1"/>
    <col min="4" max="10" width="12.140625" customWidth="1"/>
    <col min="11" max="12" width="12.85546875" customWidth="1"/>
    <col min="13" max="14" width="13.85546875" customWidth="1"/>
  </cols>
  <sheetData>
    <row r="1" spans="1:18" ht="110.25">
      <c r="A1" s="1" t="s">
        <v>0</v>
      </c>
      <c r="B1" s="1" t="s">
        <v>1</v>
      </c>
      <c r="C1" s="1" t="s">
        <v>24</v>
      </c>
      <c r="D1" s="1" t="s">
        <v>33</v>
      </c>
      <c r="E1" s="1" t="s">
        <v>27</v>
      </c>
      <c r="F1" s="1" t="s">
        <v>34</v>
      </c>
      <c r="G1" s="1" t="s">
        <v>25</v>
      </c>
      <c r="H1" s="1" t="s">
        <v>35</v>
      </c>
      <c r="I1" s="1" t="s">
        <v>36</v>
      </c>
      <c r="J1" s="1" t="s">
        <v>37</v>
      </c>
      <c r="K1" s="1" t="s">
        <v>28</v>
      </c>
      <c r="L1" s="1" t="s">
        <v>38</v>
      </c>
      <c r="M1" s="1" t="s">
        <v>29</v>
      </c>
      <c r="N1" s="1" t="s">
        <v>30</v>
      </c>
      <c r="O1" s="1" t="s">
        <v>2</v>
      </c>
      <c r="P1" s="1" t="s">
        <v>3</v>
      </c>
      <c r="Q1" s="1" t="s">
        <v>4</v>
      </c>
      <c r="R1" s="1" t="s">
        <v>5</v>
      </c>
    </row>
    <row r="2" spans="1:18" ht="15.75">
      <c r="A2" s="1" t="s">
        <v>6</v>
      </c>
      <c r="B2" s="16">
        <v>70</v>
      </c>
      <c r="C2" s="17" t="str">
        <f>IF('Решаемость 4 кл. ок.мир'!C2&gt;'Проблемные зоны 4 кл. ок.мир'!C$67,"ДА","НЕТ")</f>
        <v>ДА</v>
      </c>
      <c r="D2" s="17" t="str">
        <f>IF('Решаемость 4 кл. ок.мир'!D2&gt;'Проблемные зоны 4 кл. ок.мир'!D$67,"ДА","НЕТ")</f>
        <v>ДА</v>
      </c>
      <c r="E2" s="17" t="str">
        <f>IF('Решаемость 4 кл. ок.мир'!E2&gt;'Проблемные зоны 4 кл. ок.мир'!E$67,"ДА","НЕТ")</f>
        <v>ДА</v>
      </c>
      <c r="F2" s="17" t="str">
        <f>IF('Решаемость 4 кл. ок.мир'!F2&gt;'Проблемные зоны 4 кл. ок.мир'!F$67,"ДА","НЕТ")</f>
        <v>ДА</v>
      </c>
      <c r="G2" s="17" t="str">
        <f>IF('Решаемость 4 кл. ок.мир'!G2&gt;'Проблемные зоны 4 кл. ок.мир'!G$67,"ДА","НЕТ")</f>
        <v>ДА</v>
      </c>
      <c r="H2" s="17" t="str">
        <f>IF('Решаемость 4 кл. ок.мир'!H2&gt;'Проблемные зоны 4 кл. ок.мир'!H$67,"ДА","НЕТ")</f>
        <v>ДА</v>
      </c>
      <c r="I2" s="17" t="str">
        <f>IF('Решаемость 4 кл. ок.мир'!I2&gt;'Проблемные зоны 4 кл. ок.мир'!I$67,"ДА","НЕТ")</f>
        <v>ДА</v>
      </c>
      <c r="J2" s="17" t="str">
        <f>IF('Решаемость 4 кл. ок.мир'!J2&gt;'Проблемные зоны 4 кл. ок.мир'!J$67,"ДА","НЕТ")</f>
        <v>ДА</v>
      </c>
      <c r="K2" s="17" t="str">
        <f>IF('Решаемость 4 кл. ок.мир'!K2&gt;'Проблемные зоны 4 кл. ок.мир'!K$67,"ДА","НЕТ")</f>
        <v>ДА</v>
      </c>
      <c r="L2" s="17" t="str">
        <f>IF('Решаемость 4 кл. ок.мир'!L2&gt;'Проблемные зоны 4 кл. ок.мир'!L$67,"ДА","НЕТ")</f>
        <v>ДА</v>
      </c>
      <c r="M2" s="17" t="str">
        <f>IF('Решаемость 4 кл. ок.мир'!M2&gt;'Проблемные зоны 4 кл. ок.мир'!M$67,"ДА","НЕТ")</f>
        <v>ДА</v>
      </c>
      <c r="N2" s="17" t="str">
        <f>IF('Решаемость 4 кл. ок.мир'!N2&gt;'Проблемные зоны 4 кл. ок.мир'!N$67,"ДА","НЕТ")</f>
        <v>ДА</v>
      </c>
      <c r="O2" s="17">
        <f>'Результаты 4 кл. ок.мир'!O2/'Результаты 4 кл. ок.мир'!$B2</f>
        <v>2.8571428571428571E-2</v>
      </c>
      <c r="P2" s="17">
        <f>'Результаты 4 кл. ок.мир'!P2/'Результаты 4 кл. ок.мир'!$B2</f>
        <v>0.27142857142857141</v>
      </c>
      <c r="Q2" s="17">
        <f>'Результаты 4 кл. ок.мир'!Q2/'Результаты 4 кл. ок.мир'!$B2</f>
        <v>0.45714285714285713</v>
      </c>
      <c r="R2" s="17">
        <f>'Результаты 4 кл. ок.мир'!R2/'Результаты 4 кл. ок.мир'!$B2</f>
        <v>0.24285714285714285</v>
      </c>
    </row>
    <row r="3" spans="1:18" ht="15.75">
      <c r="A3" s="1" t="s">
        <v>7</v>
      </c>
      <c r="B3" s="16">
        <v>79</v>
      </c>
      <c r="C3" s="17" t="str">
        <f>IF('Решаемость 4 кл. ок.мир'!C3&gt;'Проблемные зоны 4 кл. ок.мир'!C$67,"ДА","НЕТ")</f>
        <v>ДА</v>
      </c>
      <c r="D3" s="17" t="str">
        <f>IF('Решаемость 4 кл. ок.мир'!D3&gt;'Проблемные зоны 4 кл. ок.мир'!D$67,"ДА","НЕТ")</f>
        <v>ДА</v>
      </c>
      <c r="E3" s="17" t="str">
        <f>IF('Решаемость 4 кл. ок.мир'!E3&gt;'Проблемные зоны 4 кл. ок.мир'!E$67,"ДА","НЕТ")</f>
        <v>ДА</v>
      </c>
      <c r="F3" s="17" t="str">
        <f>IF('Решаемость 4 кл. ок.мир'!F3&gt;'Проблемные зоны 4 кл. ок.мир'!F$67,"ДА","НЕТ")</f>
        <v>ДА</v>
      </c>
      <c r="G3" s="17" t="str">
        <f>IF('Решаемость 4 кл. ок.мир'!G3&gt;'Проблемные зоны 4 кл. ок.мир'!G$67,"ДА","НЕТ")</f>
        <v>ДА</v>
      </c>
      <c r="H3" s="17" t="str">
        <f>IF('Решаемость 4 кл. ок.мир'!H3&gt;'Проблемные зоны 4 кл. ок.мир'!H$67,"ДА","НЕТ")</f>
        <v>ДА</v>
      </c>
      <c r="I3" s="17" t="str">
        <f>IF('Решаемость 4 кл. ок.мир'!I3&gt;'Проблемные зоны 4 кл. ок.мир'!I$67,"ДА","НЕТ")</f>
        <v>ДА</v>
      </c>
      <c r="J3" s="17" t="str">
        <f>IF('Решаемость 4 кл. ок.мир'!J3&gt;'Проблемные зоны 4 кл. ок.мир'!J$67,"ДА","НЕТ")</f>
        <v>ДА</v>
      </c>
      <c r="K3" s="17" t="str">
        <f>IF('Решаемость 4 кл. ок.мир'!K3&gt;'Проблемные зоны 4 кл. ок.мир'!K$67,"ДА","НЕТ")</f>
        <v>ДА</v>
      </c>
      <c r="L3" s="17" t="str">
        <f>IF('Решаемость 4 кл. ок.мир'!L3&gt;'Проблемные зоны 4 кл. ок.мир'!L$67,"ДА","НЕТ")</f>
        <v>ДА</v>
      </c>
      <c r="M3" s="17" t="str">
        <f>IF('Решаемость 4 кл. ок.мир'!M3&gt;'Проблемные зоны 4 кл. ок.мир'!M$67,"ДА","НЕТ")</f>
        <v>ДА</v>
      </c>
      <c r="N3" s="17" t="str">
        <f>IF('Решаемость 4 кл. ок.мир'!N3&gt;'Проблемные зоны 4 кл. ок.мир'!N$67,"ДА","НЕТ")</f>
        <v>ДА</v>
      </c>
      <c r="O3" s="17">
        <f>'Результаты 4 кл. ок.мир'!O3/'Результаты 4 кл. ок.мир'!$B3</f>
        <v>1.2658227848101266E-2</v>
      </c>
      <c r="P3" s="17">
        <f>'Результаты 4 кл. ок.мир'!P3/'Результаты 4 кл. ок.мир'!$B3</f>
        <v>0.379746835443038</v>
      </c>
      <c r="Q3" s="17">
        <f>'Результаты 4 кл. ок.мир'!Q3/'Результаты 4 кл. ок.мир'!$B3</f>
        <v>0.45569620253164556</v>
      </c>
      <c r="R3" s="17">
        <f>'Результаты 4 кл. ок.мир'!R3/'Результаты 4 кл. ок.мир'!$B3</f>
        <v>0.15189873417721519</v>
      </c>
    </row>
    <row r="4" spans="1:18" ht="15.75">
      <c r="A4" s="1" t="s">
        <v>22</v>
      </c>
      <c r="B4" s="16">
        <v>2</v>
      </c>
      <c r="C4" s="17" t="str">
        <f>IF('Решаемость 4 кл. ок.мир'!C4&gt;'Проблемные зоны 4 кл. ок.мир'!C$67,"ДА","НЕТ")</f>
        <v>ДА</v>
      </c>
      <c r="D4" s="17" t="str">
        <f>IF('Решаемость 4 кл. ок.мир'!D4&gt;'Проблемные зоны 4 кл. ок.мир'!D$67,"ДА","НЕТ")</f>
        <v>НЕТ</v>
      </c>
      <c r="E4" s="17" t="str">
        <f>IF('Решаемость 4 кл. ок.мир'!E4&gt;'Проблемные зоны 4 кл. ок.мир'!E$67,"ДА","НЕТ")</f>
        <v>ДА</v>
      </c>
      <c r="F4" s="17" t="str">
        <f>IF('Решаемость 4 кл. ок.мир'!F4&gt;'Проблемные зоны 4 кл. ок.мир'!F$67,"ДА","НЕТ")</f>
        <v>ДА</v>
      </c>
      <c r="G4" s="17" t="str">
        <f>IF('Решаемость 4 кл. ок.мир'!G4&gt;'Проблемные зоны 4 кл. ок.мир'!G$67,"ДА","НЕТ")</f>
        <v>НЕТ</v>
      </c>
      <c r="H4" s="17" t="str">
        <f>IF('Решаемость 4 кл. ок.мир'!H4&gt;'Проблемные зоны 4 кл. ок.мир'!H$67,"ДА","НЕТ")</f>
        <v>ДА</v>
      </c>
      <c r="I4" s="17" t="str">
        <f>IF('Решаемость 4 кл. ок.мир'!I4&gt;'Проблемные зоны 4 кл. ок.мир'!I$67,"ДА","НЕТ")</f>
        <v>ДА</v>
      </c>
      <c r="J4" s="17" t="str">
        <f>IF('Решаемость 4 кл. ок.мир'!J4&gt;'Проблемные зоны 4 кл. ок.мир'!J$67,"ДА","НЕТ")</f>
        <v>ДА</v>
      </c>
      <c r="K4" s="17" t="str">
        <f>IF('Решаемость 4 кл. ок.мир'!K4&gt;'Проблемные зоны 4 кл. ок.мир'!K$67,"ДА","НЕТ")</f>
        <v>НЕТ</v>
      </c>
      <c r="L4" s="17" t="str">
        <f>IF('Решаемость 4 кл. ок.мир'!L4&gt;'Проблемные зоны 4 кл. ок.мир'!L$67,"ДА","НЕТ")</f>
        <v>ДА</v>
      </c>
      <c r="M4" s="17" t="str">
        <f>IF('Решаемость 4 кл. ок.мир'!M4&gt;'Проблемные зоны 4 кл. ок.мир'!M$67,"ДА","НЕТ")</f>
        <v>ДА</v>
      </c>
      <c r="N4" s="17" t="str">
        <f>IF('Решаемость 4 кл. ок.мир'!N4&gt;'Проблемные зоны 4 кл. ок.мир'!N$67,"ДА","НЕТ")</f>
        <v>НЕТ</v>
      </c>
      <c r="O4" s="17">
        <f>'Результаты 4 кл. ок.мир'!O4/'Результаты 4 кл. ок.мир'!$B4</f>
        <v>0</v>
      </c>
      <c r="P4" s="17">
        <f>'Результаты 4 кл. ок.мир'!P4/'Результаты 4 кл. ок.мир'!$B4</f>
        <v>0</v>
      </c>
      <c r="Q4" s="17">
        <f>'Результаты 4 кл. ок.мир'!Q4/'Результаты 4 кл. ок.мир'!$B4</f>
        <v>1</v>
      </c>
      <c r="R4" s="17">
        <f>'Результаты 4 кл. ок.мир'!R4/'Результаты 4 кл. ок.мир'!$B4</f>
        <v>0</v>
      </c>
    </row>
    <row r="5" spans="1:18" ht="15.75">
      <c r="A5" s="1" t="s">
        <v>23</v>
      </c>
      <c r="B5" s="16">
        <v>1</v>
      </c>
      <c r="C5" s="17" t="str">
        <f>IF('Решаемость 4 кл. ок.мир'!C5&gt;'Проблемные зоны 4 кл. ок.мир'!C$67,"ДА","НЕТ")</f>
        <v>ДА</v>
      </c>
      <c r="D5" s="17" t="str">
        <f>IF('Решаемость 4 кл. ок.мир'!D5&gt;'Проблемные зоны 4 кл. ок.мир'!D$67,"ДА","НЕТ")</f>
        <v>ДА</v>
      </c>
      <c r="E5" s="17" t="str">
        <f>IF('Решаемость 4 кл. ок.мир'!E5&gt;'Проблемные зоны 4 кл. ок.мир'!E$67,"ДА","НЕТ")</f>
        <v>ДА</v>
      </c>
      <c r="F5" s="17" t="str">
        <f>IF('Решаемость 4 кл. ок.мир'!F5&gt;'Проблемные зоны 4 кл. ок.мир'!F$67,"ДА","НЕТ")</f>
        <v>ДА</v>
      </c>
      <c r="G5" s="17" t="str">
        <f>IF('Решаемость 4 кл. ок.мир'!G5&gt;'Проблемные зоны 4 кл. ок.мир'!G$67,"ДА","НЕТ")</f>
        <v>ДА</v>
      </c>
      <c r="H5" s="17" t="str">
        <f>IF('Решаемость 4 кл. ок.мир'!H5&gt;'Проблемные зоны 4 кл. ок.мир'!H$67,"ДА","НЕТ")</f>
        <v>ДА</v>
      </c>
      <c r="I5" s="17" t="str">
        <f>IF('Решаемость 4 кл. ок.мир'!I5&gt;'Проблемные зоны 4 кл. ок.мир'!I$67,"ДА","НЕТ")</f>
        <v>НЕТ</v>
      </c>
      <c r="J5" s="17" t="str">
        <f>IF('Решаемость 4 кл. ок.мир'!J5&gt;'Проблемные зоны 4 кл. ок.мир'!J$67,"ДА","НЕТ")</f>
        <v>ДА</v>
      </c>
      <c r="K5" s="17" t="str">
        <f>IF('Решаемость 4 кл. ок.мир'!K5&gt;'Проблемные зоны 4 кл. ок.мир'!K$67,"ДА","НЕТ")</f>
        <v>ДА</v>
      </c>
      <c r="L5" s="17" t="str">
        <f>IF('Решаемость 4 кл. ок.мир'!L5&gt;'Проблемные зоны 4 кл. ок.мир'!L$67,"ДА","НЕТ")</f>
        <v>ДА</v>
      </c>
      <c r="M5" s="17" t="str">
        <f>IF('Решаемость 4 кл. ок.мир'!M5&gt;'Проблемные зоны 4 кл. ок.мир'!M$67,"ДА","НЕТ")</f>
        <v>НЕТ</v>
      </c>
      <c r="N5" s="17" t="str">
        <f>IF('Решаемость 4 кл. ок.мир'!N5&gt;'Проблемные зоны 4 кл. ок.мир'!N$67,"ДА","НЕТ")</f>
        <v>ДА</v>
      </c>
      <c r="O5" s="17">
        <f>'Результаты 4 кл. ок.мир'!O5/'Результаты 4 кл. ок.мир'!$B5</f>
        <v>0</v>
      </c>
      <c r="P5" s="17">
        <f>'Результаты 4 кл. ок.мир'!P5/'Результаты 4 кл. ок.мир'!$B5</f>
        <v>0</v>
      </c>
      <c r="Q5" s="17">
        <f>'Результаты 4 кл. ок.мир'!Q5/'Результаты 4 кл. ок.мир'!$B5</f>
        <v>1</v>
      </c>
      <c r="R5" s="17">
        <f>'Результаты 4 кл. ок.мир'!R5/'Результаты 4 кл. ок.мир'!$B5</f>
        <v>0</v>
      </c>
    </row>
    <row r="6" spans="1:18" ht="15.75">
      <c r="A6" s="1" t="s">
        <v>8</v>
      </c>
      <c r="B6" s="16">
        <v>45</v>
      </c>
      <c r="C6" s="17" t="str">
        <f>IF('Решаемость 4 кл. ок.мир'!C6&gt;'Проблемные зоны 4 кл. ок.мир'!C$67,"ДА","НЕТ")</f>
        <v>НЕТ</v>
      </c>
      <c r="D6" s="17" t="str">
        <f>IF('Решаемость 4 кл. ок.мир'!D6&gt;'Проблемные зоны 4 кл. ок.мир'!D$67,"ДА","НЕТ")</f>
        <v>НЕТ</v>
      </c>
      <c r="E6" s="17" t="str">
        <f>IF('Решаемость 4 кл. ок.мир'!E6&gt;'Проблемные зоны 4 кл. ок.мир'!E$67,"ДА","НЕТ")</f>
        <v>ДА</v>
      </c>
      <c r="F6" s="17" t="str">
        <f>IF('Решаемость 4 кл. ок.мир'!F6&gt;'Проблемные зоны 4 кл. ок.мир'!F$67,"ДА","НЕТ")</f>
        <v>ДА</v>
      </c>
      <c r="G6" s="17" t="str">
        <f>IF('Решаемость 4 кл. ок.мир'!G6&gt;'Проблемные зоны 4 кл. ок.мир'!G$67,"ДА","НЕТ")</f>
        <v>ДА</v>
      </c>
      <c r="H6" s="17" t="str">
        <f>IF('Решаемость 4 кл. ок.мир'!H6&gt;'Проблемные зоны 4 кл. ок.мир'!H$67,"ДА","НЕТ")</f>
        <v>ДА</v>
      </c>
      <c r="I6" s="17" t="str">
        <f>IF('Решаемость 4 кл. ок.мир'!I6&gt;'Проблемные зоны 4 кл. ок.мир'!I$67,"ДА","НЕТ")</f>
        <v>ДА</v>
      </c>
      <c r="J6" s="17" t="str">
        <f>IF('Решаемость 4 кл. ок.мир'!J6&gt;'Проблемные зоны 4 кл. ок.мир'!J$67,"ДА","НЕТ")</f>
        <v>ДА</v>
      </c>
      <c r="K6" s="17" t="str">
        <f>IF('Решаемость 4 кл. ок.мир'!K6&gt;'Проблемные зоны 4 кл. ок.мир'!K$67,"ДА","НЕТ")</f>
        <v>ДА</v>
      </c>
      <c r="L6" s="17" t="str">
        <f>IF('Решаемость 4 кл. ок.мир'!L6&gt;'Проблемные зоны 4 кл. ок.мир'!L$67,"ДА","НЕТ")</f>
        <v>ДА</v>
      </c>
      <c r="M6" s="17" t="str">
        <f>IF('Решаемость 4 кл. ок.мир'!M6&gt;'Проблемные зоны 4 кл. ок.мир'!M$67,"ДА","НЕТ")</f>
        <v>ДА</v>
      </c>
      <c r="N6" s="17" t="str">
        <f>IF('Решаемость 4 кл. ок.мир'!N6&gt;'Проблемные зоны 4 кл. ок.мир'!N$67,"ДА","НЕТ")</f>
        <v>ДА</v>
      </c>
      <c r="O6" s="17">
        <f>'Результаты 4 кл. ок.мир'!O6/'Результаты 4 кл. ок.мир'!$B6</f>
        <v>2.2222222222222223E-2</v>
      </c>
      <c r="P6" s="17">
        <f>'Результаты 4 кл. ок.мир'!P6/'Результаты 4 кл. ок.мир'!$B6</f>
        <v>0.33333333333333331</v>
      </c>
      <c r="Q6" s="17">
        <f>'Результаты 4 кл. ок.мир'!Q6/'Результаты 4 кл. ок.мир'!$B6</f>
        <v>0.55555555555555558</v>
      </c>
      <c r="R6" s="17">
        <f>'Результаты 4 кл. ок.мир'!R6/'Результаты 4 кл. ок.мир'!$B6</f>
        <v>8.8888888888888892E-2</v>
      </c>
    </row>
    <row r="7" spans="1:18" ht="31.5">
      <c r="A7" s="1" t="s">
        <v>39</v>
      </c>
      <c r="B7" s="16">
        <v>4</v>
      </c>
      <c r="C7" s="17" t="str">
        <f>IF('Решаемость 4 кл. ок.мир'!C7&gt;'Проблемные зоны 4 кл. ок.мир'!C$67,"ДА","НЕТ")</f>
        <v>ДА</v>
      </c>
      <c r="D7" s="17" t="str">
        <f>IF('Решаемость 4 кл. ок.мир'!D7&gt;'Проблемные зоны 4 кл. ок.мир'!D$67,"ДА","НЕТ")</f>
        <v>ДА</v>
      </c>
      <c r="E7" s="17" t="str">
        <f>IF('Решаемость 4 кл. ок.мир'!E7&gt;'Проблемные зоны 4 кл. ок.мир'!E$67,"ДА","НЕТ")</f>
        <v>НЕТ</v>
      </c>
      <c r="F7" s="17" t="str">
        <f>IF('Решаемость 4 кл. ок.мир'!F7&gt;'Проблемные зоны 4 кл. ок.мир'!F$67,"ДА","НЕТ")</f>
        <v>НЕТ</v>
      </c>
      <c r="G7" s="17" t="str">
        <f>IF('Решаемость 4 кл. ок.мир'!G7&gt;'Проблемные зоны 4 кл. ок.мир'!G$67,"ДА","НЕТ")</f>
        <v>ДА</v>
      </c>
      <c r="H7" s="17" t="str">
        <f>IF('Решаемость 4 кл. ок.мир'!H7&gt;'Проблемные зоны 4 кл. ок.мир'!H$67,"ДА","НЕТ")</f>
        <v>ДА</v>
      </c>
      <c r="I7" s="17" t="str">
        <f>IF('Решаемость 4 кл. ок.мир'!I7&gt;'Проблемные зоны 4 кл. ок.мир'!I$67,"ДА","НЕТ")</f>
        <v>НЕТ</v>
      </c>
      <c r="J7" s="17" t="str">
        <f>IF('Решаемость 4 кл. ок.мир'!J7&gt;'Проблемные зоны 4 кл. ок.мир'!J$67,"ДА","НЕТ")</f>
        <v>ДА</v>
      </c>
      <c r="K7" s="17" t="str">
        <f>IF('Решаемость 4 кл. ок.мир'!K7&gt;'Проблемные зоны 4 кл. ок.мир'!K$67,"ДА","НЕТ")</f>
        <v>НЕТ</v>
      </c>
      <c r="L7" s="17" t="str">
        <f>IF('Решаемость 4 кл. ок.мир'!L7&gt;'Проблемные зоны 4 кл. ок.мир'!L$67,"ДА","НЕТ")</f>
        <v>ДА</v>
      </c>
      <c r="M7" s="17" t="str">
        <f>IF('Решаемость 4 кл. ок.мир'!M7&gt;'Проблемные зоны 4 кл. ок.мир'!M$67,"ДА","НЕТ")</f>
        <v>ДА</v>
      </c>
      <c r="N7" s="17" t="str">
        <f>IF('Решаемость 4 кл. ок.мир'!N7&gt;'Проблемные зоны 4 кл. ок.мир'!N$67,"ДА","НЕТ")</f>
        <v>ДА</v>
      </c>
      <c r="O7" s="17">
        <f>'Результаты 4 кл. ок.мир'!O7/'Результаты 4 кл. ок.мир'!$B7</f>
        <v>0</v>
      </c>
      <c r="P7" s="17">
        <f>'Результаты 4 кл. ок.мир'!P7/'Результаты 4 кл. ок.мир'!$B7</f>
        <v>0.5</v>
      </c>
      <c r="Q7" s="17">
        <f>'Результаты 4 кл. ок.мир'!Q7/'Результаты 4 кл. ок.мир'!$B7</f>
        <v>0.5</v>
      </c>
      <c r="R7" s="17">
        <f>'Результаты 4 кл. ок.мир'!R7/'Результаты 4 кл. ок.мир'!$B7</f>
        <v>0</v>
      </c>
    </row>
    <row r="8" spans="1:18" ht="15.75">
      <c r="A8" s="1" t="s">
        <v>9</v>
      </c>
      <c r="B8" s="16">
        <v>10</v>
      </c>
      <c r="C8" s="17" t="str">
        <f>IF('Решаемость 4 кл. ок.мир'!C8&gt;'Проблемные зоны 4 кл. ок.мир'!C$67,"ДА","НЕТ")</f>
        <v>ДА</v>
      </c>
      <c r="D8" s="17" t="str">
        <f>IF('Решаемость 4 кл. ок.мир'!D8&gt;'Проблемные зоны 4 кл. ок.мир'!D$67,"ДА","НЕТ")</f>
        <v>НЕТ</v>
      </c>
      <c r="E8" s="17" t="str">
        <f>IF('Решаемость 4 кл. ок.мир'!E8&gt;'Проблемные зоны 4 кл. ок.мир'!E$67,"ДА","НЕТ")</f>
        <v>НЕТ</v>
      </c>
      <c r="F8" s="17" t="str">
        <f>IF('Решаемость 4 кл. ок.мир'!F8&gt;'Проблемные зоны 4 кл. ок.мир'!F$67,"ДА","НЕТ")</f>
        <v>ДА</v>
      </c>
      <c r="G8" s="17" t="str">
        <f>IF('Решаемость 4 кл. ок.мир'!G8&gt;'Проблемные зоны 4 кл. ок.мир'!G$67,"ДА","НЕТ")</f>
        <v>ДА</v>
      </c>
      <c r="H8" s="17" t="str">
        <f>IF('Решаемость 4 кл. ок.мир'!H8&gt;'Проблемные зоны 4 кл. ок.мир'!H$67,"ДА","НЕТ")</f>
        <v>ДА</v>
      </c>
      <c r="I8" s="17" t="str">
        <f>IF('Решаемость 4 кл. ок.мир'!I8&gt;'Проблемные зоны 4 кл. ок.мир'!I$67,"ДА","НЕТ")</f>
        <v>ДА</v>
      </c>
      <c r="J8" s="17" t="str">
        <f>IF('Решаемость 4 кл. ок.мир'!J8&gt;'Проблемные зоны 4 кл. ок.мир'!J$67,"ДА","НЕТ")</f>
        <v>ДА</v>
      </c>
      <c r="K8" s="17" t="str">
        <f>IF('Решаемость 4 кл. ок.мир'!K8&gt;'Проблемные зоны 4 кл. ок.мир'!K$67,"ДА","НЕТ")</f>
        <v>ДА</v>
      </c>
      <c r="L8" s="17" t="str">
        <f>IF('Решаемость 4 кл. ок.мир'!L8&gt;'Проблемные зоны 4 кл. ок.мир'!L$67,"ДА","НЕТ")</f>
        <v>ДА</v>
      </c>
      <c r="M8" s="17" t="str">
        <f>IF('Решаемость 4 кл. ок.мир'!M8&gt;'Проблемные зоны 4 кл. ок.мир'!M$67,"ДА","НЕТ")</f>
        <v>ДА</v>
      </c>
      <c r="N8" s="17" t="str">
        <f>IF('Решаемость 4 кл. ок.мир'!N8&gt;'Проблемные зоны 4 кл. ок.мир'!N$67,"ДА","НЕТ")</f>
        <v>ДА</v>
      </c>
      <c r="O8" s="17">
        <f>'Результаты 4 кл. ок.мир'!O8/'Результаты 4 кл. ок.мир'!$B8</f>
        <v>0</v>
      </c>
      <c r="P8" s="17">
        <f>'Результаты 4 кл. ок.мир'!P8/'Результаты 4 кл. ок.мир'!$B8</f>
        <v>0.4</v>
      </c>
      <c r="Q8" s="17">
        <f>'Результаты 4 кл. ок.мир'!Q8/'Результаты 4 кл. ок.мир'!$B8</f>
        <v>0.4</v>
      </c>
      <c r="R8" s="17">
        <f>'Результаты 4 кл. ок.мир'!R8/'Результаты 4 кл. ок.мир'!$B8</f>
        <v>0.2</v>
      </c>
    </row>
    <row r="9" spans="1:18" ht="15.75">
      <c r="A9" s="1" t="s">
        <v>10</v>
      </c>
      <c r="B9" s="16">
        <v>124</v>
      </c>
      <c r="C9" s="17" t="str">
        <f>IF('Решаемость 4 кл. ок.мир'!C9&gt;'Проблемные зоны 4 кл. ок.мир'!C$67,"ДА","НЕТ")</f>
        <v>ДА</v>
      </c>
      <c r="D9" s="17" t="str">
        <f>IF('Решаемость 4 кл. ок.мир'!D9&gt;'Проблемные зоны 4 кл. ок.мир'!D$67,"ДА","НЕТ")</f>
        <v>ДА</v>
      </c>
      <c r="E9" s="17" t="str">
        <f>IF('Решаемость 4 кл. ок.мир'!E9&gt;'Проблемные зоны 4 кл. ок.мир'!E$67,"ДА","НЕТ")</f>
        <v>ДА</v>
      </c>
      <c r="F9" s="17" t="str">
        <f>IF('Решаемость 4 кл. ок.мир'!F9&gt;'Проблемные зоны 4 кл. ок.мир'!F$67,"ДА","НЕТ")</f>
        <v>ДА</v>
      </c>
      <c r="G9" s="17" t="str">
        <f>IF('Решаемость 4 кл. ок.мир'!G9&gt;'Проблемные зоны 4 кл. ок.мир'!G$67,"ДА","НЕТ")</f>
        <v>ДА</v>
      </c>
      <c r="H9" s="17" t="str">
        <f>IF('Решаемость 4 кл. ок.мир'!H9&gt;'Проблемные зоны 4 кл. ок.мир'!H$67,"ДА","НЕТ")</f>
        <v>ДА</v>
      </c>
      <c r="I9" s="17" t="str">
        <f>IF('Решаемость 4 кл. ок.мир'!I9&gt;'Проблемные зоны 4 кл. ок.мир'!I$67,"ДА","НЕТ")</f>
        <v>ДА</v>
      </c>
      <c r="J9" s="17" t="str">
        <f>IF('Решаемость 4 кл. ок.мир'!J9&gt;'Проблемные зоны 4 кл. ок.мир'!J$67,"ДА","НЕТ")</f>
        <v>ДА</v>
      </c>
      <c r="K9" s="17" t="str">
        <f>IF('Решаемость 4 кл. ок.мир'!K9&gt;'Проблемные зоны 4 кл. ок.мир'!K$67,"ДА","НЕТ")</f>
        <v>ДА</v>
      </c>
      <c r="L9" s="17" t="str">
        <f>IF('Решаемость 4 кл. ок.мир'!L9&gt;'Проблемные зоны 4 кл. ок.мир'!L$67,"ДА","НЕТ")</f>
        <v>ДА</v>
      </c>
      <c r="M9" s="17" t="str">
        <f>IF('Решаемость 4 кл. ок.мир'!M9&gt;'Проблемные зоны 4 кл. ок.мир'!M$67,"ДА","НЕТ")</f>
        <v>ДА</v>
      </c>
      <c r="N9" s="17" t="str">
        <f>IF('Решаемость 4 кл. ок.мир'!N9&gt;'Проблемные зоны 4 кл. ок.мир'!N$67,"ДА","НЕТ")</f>
        <v>ДА</v>
      </c>
      <c r="O9" s="17">
        <f>'Результаты 4 кл. ок.мир'!O9/'Результаты 4 кл. ок.мир'!$B9</f>
        <v>8.0645161290322578E-3</v>
      </c>
      <c r="P9" s="17">
        <f>'Результаты 4 кл. ок.мир'!P9/'Результаты 4 кл. ок.мир'!$B9</f>
        <v>0.20967741935483872</v>
      </c>
      <c r="Q9" s="17">
        <f>'Результаты 4 кл. ок.мир'!Q9/'Результаты 4 кл. ок.мир'!$B9</f>
        <v>0.47580645161290325</v>
      </c>
      <c r="R9" s="17">
        <f>'Результаты 4 кл. ок.мир'!R9/'Результаты 4 кл. ок.мир'!$B9</f>
        <v>0.30645161290322581</v>
      </c>
    </row>
    <row r="10" spans="1:18" ht="15.75">
      <c r="A10" s="1" t="s">
        <v>11</v>
      </c>
      <c r="B10" s="16">
        <v>79</v>
      </c>
      <c r="C10" s="17" t="str">
        <f>IF('Решаемость 4 кл. ок.мир'!C10&gt;'Проблемные зоны 4 кл. ок.мир'!C$67,"ДА","НЕТ")</f>
        <v>ДА</v>
      </c>
      <c r="D10" s="17" t="str">
        <f>IF('Решаемость 4 кл. ок.мир'!D10&gt;'Проблемные зоны 4 кл. ок.мир'!D$67,"ДА","НЕТ")</f>
        <v>ДА</v>
      </c>
      <c r="E10" s="17" t="str">
        <f>IF('Решаемость 4 кл. ок.мир'!E10&gt;'Проблемные зоны 4 кл. ок.мир'!E$67,"ДА","НЕТ")</f>
        <v>ДА</v>
      </c>
      <c r="F10" s="17" t="str">
        <f>IF('Решаемость 4 кл. ок.мир'!F10&gt;'Проблемные зоны 4 кл. ок.мир'!F$67,"ДА","НЕТ")</f>
        <v>ДА</v>
      </c>
      <c r="G10" s="17" t="str">
        <f>IF('Решаемость 4 кл. ок.мир'!G10&gt;'Проблемные зоны 4 кл. ок.мир'!G$67,"ДА","НЕТ")</f>
        <v>ДА</v>
      </c>
      <c r="H10" s="17" t="str">
        <f>IF('Решаемость 4 кл. ок.мир'!H10&gt;'Проблемные зоны 4 кл. ок.мир'!H$67,"ДА","НЕТ")</f>
        <v>ДА</v>
      </c>
      <c r="I10" s="17" t="str">
        <f>IF('Решаемость 4 кл. ок.мир'!I10&gt;'Проблемные зоны 4 кл. ок.мир'!I$67,"ДА","НЕТ")</f>
        <v>ДА</v>
      </c>
      <c r="J10" s="17" t="str">
        <f>IF('Решаемость 4 кл. ок.мир'!J10&gt;'Проблемные зоны 4 кл. ок.мир'!J$67,"ДА","НЕТ")</f>
        <v>ДА</v>
      </c>
      <c r="K10" s="17" t="str">
        <f>IF('Решаемость 4 кл. ок.мир'!K10&gt;'Проблемные зоны 4 кл. ок.мир'!K$67,"ДА","НЕТ")</f>
        <v>ДА</v>
      </c>
      <c r="L10" s="17" t="str">
        <f>IF('Решаемость 4 кл. ок.мир'!L10&gt;'Проблемные зоны 4 кл. ок.мир'!L$67,"ДА","НЕТ")</f>
        <v>ДА</v>
      </c>
      <c r="M10" s="17" t="str">
        <f>IF('Решаемость 4 кл. ок.мир'!M10&gt;'Проблемные зоны 4 кл. ок.мир'!M$67,"ДА","НЕТ")</f>
        <v>ДА</v>
      </c>
      <c r="N10" s="17" t="str">
        <f>IF('Решаемость 4 кл. ок.мир'!N10&gt;'Проблемные зоны 4 кл. ок.мир'!N$67,"ДА","НЕТ")</f>
        <v>ДА</v>
      </c>
      <c r="O10" s="17">
        <f>'Результаты 4 кл. ок.мир'!O10/'Результаты 4 кл. ок.мир'!$B10</f>
        <v>0</v>
      </c>
      <c r="P10" s="17">
        <f>'Результаты 4 кл. ок.мир'!P10/'Результаты 4 кл. ок.мир'!$B10</f>
        <v>0.16455696202531644</v>
      </c>
      <c r="Q10" s="17">
        <f>'Результаты 4 кл. ок.мир'!Q10/'Результаты 4 кл. ок.мир'!$B10</f>
        <v>0.50632911392405067</v>
      </c>
      <c r="R10" s="17">
        <f>'Результаты 4 кл. ок.мир'!R10/'Результаты 4 кл. ок.мир'!$B10</f>
        <v>0.32911392405063289</v>
      </c>
    </row>
    <row r="11" spans="1:18" ht="15.75">
      <c r="A11" s="1" t="s">
        <v>12</v>
      </c>
      <c r="B11" s="16">
        <v>44</v>
      </c>
      <c r="C11" s="17" t="str">
        <f>IF('Решаемость 4 кл. ок.мир'!C11&gt;'Проблемные зоны 4 кл. ок.мир'!C$67,"ДА","НЕТ")</f>
        <v>ДА</v>
      </c>
      <c r="D11" s="17" t="str">
        <f>IF('Решаемость 4 кл. ок.мир'!D11&gt;'Проблемные зоны 4 кл. ок.мир'!D$67,"ДА","НЕТ")</f>
        <v>ДА</v>
      </c>
      <c r="E11" s="17" t="str">
        <f>IF('Решаемость 4 кл. ок.мир'!E11&gt;'Проблемные зоны 4 кл. ок.мир'!E$67,"ДА","НЕТ")</f>
        <v>ДА</v>
      </c>
      <c r="F11" s="17" t="str">
        <f>IF('Решаемость 4 кл. ок.мир'!F11&gt;'Проблемные зоны 4 кл. ок.мир'!F$67,"ДА","НЕТ")</f>
        <v>ДА</v>
      </c>
      <c r="G11" s="17" t="str">
        <f>IF('Решаемость 4 кл. ок.мир'!G11&gt;'Проблемные зоны 4 кл. ок.мир'!G$67,"ДА","НЕТ")</f>
        <v>ДА</v>
      </c>
      <c r="H11" s="17" t="str">
        <f>IF('Решаемость 4 кл. ок.мир'!H11&gt;'Проблемные зоны 4 кл. ок.мир'!H$67,"ДА","НЕТ")</f>
        <v>НЕТ</v>
      </c>
      <c r="I11" s="17" t="str">
        <f>IF('Решаемость 4 кл. ок.мир'!I11&gt;'Проблемные зоны 4 кл. ок.мир'!I$67,"ДА","НЕТ")</f>
        <v>ДА</v>
      </c>
      <c r="J11" s="17" t="str">
        <f>IF('Решаемость 4 кл. ок.мир'!J11&gt;'Проблемные зоны 4 кл. ок.мир'!J$67,"ДА","НЕТ")</f>
        <v>ДА</v>
      </c>
      <c r="K11" s="17" t="str">
        <f>IF('Решаемость 4 кл. ок.мир'!K11&gt;'Проблемные зоны 4 кл. ок.мир'!K$67,"ДА","НЕТ")</f>
        <v>ДА</v>
      </c>
      <c r="L11" s="17" t="str">
        <f>IF('Решаемость 4 кл. ок.мир'!L11&gt;'Проблемные зоны 4 кл. ок.мир'!L$67,"ДА","НЕТ")</f>
        <v>НЕТ</v>
      </c>
      <c r="M11" s="17" t="str">
        <f>IF('Решаемость 4 кл. ок.мир'!M11&gt;'Проблемные зоны 4 кл. ок.мир'!M$67,"ДА","НЕТ")</f>
        <v>ДА</v>
      </c>
      <c r="N11" s="17" t="str">
        <f>IF('Решаемость 4 кл. ок.мир'!N11&gt;'Проблемные зоны 4 кл. ок.мир'!N$67,"ДА","НЕТ")</f>
        <v>ДА</v>
      </c>
      <c r="O11" s="17">
        <f>'Результаты 4 кл. ок.мир'!O11/'Результаты 4 кл. ок.мир'!$B11</f>
        <v>2.2727272727272728E-2</v>
      </c>
      <c r="P11" s="17">
        <f>'Результаты 4 кл. ок.мир'!P11/'Результаты 4 кл. ок.мир'!$B11</f>
        <v>0.29545454545454547</v>
      </c>
      <c r="Q11" s="17">
        <f>'Результаты 4 кл. ок.мир'!Q11/'Результаты 4 кл. ок.мир'!$B11</f>
        <v>0.40909090909090912</v>
      </c>
      <c r="R11" s="17">
        <f>'Результаты 4 кл. ок.мир'!R11/'Результаты 4 кл. ок.мир'!$B11</f>
        <v>0.27272727272727271</v>
      </c>
    </row>
    <row r="12" spans="1:18" ht="15.75">
      <c r="A12" s="1" t="s">
        <v>13</v>
      </c>
      <c r="B12" s="16">
        <v>87</v>
      </c>
      <c r="C12" s="17" t="str">
        <f>IF('Решаемость 4 кл. ок.мир'!C12&gt;'Проблемные зоны 4 кл. ок.мир'!C$67,"ДА","НЕТ")</f>
        <v>ДА</v>
      </c>
      <c r="D12" s="17" t="str">
        <f>IF('Решаемость 4 кл. ок.мир'!D12&gt;'Проблемные зоны 4 кл. ок.мир'!D$67,"ДА","НЕТ")</f>
        <v>ДА</v>
      </c>
      <c r="E12" s="17" t="str">
        <f>IF('Решаемость 4 кл. ок.мир'!E12&gt;'Проблемные зоны 4 кл. ок.мир'!E$67,"ДА","НЕТ")</f>
        <v>ДА</v>
      </c>
      <c r="F12" s="17" t="str">
        <f>IF('Решаемость 4 кл. ок.мир'!F12&gt;'Проблемные зоны 4 кл. ок.мир'!F$67,"ДА","НЕТ")</f>
        <v>ДА</v>
      </c>
      <c r="G12" s="17" t="str">
        <f>IF('Решаемость 4 кл. ок.мир'!G12&gt;'Проблемные зоны 4 кл. ок.мир'!G$67,"ДА","НЕТ")</f>
        <v>ДА</v>
      </c>
      <c r="H12" s="17" t="str">
        <f>IF('Решаемость 4 кл. ок.мир'!H12&gt;'Проблемные зоны 4 кл. ок.мир'!H$67,"ДА","НЕТ")</f>
        <v>ДА</v>
      </c>
      <c r="I12" s="17" t="str">
        <f>IF('Решаемость 4 кл. ок.мир'!I12&gt;'Проблемные зоны 4 кл. ок.мир'!I$67,"ДА","НЕТ")</f>
        <v>ДА</v>
      </c>
      <c r="J12" s="17" t="str">
        <f>IF('Решаемость 4 кл. ок.мир'!J12&gt;'Проблемные зоны 4 кл. ок.мир'!J$67,"ДА","НЕТ")</f>
        <v>ДА</v>
      </c>
      <c r="K12" s="17" t="str">
        <f>IF('Решаемость 4 кл. ок.мир'!K12&gt;'Проблемные зоны 4 кл. ок.мир'!K$67,"ДА","НЕТ")</f>
        <v>ДА</v>
      </c>
      <c r="L12" s="17" t="str">
        <f>IF('Решаемость 4 кл. ок.мир'!L12&gt;'Проблемные зоны 4 кл. ок.мир'!L$67,"ДА","НЕТ")</f>
        <v>ДА</v>
      </c>
      <c r="M12" s="17" t="str">
        <f>IF('Решаемость 4 кл. ок.мир'!M12&gt;'Проблемные зоны 4 кл. ок.мир'!M$67,"ДА","НЕТ")</f>
        <v>ДА</v>
      </c>
      <c r="N12" s="17" t="str">
        <f>IF('Решаемость 4 кл. ок.мир'!N12&gt;'Проблемные зоны 4 кл. ок.мир'!N$67,"ДА","НЕТ")</f>
        <v>ДА</v>
      </c>
      <c r="O12" s="17">
        <f>'Результаты 4 кл. ок.мир'!O12/'Результаты 4 кл. ок.мир'!$B12</f>
        <v>0</v>
      </c>
      <c r="P12" s="17">
        <f>'Результаты 4 кл. ок.мир'!P12/'Результаты 4 кл. ок.мир'!$B12</f>
        <v>0.28735632183908044</v>
      </c>
      <c r="Q12" s="17">
        <f>'Результаты 4 кл. ок.мир'!Q12/'Результаты 4 кл. ок.мир'!$B12</f>
        <v>0.43678160919540232</v>
      </c>
      <c r="R12" s="17">
        <f>'Результаты 4 кл. ок.мир'!R12/'Результаты 4 кл. ок.мир'!$B12</f>
        <v>0.27586206896551724</v>
      </c>
    </row>
    <row r="13" spans="1:18" ht="31.5">
      <c r="A13" s="1" t="s">
        <v>26</v>
      </c>
      <c r="B13" s="16">
        <v>100</v>
      </c>
      <c r="C13" s="17" t="str">
        <f>IF('Решаемость 4 кл. ок.мир'!C13&gt;'Проблемные зоны 4 кл. ок.мир'!C$67,"ДА","НЕТ")</f>
        <v>ДА</v>
      </c>
      <c r="D13" s="17" t="str">
        <f>IF('Решаемость 4 кл. ок.мир'!D13&gt;'Проблемные зоны 4 кл. ок.мир'!D$67,"ДА","НЕТ")</f>
        <v>ДА</v>
      </c>
      <c r="E13" s="17" t="str">
        <f>IF('Решаемость 4 кл. ок.мир'!E13&gt;'Проблемные зоны 4 кл. ок.мир'!E$67,"ДА","НЕТ")</f>
        <v>ДА</v>
      </c>
      <c r="F13" s="17" t="str">
        <f>IF('Решаемость 4 кл. ок.мир'!F13&gt;'Проблемные зоны 4 кл. ок.мир'!F$67,"ДА","НЕТ")</f>
        <v>ДА</v>
      </c>
      <c r="G13" s="17" t="str">
        <f>IF('Решаемость 4 кл. ок.мир'!G13&gt;'Проблемные зоны 4 кл. ок.мир'!G$67,"ДА","НЕТ")</f>
        <v>ДА</v>
      </c>
      <c r="H13" s="17" t="str">
        <f>IF('Решаемость 4 кл. ок.мир'!H13&gt;'Проблемные зоны 4 кл. ок.мир'!H$67,"ДА","НЕТ")</f>
        <v>ДА</v>
      </c>
      <c r="I13" s="17" t="str">
        <f>IF('Решаемость 4 кл. ок.мир'!I13&gt;'Проблемные зоны 4 кл. ок.мир'!I$67,"ДА","НЕТ")</f>
        <v>ДА</v>
      </c>
      <c r="J13" s="17" t="str">
        <f>IF('Решаемость 4 кл. ок.мир'!J13&gt;'Проблемные зоны 4 кл. ок.мир'!J$67,"ДА","НЕТ")</f>
        <v>ДА</v>
      </c>
      <c r="K13" s="17" t="str">
        <f>IF('Решаемость 4 кл. ок.мир'!K13&gt;'Проблемные зоны 4 кл. ок.мир'!K$67,"ДА","НЕТ")</f>
        <v>ДА</v>
      </c>
      <c r="L13" s="17" t="str">
        <f>IF('Решаемость 4 кл. ок.мир'!L13&gt;'Проблемные зоны 4 кл. ок.мир'!L$67,"ДА","НЕТ")</f>
        <v>ДА</v>
      </c>
      <c r="M13" s="17" t="str">
        <f>IF('Решаемость 4 кл. ок.мир'!M13&gt;'Проблемные зоны 4 кл. ок.мир'!M$67,"ДА","НЕТ")</f>
        <v>ДА</v>
      </c>
      <c r="N13" s="17" t="str">
        <f>IF('Решаемость 4 кл. ок.мир'!N13&gt;'Проблемные зоны 4 кл. ок.мир'!N$67,"ДА","НЕТ")</f>
        <v>ДА</v>
      </c>
      <c r="O13" s="17">
        <f>'Результаты 4 кл. ок.мир'!O13/'Результаты 4 кл. ок.мир'!$B13</f>
        <v>0</v>
      </c>
      <c r="P13" s="17">
        <f>'Результаты 4 кл. ок.мир'!P13/'Результаты 4 кл. ок.мир'!$B13</f>
        <v>0.12</v>
      </c>
      <c r="Q13" s="17">
        <f>'Результаты 4 кл. ок.мир'!Q13/'Результаты 4 кл. ок.мир'!$B13</f>
        <v>0.49</v>
      </c>
      <c r="R13" s="17">
        <f>'Результаты 4 кл. ок.мир'!R13/'Результаты 4 кл. ок.мир'!$B13</f>
        <v>0.39</v>
      </c>
    </row>
    <row r="14" spans="1:18" ht="15.75">
      <c r="A14" s="1">
        <v>3</v>
      </c>
      <c r="B14" s="16">
        <v>19</v>
      </c>
      <c r="C14" s="17" t="str">
        <f>IF('Решаемость 4 кл. ок.мир'!C14&gt;'Проблемные зоны 4 кл. ок.мир'!C$67,"ДА","НЕТ")</f>
        <v>НЕТ</v>
      </c>
      <c r="D14" s="17" t="str">
        <f>IF('Решаемость 4 кл. ок.мир'!D14&gt;'Проблемные зоны 4 кл. ок.мир'!D$67,"ДА","НЕТ")</f>
        <v>НЕТ</v>
      </c>
      <c r="E14" s="17" t="str">
        <f>IF('Решаемость 4 кл. ок.мир'!E14&gt;'Проблемные зоны 4 кл. ок.мир'!E$67,"ДА","НЕТ")</f>
        <v>ДА</v>
      </c>
      <c r="F14" s="17" t="str">
        <f>IF('Решаемость 4 кл. ок.мир'!F14&gt;'Проблемные зоны 4 кл. ок.мир'!F$67,"ДА","НЕТ")</f>
        <v>ДА</v>
      </c>
      <c r="G14" s="17" t="str">
        <f>IF('Решаемость 4 кл. ок.мир'!G14&gt;'Проблемные зоны 4 кл. ок.мир'!G$67,"ДА","НЕТ")</f>
        <v>ДА</v>
      </c>
      <c r="H14" s="17" t="str">
        <f>IF('Решаемость 4 кл. ок.мир'!H14&gt;'Проблемные зоны 4 кл. ок.мир'!H$67,"ДА","НЕТ")</f>
        <v>НЕТ</v>
      </c>
      <c r="I14" s="17" t="str">
        <f>IF('Решаемость 4 кл. ок.мир'!I14&gt;'Проблемные зоны 4 кл. ок.мир'!I$67,"ДА","НЕТ")</f>
        <v>НЕТ</v>
      </c>
      <c r="J14" s="17" t="str">
        <f>IF('Решаемость 4 кл. ок.мир'!J14&gt;'Проблемные зоны 4 кл. ок.мир'!J$67,"ДА","НЕТ")</f>
        <v>ДА</v>
      </c>
      <c r="K14" s="17" t="str">
        <f>IF('Решаемость 4 кл. ок.мир'!K14&gt;'Проблемные зоны 4 кл. ок.мир'!K$67,"ДА","НЕТ")</f>
        <v>ДА</v>
      </c>
      <c r="L14" s="17" t="str">
        <f>IF('Решаемость 4 кл. ок.мир'!L14&gt;'Проблемные зоны 4 кл. ок.мир'!L$67,"ДА","НЕТ")</f>
        <v>НЕТ</v>
      </c>
      <c r="M14" s="17" t="str">
        <f>IF('Решаемость 4 кл. ок.мир'!M14&gt;'Проблемные зоны 4 кл. ок.мир'!M$67,"ДА","НЕТ")</f>
        <v>НЕТ</v>
      </c>
      <c r="N14" s="17" t="str">
        <f>IF('Решаемость 4 кл. ок.мир'!N14&gt;'Проблемные зоны 4 кл. ок.мир'!N$67,"ДА","НЕТ")</f>
        <v>НЕТ</v>
      </c>
      <c r="O14" s="17">
        <f>'Результаты 4 кл. ок.мир'!O14/'Результаты 4 кл. ок.мир'!$B14</f>
        <v>0.26315789473684209</v>
      </c>
      <c r="P14" s="17">
        <f>'Результаты 4 кл. ок.мир'!P14/'Результаты 4 кл. ок.мир'!$B14</f>
        <v>0.42105263157894735</v>
      </c>
      <c r="Q14" s="17">
        <f>'Результаты 4 кл. ок.мир'!Q14/'Результаты 4 кл. ок.мир'!$B14</f>
        <v>0.31578947368421051</v>
      </c>
      <c r="R14" s="17">
        <f>'Результаты 4 кл. ок.мир'!R14/'Результаты 4 кл. ок.мир'!$B14</f>
        <v>5.2631578947368418E-2</v>
      </c>
    </row>
    <row r="15" spans="1:18" ht="15.75">
      <c r="A15" s="1">
        <v>4</v>
      </c>
      <c r="B15" s="16">
        <v>43</v>
      </c>
      <c r="C15" s="17" t="str">
        <f>IF('Решаемость 4 кл. ок.мир'!C15&gt;'Проблемные зоны 4 кл. ок.мир'!C$67,"ДА","НЕТ")</f>
        <v>ДА</v>
      </c>
      <c r="D15" s="17" t="str">
        <f>IF('Решаемость 4 кл. ок.мир'!D15&gt;'Проблемные зоны 4 кл. ок.мир'!D$67,"ДА","НЕТ")</f>
        <v>ДА</v>
      </c>
      <c r="E15" s="17" t="str">
        <f>IF('Решаемость 4 кл. ок.мир'!E15&gt;'Проблемные зоны 4 кл. ок.мир'!E$67,"ДА","НЕТ")</f>
        <v>ДА</v>
      </c>
      <c r="F15" s="17" t="str">
        <f>IF('Решаемость 4 кл. ок.мир'!F15&gt;'Проблемные зоны 4 кл. ок.мир'!F$67,"ДА","НЕТ")</f>
        <v>ДА</v>
      </c>
      <c r="G15" s="17" t="str">
        <f>IF('Решаемость 4 кл. ок.мир'!G15&gt;'Проблемные зоны 4 кл. ок.мир'!G$67,"ДА","НЕТ")</f>
        <v>ДА</v>
      </c>
      <c r="H15" s="17" t="str">
        <f>IF('Решаемость 4 кл. ок.мир'!H15&gt;'Проблемные зоны 4 кл. ок.мир'!H$67,"ДА","НЕТ")</f>
        <v>ДА</v>
      </c>
      <c r="I15" s="17" t="str">
        <f>IF('Решаемость 4 кл. ок.мир'!I15&gt;'Проблемные зоны 4 кл. ок.мир'!I$67,"ДА","НЕТ")</f>
        <v>ДА</v>
      </c>
      <c r="J15" s="17" t="str">
        <f>IF('Решаемость 4 кл. ок.мир'!J15&gt;'Проблемные зоны 4 кл. ок.мир'!J$67,"ДА","НЕТ")</f>
        <v>ДА</v>
      </c>
      <c r="K15" s="17" t="str">
        <f>IF('Решаемость 4 кл. ок.мир'!K15&gt;'Проблемные зоны 4 кл. ок.мир'!K$67,"ДА","НЕТ")</f>
        <v>ДА</v>
      </c>
      <c r="L15" s="17" t="str">
        <f>IF('Решаемость 4 кл. ок.мир'!L15&gt;'Проблемные зоны 4 кл. ок.мир'!L$67,"ДА","НЕТ")</f>
        <v>ДА</v>
      </c>
      <c r="M15" s="17" t="str">
        <f>IF('Решаемость 4 кл. ок.мир'!M15&gt;'Проблемные зоны 4 кл. ок.мир'!M$67,"ДА","НЕТ")</f>
        <v>ДА</v>
      </c>
      <c r="N15" s="17" t="str">
        <f>IF('Решаемость 4 кл. ок.мир'!N15&gt;'Проблемные зоны 4 кл. ок.мир'!N$67,"ДА","НЕТ")</f>
        <v>ДА</v>
      </c>
      <c r="O15" s="17">
        <f>'Результаты 4 кл. ок.мир'!O15/'Результаты 4 кл. ок.мир'!$B15</f>
        <v>2.3255813953488372E-2</v>
      </c>
      <c r="P15" s="17">
        <f>'Результаты 4 кл. ок.мир'!P15/'Результаты 4 кл. ок.мир'!$B15</f>
        <v>0.41860465116279072</v>
      </c>
      <c r="Q15" s="17">
        <f>'Результаты 4 кл. ок.мир'!Q15/'Результаты 4 кл. ок.мир'!$B15</f>
        <v>0.37209302325581395</v>
      </c>
      <c r="R15" s="17">
        <f>'Результаты 4 кл. ок.мир'!R15/'Результаты 4 кл. ок.мир'!$B15</f>
        <v>0.18604651162790697</v>
      </c>
    </row>
    <row r="16" spans="1:18" ht="15.75">
      <c r="A16" s="1">
        <v>5</v>
      </c>
      <c r="B16" s="16">
        <v>77</v>
      </c>
      <c r="C16" s="17" t="str">
        <f>IF('Решаемость 4 кл. ок.мир'!C16&gt;'Проблемные зоны 4 кл. ок.мир'!C$67,"ДА","НЕТ")</f>
        <v>ДА</v>
      </c>
      <c r="D16" s="17" t="str">
        <f>IF('Решаемость 4 кл. ок.мир'!D16&gt;'Проблемные зоны 4 кл. ок.мир'!D$67,"ДА","НЕТ")</f>
        <v>ДА</v>
      </c>
      <c r="E16" s="17" t="str">
        <f>IF('Решаемость 4 кл. ок.мир'!E16&gt;'Проблемные зоны 4 кл. ок.мир'!E$67,"ДА","НЕТ")</f>
        <v>ДА</v>
      </c>
      <c r="F16" s="17" t="str">
        <f>IF('Решаемость 4 кл. ок.мир'!F16&gt;'Проблемные зоны 4 кл. ок.мир'!F$67,"ДА","НЕТ")</f>
        <v>ДА</v>
      </c>
      <c r="G16" s="17" t="str">
        <f>IF('Решаемость 4 кл. ок.мир'!G16&gt;'Проблемные зоны 4 кл. ок.мир'!G$67,"ДА","НЕТ")</f>
        <v>ДА</v>
      </c>
      <c r="H16" s="17" t="str">
        <f>IF('Решаемость 4 кл. ок.мир'!H16&gt;'Проблемные зоны 4 кл. ок.мир'!H$67,"ДА","НЕТ")</f>
        <v>ДА</v>
      </c>
      <c r="I16" s="17" t="str">
        <f>IF('Решаемость 4 кл. ок.мир'!I16&gt;'Проблемные зоны 4 кл. ок.мир'!I$67,"ДА","НЕТ")</f>
        <v>ДА</v>
      </c>
      <c r="J16" s="17" t="str">
        <f>IF('Решаемость 4 кл. ок.мир'!J16&gt;'Проблемные зоны 4 кл. ок.мир'!J$67,"ДА","НЕТ")</f>
        <v>ДА</v>
      </c>
      <c r="K16" s="17" t="str">
        <f>IF('Решаемость 4 кл. ок.мир'!K16&gt;'Проблемные зоны 4 кл. ок.мир'!K$67,"ДА","НЕТ")</f>
        <v>ДА</v>
      </c>
      <c r="L16" s="17" t="str">
        <f>IF('Решаемость 4 кл. ок.мир'!L16&gt;'Проблемные зоны 4 кл. ок.мир'!L$67,"ДА","НЕТ")</f>
        <v>ДА</v>
      </c>
      <c r="M16" s="17" t="str">
        <f>IF('Решаемость 4 кл. ок.мир'!M16&gt;'Проблемные зоны 4 кл. ок.мир'!M$67,"ДА","НЕТ")</f>
        <v>ДА</v>
      </c>
      <c r="N16" s="17" t="str">
        <f>IF('Решаемость 4 кл. ок.мир'!N16&gt;'Проблемные зоны 4 кл. ок.мир'!N$67,"ДА","НЕТ")</f>
        <v>ДА</v>
      </c>
      <c r="O16" s="17">
        <f>'Результаты 4 кл. ок.мир'!O16/'Результаты 4 кл. ок.мир'!$B16</f>
        <v>1.2987012987012988E-2</v>
      </c>
      <c r="P16" s="17">
        <f>'Результаты 4 кл. ок.мир'!P16/'Результаты 4 кл. ок.мир'!$B16</f>
        <v>0.23376623376623376</v>
      </c>
      <c r="Q16" s="17">
        <f>'Результаты 4 кл. ок.мир'!Q16/'Результаты 4 кл. ок.мир'!$B16</f>
        <v>0.44155844155844154</v>
      </c>
      <c r="R16" s="17">
        <f>'Результаты 4 кл. ок.мир'!R16/'Результаты 4 кл. ок.мир'!$B16</f>
        <v>0.31168831168831168</v>
      </c>
    </row>
    <row r="17" spans="1:18" ht="15.75">
      <c r="A17" s="1">
        <v>6</v>
      </c>
      <c r="B17" s="16">
        <v>58</v>
      </c>
      <c r="C17" s="17" t="str">
        <f>IF('Решаемость 4 кл. ок.мир'!C17&gt;'Проблемные зоны 4 кл. ок.мир'!C$67,"ДА","НЕТ")</f>
        <v>ДА</v>
      </c>
      <c r="D17" s="17" t="str">
        <f>IF('Решаемость 4 кл. ок.мир'!D17&gt;'Проблемные зоны 4 кл. ок.мир'!D$67,"ДА","НЕТ")</f>
        <v>ДА</v>
      </c>
      <c r="E17" s="17" t="str">
        <f>IF('Решаемость 4 кл. ок.мир'!E17&gt;'Проблемные зоны 4 кл. ок.мир'!E$67,"ДА","НЕТ")</f>
        <v>ДА</v>
      </c>
      <c r="F17" s="17" t="str">
        <f>IF('Решаемость 4 кл. ок.мир'!F17&gt;'Проблемные зоны 4 кл. ок.мир'!F$67,"ДА","НЕТ")</f>
        <v>ДА</v>
      </c>
      <c r="G17" s="17" t="str">
        <f>IF('Решаемость 4 кл. ок.мир'!G17&gt;'Проблемные зоны 4 кл. ок.мир'!G$67,"ДА","НЕТ")</f>
        <v>ДА</v>
      </c>
      <c r="H17" s="17" t="str">
        <f>IF('Решаемость 4 кл. ок.мир'!H17&gt;'Проблемные зоны 4 кл. ок.мир'!H$67,"ДА","НЕТ")</f>
        <v>ДА</v>
      </c>
      <c r="I17" s="17" t="str">
        <f>IF('Решаемость 4 кл. ок.мир'!I17&gt;'Проблемные зоны 4 кл. ок.мир'!I$67,"ДА","НЕТ")</f>
        <v>НЕТ</v>
      </c>
      <c r="J17" s="17" t="str">
        <f>IF('Решаемость 4 кл. ок.мир'!J17&gt;'Проблемные зоны 4 кл. ок.мир'!J$67,"ДА","НЕТ")</f>
        <v>НЕТ</v>
      </c>
      <c r="K17" s="17" t="str">
        <f>IF('Решаемость 4 кл. ок.мир'!K17&gt;'Проблемные зоны 4 кл. ок.мир'!K$67,"ДА","НЕТ")</f>
        <v>ДА</v>
      </c>
      <c r="L17" s="17" t="str">
        <f>IF('Решаемость 4 кл. ок.мир'!L17&gt;'Проблемные зоны 4 кл. ок.мир'!L$67,"ДА","НЕТ")</f>
        <v>ДА</v>
      </c>
      <c r="M17" s="17" t="str">
        <f>IF('Решаемость 4 кл. ок.мир'!M17&gt;'Проблемные зоны 4 кл. ок.мир'!M$67,"ДА","НЕТ")</f>
        <v>ДА</v>
      </c>
      <c r="N17" s="17" t="str">
        <f>IF('Решаемость 4 кл. ок.мир'!N17&gt;'Проблемные зоны 4 кл. ок.мир'!N$67,"ДА","НЕТ")</f>
        <v>ДА</v>
      </c>
      <c r="O17" s="17">
        <f>'Результаты 4 кл. ок.мир'!O17/'Результаты 4 кл. ок.мир'!$B17</f>
        <v>8.6206896551724144E-2</v>
      </c>
      <c r="P17" s="17">
        <f>'Результаты 4 кл. ок.мир'!P17/'Результаты 4 кл. ок.мир'!$B17</f>
        <v>0.32758620689655171</v>
      </c>
      <c r="Q17" s="17">
        <f>'Результаты 4 кл. ок.мир'!Q17/'Результаты 4 кл. ок.мир'!$B17</f>
        <v>0.41379310344827586</v>
      </c>
      <c r="R17" s="17">
        <f>'Результаты 4 кл. ок.мир'!R17/'Результаты 4 кл. ок.мир'!$B17</f>
        <v>0.17241379310344829</v>
      </c>
    </row>
    <row r="18" spans="1:18" ht="15.75">
      <c r="A18" s="16">
        <v>7</v>
      </c>
      <c r="B18" s="16">
        <v>67</v>
      </c>
      <c r="C18" s="17" t="str">
        <f>IF('Решаемость 4 кл. ок.мир'!C18&gt;'Проблемные зоны 4 кл. ок.мир'!C$67,"ДА","НЕТ")</f>
        <v>ДА</v>
      </c>
      <c r="D18" s="17" t="str">
        <f>IF('Решаемость 4 кл. ок.мир'!D18&gt;'Проблемные зоны 4 кл. ок.мир'!D$67,"ДА","НЕТ")</f>
        <v>ДА</v>
      </c>
      <c r="E18" s="17" t="str">
        <f>IF('Решаемость 4 кл. ок.мир'!E18&gt;'Проблемные зоны 4 кл. ок.мир'!E$67,"ДА","НЕТ")</f>
        <v>ДА</v>
      </c>
      <c r="F18" s="17" t="str">
        <f>IF('Решаемость 4 кл. ок.мир'!F18&gt;'Проблемные зоны 4 кл. ок.мир'!F$67,"ДА","НЕТ")</f>
        <v>ДА</v>
      </c>
      <c r="G18" s="17" t="str">
        <f>IF('Решаемость 4 кл. ок.мир'!G18&gt;'Проблемные зоны 4 кл. ок.мир'!G$67,"ДА","НЕТ")</f>
        <v>ДА</v>
      </c>
      <c r="H18" s="17" t="str">
        <f>IF('Решаемость 4 кл. ок.мир'!H18&gt;'Проблемные зоны 4 кл. ок.мир'!H$67,"ДА","НЕТ")</f>
        <v>ДА</v>
      </c>
      <c r="I18" s="17" t="str">
        <f>IF('Решаемость 4 кл. ок.мир'!I18&gt;'Проблемные зоны 4 кл. ок.мир'!I$67,"ДА","НЕТ")</f>
        <v>НЕТ</v>
      </c>
      <c r="J18" s="17" t="str">
        <f>IF('Решаемость 4 кл. ок.мир'!J18&gt;'Проблемные зоны 4 кл. ок.мир'!J$67,"ДА","НЕТ")</f>
        <v>ДА</v>
      </c>
      <c r="K18" s="17" t="str">
        <f>IF('Решаемость 4 кл. ок.мир'!K18&gt;'Проблемные зоны 4 кл. ок.мир'!K$67,"ДА","НЕТ")</f>
        <v>НЕТ</v>
      </c>
      <c r="L18" s="17" t="str">
        <f>IF('Решаемость 4 кл. ок.мир'!L18&gt;'Проблемные зоны 4 кл. ок.мир'!L$67,"ДА","НЕТ")</f>
        <v>ДА</v>
      </c>
      <c r="M18" s="17" t="str">
        <f>IF('Решаемость 4 кл. ок.мир'!M18&gt;'Проблемные зоны 4 кл. ок.мир'!M$67,"ДА","НЕТ")</f>
        <v>ДА</v>
      </c>
      <c r="N18" s="17" t="str">
        <f>IF('Решаемость 4 кл. ок.мир'!N18&gt;'Проблемные зоны 4 кл. ок.мир'!N$67,"ДА","НЕТ")</f>
        <v>ДА</v>
      </c>
      <c r="O18" s="17">
        <f>'Результаты 4 кл. ок.мир'!O18/'Результаты 4 кл. ок.мир'!$B18</f>
        <v>7.4626865671641784E-2</v>
      </c>
      <c r="P18" s="17">
        <f>'Результаты 4 кл. ок.мир'!P18/'Результаты 4 кл. ок.мир'!$B18</f>
        <v>0.46268656716417911</v>
      </c>
      <c r="Q18" s="17">
        <f>'Результаты 4 кл. ок.мир'!Q18/'Результаты 4 кл. ок.мир'!$B18</f>
        <v>0.37313432835820898</v>
      </c>
      <c r="R18" s="17">
        <f>'Результаты 4 кл. ок.мир'!R18/'Результаты 4 кл. ок.мир'!$B18</f>
        <v>8.9552238805970144E-2</v>
      </c>
    </row>
    <row r="19" spans="1:18" ht="15.75">
      <c r="A19" s="16">
        <v>8</v>
      </c>
      <c r="B19" s="16">
        <v>65</v>
      </c>
      <c r="C19" s="17" t="str">
        <f>IF('Решаемость 4 кл. ок.мир'!C19&gt;'Проблемные зоны 4 кл. ок.мир'!C$67,"ДА","НЕТ")</f>
        <v>ДА</v>
      </c>
      <c r="D19" s="17" t="str">
        <f>IF('Решаемость 4 кл. ок.мир'!D19&gt;'Проблемные зоны 4 кл. ок.мир'!D$67,"ДА","НЕТ")</f>
        <v>ДА</v>
      </c>
      <c r="E19" s="17" t="str">
        <f>IF('Решаемость 4 кл. ок.мир'!E19&gt;'Проблемные зоны 4 кл. ок.мир'!E$67,"ДА","НЕТ")</f>
        <v>ДА</v>
      </c>
      <c r="F19" s="17" t="str">
        <f>IF('Решаемость 4 кл. ок.мир'!F19&gt;'Проблемные зоны 4 кл. ок.мир'!F$67,"ДА","НЕТ")</f>
        <v>НЕТ</v>
      </c>
      <c r="G19" s="17" t="str">
        <f>IF('Решаемость 4 кл. ок.мир'!G19&gt;'Проблемные зоны 4 кл. ок.мир'!G$67,"ДА","НЕТ")</f>
        <v>ДА</v>
      </c>
      <c r="H19" s="17" t="str">
        <f>IF('Решаемость 4 кл. ок.мир'!H19&gt;'Проблемные зоны 4 кл. ок.мир'!H$67,"ДА","НЕТ")</f>
        <v>ДА</v>
      </c>
      <c r="I19" s="17" t="str">
        <f>IF('Решаемость 4 кл. ок.мир'!I19&gt;'Проблемные зоны 4 кл. ок.мир'!I$67,"ДА","НЕТ")</f>
        <v>ДА</v>
      </c>
      <c r="J19" s="17" t="str">
        <f>IF('Решаемость 4 кл. ок.мир'!J19&gt;'Проблемные зоны 4 кл. ок.мир'!J$67,"ДА","НЕТ")</f>
        <v>ДА</v>
      </c>
      <c r="K19" s="17" t="str">
        <f>IF('Решаемость 4 кл. ок.мир'!K19&gt;'Проблемные зоны 4 кл. ок.мир'!K$67,"ДА","НЕТ")</f>
        <v>ДА</v>
      </c>
      <c r="L19" s="17" t="str">
        <f>IF('Решаемость 4 кл. ок.мир'!L19&gt;'Проблемные зоны 4 кл. ок.мир'!L$67,"ДА","НЕТ")</f>
        <v>ДА</v>
      </c>
      <c r="M19" s="17" t="str">
        <f>IF('Решаемость 4 кл. ок.мир'!M19&gt;'Проблемные зоны 4 кл. ок.мир'!M$67,"ДА","НЕТ")</f>
        <v>НЕТ</v>
      </c>
      <c r="N19" s="17" t="str">
        <f>IF('Решаемость 4 кл. ок.мир'!N19&gt;'Проблемные зоны 4 кл. ок.мир'!N$67,"ДА","НЕТ")</f>
        <v>ДА</v>
      </c>
      <c r="O19" s="17">
        <f>'Результаты 4 кл. ок.мир'!O19/'Результаты 4 кл. ок.мир'!$B19</f>
        <v>9.2307692307692313E-2</v>
      </c>
      <c r="P19" s="17">
        <f>'Результаты 4 кл. ок.мир'!P19/'Результаты 4 кл. ок.мир'!$B19</f>
        <v>0.26153846153846155</v>
      </c>
      <c r="Q19" s="17">
        <f>'Результаты 4 кл. ок.мир'!Q19/'Результаты 4 кл. ок.мир'!$B19</f>
        <v>0.50769230769230766</v>
      </c>
      <c r="R19" s="17">
        <f>'Результаты 4 кл. ок.мир'!R19/'Результаты 4 кл. ок.мир'!$B19</f>
        <v>0.13846153846153847</v>
      </c>
    </row>
    <row r="20" spans="1:18" ht="15.75">
      <c r="A20" s="1">
        <v>9</v>
      </c>
      <c r="B20" s="16">
        <v>57</v>
      </c>
      <c r="C20" s="17" t="str">
        <f>IF('Решаемость 4 кл. ок.мир'!C20&gt;'Проблемные зоны 4 кл. ок.мир'!C$67,"ДА","НЕТ")</f>
        <v>ДА</v>
      </c>
      <c r="D20" s="17" t="str">
        <f>IF('Решаемость 4 кл. ок.мир'!D20&gt;'Проблемные зоны 4 кл. ок.мир'!D$67,"ДА","НЕТ")</f>
        <v>ДА</v>
      </c>
      <c r="E20" s="17" t="str">
        <f>IF('Решаемость 4 кл. ок.мир'!E20&gt;'Проблемные зоны 4 кл. ок.мир'!E$67,"ДА","НЕТ")</f>
        <v>ДА</v>
      </c>
      <c r="F20" s="17" t="str">
        <f>IF('Решаемость 4 кл. ок.мир'!F20&gt;'Проблемные зоны 4 кл. ок.мир'!F$67,"ДА","НЕТ")</f>
        <v>ДА</v>
      </c>
      <c r="G20" s="17" t="str">
        <f>IF('Решаемость 4 кл. ок.мир'!G20&gt;'Проблемные зоны 4 кл. ок.мир'!G$67,"ДА","НЕТ")</f>
        <v>ДА</v>
      </c>
      <c r="H20" s="17" t="str">
        <f>IF('Решаемость 4 кл. ок.мир'!H20&gt;'Проблемные зоны 4 кл. ок.мир'!H$67,"ДА","НЕТ")</f>
        <v>ДА</v>
      </c>
      <c r="I20" s="17" t="str">
        <f>IF('Решаемость 4 кл. ок.мир'!I20&gt;'Проблемные зоны 4 кл. ок.мир'!I$67,"ДА","НЕТ")</f>
        <v>ДА</v>
      </c>
      <c r="J20" s="17" t="str">
        <f>IF('Решаемость 4 кл. ок.мир'!J20&gt;'Проблемные зоны 4 кл. ок.мир'!J$67,"ДА","НЕТ")</f>
        <v>ДА</v>
      </c>
      <c r="K20" s="17" t="str">
        <f>IF('Решаемость 4 кл. ок.мир'!K20&gt;'Проблемные зоны 4 кл. ок.мир'!K$67,"ДА","НЕТ")</f>
        <v>ДА</v>
      </c>
      <c r="L20" s="17" t="str">
        <f>IF('Решаемость 4 кл. ок.мир'!L20&gt;'Проблемные зоны 4 кл. ок.мир'!L$67,"ДА","НЕТ")</f>
        <v>ДА</v>
      </c>
      <c r="M20" s="17" t="str">
        <f>IF('Решаемость 4 кл. ок.мир'!M20&gt;'Проблемные зоны 4 кл. ок.мир'!M$67,"ДА","НЕТ")</f>
        <v>ДА</v>
      </c>
      <c r="N20" s="17" t="str">
        <f>IF('Решаемость 4 кл. ок.мир'!N20&gt;'Проблемные зоны 4 кл. ок.мир'!N$67,"ДА","НЕТ")</f>
        <v>ДА</v>
      </c>
      <c r="O20" s="17">
        <f>'Результаты 4 кл. ок.мир'!O20/'Результаты 4 кл. ок.мир'!$B20</f>
        <v>0</v>
      </c>
      <c r="P20" s="17">
        <f>'Результаты 4 кл. ок.мир'!P20/'Результаты 4 кл. ок.мир'!$B20</f>
        <v>0.2807017543859649</v>
      </c>
      <c r="Q20" s="17">
        <f>'Результаты 4 кл. ок.мир'!Q20/'Результаты 4 кл. ок.мир'!$B20</f>
        <v>0.57894736842105265</v>
      </c>
      <c r="R20" s="17">
        <f>'Результаты 4 кл. ок.мир'!R20/'Результаты 4 кл. ок.мир'!$B20</f>
        <v>0.14035087719298245</v>
      </c>
    </row>
    <row r="21" spans="1:18" ht="15.75">
      <c r="A21" s="1">
        <v>10</v>
      </c>
      <c r="B21" s="16">
        <v>79</v>
      </c>
      <c r="C21" s="17" t="str">
        <f>IF('Решаемость 4 кл. ок.мир'!C21&gt;'Проблемные зоны 4 кл. ок.мир'!C$67,"ДА","НЕТ")</f>
        <v>ДА</v>
      </c>
      <c r="D21" s="17" t="str">
        <f>IF('Решаемость 4 кл. ок.мир'!D21&gt;'Проблемные зоны 4 кл. ок.мир'!D$67,"ДА","НЕТ")</f>
        <v>ДА</v>
      </c>
      <c r="E21" s="17" t="str">
        <f>IF('Решаемость 4 кл. ок.мир'!E21&gt;'Проблемные зоны 4 кл. ок.мир'!E$67,"ДА","НЕТ")</f>
        <v>ДА</v>
      </c>
      <c r="F21" s="17" t="str">
        <f>IF('Решаемость 4 кл. ок.мир'!F21&gt;'Проблемные зоны 4 кл. ок.мир'!F$67,"ДА","НЕТ")</f>
        <v>НЕТ</v>
      </c>
      <c r="G21" s="17" t="str">
        <f>IF('Решаемость 4 кл. ок.мир'!G21&gt;'Проблемные зоны 4 кл. ок.мир'!G$67,"ДА","НЕТ")</f>
        <v>ДА</v>
      </c>
      <c r="H21" s="17" t="str">
        <f>IF('Решаемость 4 кл. ок.мир'!H21&gt;'Проблемные зоны 4 кл. ок.мир'!H$67,"ДА","НЕТ")</f>
        <v>ДА</v>
      </c>
      <c r="I21" s="17" t="str">
        <f>IF('Решаемость 4 кл. ок.мир'!I21&gt;'Проблемные зоны 4 кл. ок.мир'!I$67,"ДА","НЕТ")</f>
        <v>ДА</v>
      </c>
      <c r="J21" s="17" t="str">
        <f>IF('Решаемость 4 кл. ок.мир'!J21&gt;'Проблемные зоны 4 кл. ок.мир'!J$67,"ДА","НЕТ")</f>
        <v>ДА</v>
      </c>
      <c r="K21" s="17" t="str">
        <f>IF('Решаемость 4 кл. ок.мир'!K21&gt;'Проблемные зоны 4 кл. ок.мир'!K$67,"ДА","НЕТ")</f>
        <v>ДА</v>
      </c>
      <c r="L21" s="17" t="str">
        <f>IF('Решаемость 4 кл. ок.мир'!L21&gt;'Проблемные зоны 4 кл. ок.мир'!L$67,"ДА","НЕТ")</f>
        <v>ДА</v>
      </c>
      <c r="M21" s="17" t="str">
        <f>IF('Решаемость 4 кл. ок.мир'!M21&gt;'Проблемные зоны 4 кл. ок.мир'!M$67,"ДА","НЕТ")</f>
        <v>ДА</v>
      </c>
      <c r="N21" s="17" t="str">
        <f>IF('Решаемость 4 кл. ок.мир'!N21&gt;'Проблемные зоны 4 кл. ок.мир'!N$67,"ДА","НЕТ")</f>
        <v>ДА</v>
      </c>
      <c r="O21" s="17">
        <f>'Результаты 4 кл. ок.мир'!O21/'Результаты 4 кл. ок.мир'!$B21</f>
        <v>0</v>
      </c>
      <c r="P21" s="17">
        <f>'Результаты 4 кл. ок.мир'!P21/'Результаты 4 кл. ок.мир'!$B21</f>
        <v>0.31645569620253167</v>
      </c>
      <c r="Q21" s="17">
        <f>'Результаты 4 кл. ок.мир'!Q21/'Результаты 4 кл. ок.мир'!$B21</f>
        <v>0.48101265822784811</v>
      </c>
      <c r="R21" s="17">
        <f>'Результаты 4 кл. ок.мир'!R21/'Результаты 4 кл. ок.мир'!$B21</f>
        <v>0.20253164556962025</v>
      </c>
    </row>
    <row r="22" spans="1:18" ht="15.75">
      <c r="A22" s="1">
        <v>12</v>
      </c>
      <c r="B22" s="16">
        <v>48</v>
      </c>
      <c r="C22" s="17" t="str">
        <f>IF('Решаемость 4 кл. ок.мир'!C22&gt;'Проблемные зоны 4 кл. ок.мир'!C$67,"ДА","НЕТ")</f>
        <v>ДА</v>
      </c>
      <c r="D22" s="17" t="str">
        <f>IF('Решаемость 4 кл. ок.мир'!D22&gt;'Проблемные зоны 4 кл. ок.мир'!D$67,"ДА","НЕТ")</f>
        <v>НЕТ</v>
      </c>
      <c r="E22" s="17" t="str">
        <f>IF('Решаемость 4 кл. ок.мир'!E22&gt;'Проблемные зоны 4 кл. ок.мир'!E$67,"ДА","НЕТ")</f>
        <v>НЕТ</v>
      </c>
      <c r="F22" s="17" t="str">
        <f>IF('Решаемость 4 кл. ок.мир'!F22&gt;'Проблемные зоны 4 кл. ок.мир'!F$67,"ДА","НЕТ")</f>
        <v>ДА</v>
      </c>
      <c r="G22" s="17" t="str">
        <f>IF('Решаемость 4 кл. ок.мир'!G22&gt;'Проблемные зоны 4 кл. ок.мир'!G$67,"ДА","НЕТ")</f>
        <v>НЕТ</v>
      </c>
      <c r="H22" s="17" t="str">
        <f>IF('Решаемость 4 кл. ок.мир'!H22&gt;'Проблемные зоны 4 кл. ок.мир'!H$67,"ДА","НЕТ")</f>
        <v>НЕТ</v>
      </c>
      <c r="I22" s="17" t="str">
        <f>IF('Решаемость 4 кл. ок.мир'!I22&gt;'Проблемные зоны 4 кл. ок.мир'!I$67,"ДА","НЕТ")</f>
        <v>ДА</v>
      </c>
      <c r="J22" s="17" t="str">
        <f>IF('Решаемость 4 кл. ок.мир'!J22&gt;'Проблемные зоны 4 кл. ок.мир'!J$67,"ДА","НЕТ")</f>
        <v>НЕТ</v>
      </c>
      <c r="K22" s="17" t="str">
        <f>IF('Решаемость 4 кл. ок.мир'!K22&gt;'Проблемные зоны 4 кл. ок.мир'!K$67,"ДА","НЕТ")</f>
        <v>НЕТ</v>
      </c>
      <c r="L22" s="17" t="str">
        <f>IF('Решаемость 4 кл. ок.мир'!L22&gt;'Проблемные зоны 4 кл. ок.мир'!L$67,"ДА","НЕТ")</f>
        <v>НЕТ</v>
      </c>
      <c r="M22" s="17" t="str">
        <f>IF('Решаемость 4 кл. ок.мир'!M22&gt;'Проблемные зоны 4 кл. ок.мир'!M$67,"ДА","НЕТ")</f>
        <v>ДА</v>
      </c>
      <c r="N22" s="17" t="str">
        <f>IF('Решаемость 4 кл. ок.мир'!N22&gt;'Проблемные зоны 4 кл. ок.мир'!N$67,"ДА","НЕТ")</f>
        <v>ДА</v>
      </c>
      <c r="O22" s="17">
        <f>'Результаты 4 кл. ок.мир'!O22/'Результаты 4 кл. ок.мир'!$B22</f>
        <v>6.25E-2</v>
      </c>
      <c r="P22" s="17">
        <f>'Результаты 4 кл. ок.мир'!P22/'Результаты 4 кл. ок.мир'!$B22</f>
        <v>0.54166666666666663</v>
      </c>
      <c r="Q22" s="17">
        <f>'Результаты 4 кл. ок.мир'!Q22/'Результаты 4 кл. ок.мир'!$B22</f>
        <v>0.35416666666666669</v>
      </c>
      <c r="R22" s="17">
        <f>'Результаты 4 кл. ок.мир'!R22/'Результаты 4 кл. ок.мир'!$B22</f>
        <v>4.1666666666666664E-2</v>
      </c>
    </row>
    <row r="23" spans="1:18" ht="15.75">
      <c r="A23" s="1">
        <v>13</v>
      </c>
      <c r="B23" s="16">
        <v>57</v>
      </c>
      <c r="C23" s="17" t="str">
        <f>IF('Решаемость 4 кл. ок.мир'!C23&gt;'Проблемные зоны 4 кл. ок.мир'!C$67,"ДА","НЕТ")</f>
        <v>НЕТ</v>
      </c>
      <c r="D23" s="17" t="str">
        <f>IF('Решаемость 4 кл. ок.мир'!D23&gt;'Проблемные зоны 4 кл. ок.мир'!D$67,"ДА","НЕТ")</f>
        <v>ДА</v>
      </c>
      <c r="E23" s="17" t="str">
        <f>IF('Решаемость 4 кл. ок.мир'!E23&gt;'Проблемные зоны 4 кл. ок.мир'!E$67,"ДА","НЕТ")</f>
        <v>ДА</v>
      </c>
      <c r="F23" s="17" t="str">
        <f>IF('Решаемость 4 кл. ок.мир'!F23&gt;'Проблемные зоны 4 кл. ок.мир'!F$67,"ДА","НЕТ")</f>
        <v>ДА</v>
      </c>
      <c r="G23" s="17" t="str">
        <f>IF('Решаемость 4 кл. ок.мир'!G23&gt;'Проблемные зоны 4 кл. ок.мир'!G$67,"ДА","НЕТ")</f>
        <v>ДА</v>
      </c>
      <c r="H23" s="17" t="str">
        <f>IF('Решаемость 4 кл. ок.мир'!H23&gt;'Проблемные зоны 4 кл. ок.мир'!H$67,"ДА","НЕТ")</f>
        <v>ДА</v>
      </c>
      <c r="I23" s="17" t="str">
        <f>IF('Решаемость 4 кл. ок.мир'!I23&gt;'Проблемные зоны 4 кл. ок.мир'!I$67,"ДА","НЕТ")</f>
        <v>ДА</v>
      </c>
      <c r="J23" s="17" t="str">
        <f>IF('Решаемость 4 кл. ок.мир'!J23&gt;'Проблемные зоны 4 кл. ок.мир'!J$67,"ДА","НЕТ")</f>
        <v>ДА</v>
      </c>
      <c r="K23" s="17" t="str">
        <f>IF('Решаемость 4 кл. ок.мир'!K23&gt;'Проблемные зоны 4 кл. ок.мир'!K$67,"ДА","НЕТ")</f>
        <v>ДА</v>
      </c>
      <c r="L23" s="17" t="str">
        <f>IF('Решаемость 4 кл. ок.мир'!L23&gt;'Проблемные зоны 4 кл. ок.мир'!L$67,"ДА","НЕТ")</f>
        <v>ДА</v>
      </c>
      <c r="M23" s="17" t="str">
        <f>IF('Решаемость 4 кл. ок.мир'!M23&gt;'Проблемные зоны 4 кл. ок.мир'!M$67,"ДА","НЕТ")</f>
        <v>ДА</v>
      </c>
      <c r="N23" s="17" t="str">
        <f>IF('Решаемость 4 кл. ок.мир'!N23&gt;'Проблемные зоны 4 кл. ок.мир'!N$67,"ДА","НЕТ")</f>
        <v>ДА</v>
      </c>
      <c r="O23" s="17">
        <f>'Результаты 4 кл. ок.мир'!O23/'Результаты 4 кл. ок.мир'!$B23</f>
        <v>1.7543859649122806E-2</v>
      </c>
      <c r="P23" s="17">
        <f>'Результаты 4 кл. ок.мир'!P23/'Результаты 4 кл. ок.мир'!$B23</f>
        <v>0.2982456140350877</v>
      </c>
      <c r="Q23" s="17">
        <f>'Результаты 4 кл. ок.мир'!Q23/'Результаты 4 кл. ок.мир'!$B23</f>
        <v>0.59649122807017541</v>
      </c>
      <c r="R23" s="17">
        <f>'Результаты 4 кл. ок.мир'!R23/'Результаты 4 кл. ок.мир'!$B23</f>
        <v>8.771929824561403E-2</v>
      </c>
    </row>
    <row r="24" spans="1:18" ht="15.75">
      <c r="A24" s="1">
        <v>20</v>
      </c>
      <c r="B24" s="16">
        <v>70</v>
      </c>
      <c r="C24" s="17" t="str">
        <f>IF('Решаемость 4 кл. ок.мир'!C24&gt;'Проблемные зоны 4 кл. ок.мир'!C$67,"ДА","НЕТ")</f>
        <v>ДА</v>
      </c>
      <c r="D24" s="17" t="str">
        <f>IF('Решаемость 4 кл. ок.мир'!D24&gt;'Проблемные зоны 4 кл. ок.мир'!D$67,"ДА","НЕТ")</f>
        <v>ДА</v>
      </c>
      <c r="E24" s="17" t="str">
        <f>IF('Решаемость 4 кл. ок.мир'!E24&gt;'Проблемные зоны 4 кл. ок.мир'!E$67,"ДА","НЕТ")</f>
        <v>ДА</v>
      </c>
      <c r="F24" s="17" t="str">
        <f>IF('Решаемость 4 кл. ок.мир'!F24&gt;'Проблемные зоны 4 кл. ок.мир'!F$67,"ДА","НЕТ")</f>
        <v>ДА</v>
      </c>
      <c r="G24" s="17" t="str">
        <f>IF('Решаемость 4 кл. ок.мир'!G24&gt;'Проблемные зоны 4 кл. ок.мир'!G$67,"ДА","НЕТ")</f>
        <v>ДА</v>
      </c>
      <c r="H24" s="17" t="str">
        <f>IF('Решаемость 4 кл. ок.мир'!H24&gt;'Проблемные зоны 4 кл. ок.мир'!H$67,"ДА","НЕТ")</f>
        <v>ДА</v>
      </c>
      <c r="I24" s="17" t="str">
        <f>IF('Решаемость 4 кл. ок.мир'!I24&gt;'Проблемные зоны 4 кл. ок.мир'!I$67,"ДА","НЕТ")</f>
        <v>ДА</v>
      </c>
      <c r="J24" s="17" t="str">
        <f>IF('Решаемость 4 кл. ок.мир'!J24&gt;'Проблемные зоны 4 кл. ок.мир'!J$67,"ДА","НЕТ")</f>
        <v>ДА</v>
      </c>
      <c r="K24" s="17" t="str">
        <f>IF('Решаемость 4 кл. ок.мир'!K24&gt;'Проблемные зоны 4 кл. ок.мир'!K$67,"ДА","НЕТ")</f>
        <v>ДА</v>
      </c>
      <c r="L24" s="17" t="str">
        <f>IF('Решаемость 4 кл. ок.мир'!L24&gt;'Проблемные зоны 4 кл. ок.мир'!L$67,"ДА","НЕТ")</f>
        <v>ДА</v>
      </c>
      <c r="M24" s="17" t="str">
        <f>IF('Решаемость 4 кл. ок.мир'!M24&gt;'Проблемные зоны 4 кл. ок.мир'!M$67,"ДА","НЕТ")</f>
        <v>ДА</v>
      </c>
      <c r="N24" s="17" t="str">
        <f>IF('Решаемость 4 кл. ок.мир'!N24&gt;'Проблемные зоны 4 кл. ок.мир'!N$67,"ДА","НЕТ")</f>
        <v>ДА</v>
      </c>
      <c r="O24" s="17">
        <f>'Результаты 4 кл. ок.мир'!O24/'Результаты 4 кл. ок.мир'!$B24</f>
        <v>4.2857142857142858E-2</v>
      </c>
      <c r="P24" s="17">
        <f>'Результаты 4 кл. ок.мир'!P24/'Результаты 4 кл. ок.мир'!$B24</f>
        <v>0.22857142857142856</v>
      </c>
      <c r="Q24" s="17">
        <f>'Результаты 4 кл. ок.мир'!Q24/'Результаты 4 кл. ок.мир'!$B24</f>
        <v>0.32857142857142857</v>
      </c>
      <c r="R24" s="17">
        <f>'Результаты 4 кл. ок.мир'!R24/'Результаты 4 кл. ок.мир'!$B24</f>
        <v>0.4</v>
      </c>
    </row>
    <row r="25" spans="1:18" ht="15.75">
      <c r="A25" s="1">
        <v>21</v>
      </c>
      <c r="B25" s="16">
        <v>33</v>
      </c>
      <c r="C25" s="17" t="str">
        <f>IF('Решаемость 4 кл. ок.мир'!C25&gt;'Проблемные зоны 4 кл. ок.мир'!C$67,"ДА","НЕТ")</f>
        <v>ДА</v>
      </c>
      <c r="D25" s="17" t="str">
        <f>IF('Решаемость 4 кл. ок.мир'!D25&gt;'Проблемные зоны 4 кл. ок.мир'!D$67,"ДА","НЕТ")</f>
        <v>ДА</v>
      </c>
      <c r="E25" s="17" t="str">
        <f>IF('Решаемость 4 кл. ок.мир'!E25&gt;'Проблемные зоны 4 кл. ок.мир'!E$67,"ДА","НЕТ")</f>
        <v>ДА</v>
      </c>
      <c r="F25" s="17" t="str">
        <f>IF('Решаемость 4 кл. ок.мир'!F25&gt;'Проблемные зоны 4 кл. ок.мир'!F$67,"ДА","НЕТ")</f>
        <v>ДА</v>
      </c>
      <c r="G25" s="17" t="str">
        <f>IF('Решаемость 4 кл. ок.мир'!G25&gt;'Проблемные зоны 4 кл. ок.мир'!G$67,"ДА","НЕТ")</f>
        <v>ДА</v>
      </c>
      <c r="H25" s="17" t="str">
        <f>IF('Решаемость 4 кл. ок.мир'!H25&gt;'Проблемные зоны 4 кл. ок.мир'!H$67,"ДА","НЕТ")</f>
        <v>ДА</v>
      </c>
      <c r="I25" s="17" t="str">
        <f>IF('Решаемость 4 кл. ок.мир'!I25&gt;'Проблемные зоны 4 кл. ок.мир'!I$67,"ДА","НЕТ")</f>
        <v>ДА</v>
      </c>
      <c r="J25" s="17" t="str">
        <f>IF('Решаемость 4 кл. ок.мир'!J25&gt;'Проблемные зоны 4 кл. ок.мир'!J$67,"ДА","НЕТ")</f>
        <v>ДА</v>
      </c>
      <c r="K25" s="17" t="str">
        <f>IF('Решаемость 4 кл. ок.мир'!K25&gt;'Проблемные зоны 4 кл. ок.мир'!K$67,"ДА","НЕТ")</f>
        <v>ДА</v>
      </c>
      <c r="L25" s="17" t="str">
        <f>IF('Решаемость 4 кл. ок.мир'!L25&gt;'Проблемные зоны 4 кл. ок.мир'!L$67,"ДА","НЕТ")</f>
        <v>ДА</v>
      </c>
      <c r="M25" s="17" t="str">
        <f>IF('Решаемость 4 кл. ок.мир'!M25&gt;'Проблемные зоны 4 кл. ок.мир'!M$67,"ДА","НЕТ")</f>
        <v>ДА</v>
      </c>
      <c r="N25" s="17" t="str">
        <f>IF('Решаемость 4 кл. ок.мир'!N25&gt;'Проблемные зоны 4 кл. ок.мир'!N$67,"ДА","НЕТ")</f>
        <v>ДА</v>
      </c>
      <c r="O25" s="17">
        <f>'Результаты 4 кл. ок.мир'!O25/'Результаты 4 кл. ок.мир'!$B25</f>
        <v>3.0303030303030304E-2</v>
      </c>
      <c r="P25" s="17">
        <f>'Результаты 4 кл. ок.мир'!P25/'Результаты 4 кл. ок.мир'!$B25</f>
        <v>0.27272727272727271</v>
      </c>
      <c r="Q25" s="17">
        <f>'Результаты 4 кл. ок.мир'!Q25/'Результаты 4 кл. ок.мир'!$B25</f>
        <v>0.42424242424242425</v>
      </c>
      <c r="R25" s="17">
        <f>'Результаты 4 кл. ок.мир'!R25/'Результаты 4 кл. ок.мир'!$B25</f>
        <v>0.27272727272727271</v>
      </c>
    </row>
    <row r="26" spans="1:18" ht="15.75">
      <c r="A26" s="1">
        <v>23</v>
      </c>
      <c r="B26" s="16">
        <v>28</v>
      </c>
      <c r="C26" s="17" t="str">
        <f>IF('Решаемость 4 кл. ок.мир'!C26&gt;'Проблемные зоны 4 кл. ок.мир'!C$67,"ДА","НЕТ")</f>
        <v>ДА</v>
      </c>
      <c r="D26" s="17" t="str">
        <f>IF('Решаемость 4 кл. ок.мир'!D26&gt;'Проблемные зоны 4 кл. ок.мир'!D$67,"ДА","НЕТ")</f>
        <v>НЕТ</v>
      </c>
      <c r="E26" s="17" t="str">
        <f>IF('Решаемость 4 кл. ок.мир'!E26&gt;'Проблемные зоны 4 кл. ок.мир'!E$67,"ДА","НЕТ")</f>
        <v>ДА</v>
      </c>
      <c r="F26" s="17" t="str">
        <f>IF('Решаемость 4 кл. ок.мир'!F26&gt;'Проблемные зоны 4 кл. ок.мир'!F$67,"ДА","НЕТ")</f>
        <v>ДА</v>
      </c>
      <c r="G26" s="17" t="str">
        <f>IF('Решаемость 4 кл. ок.мир'!G26&gt;'Проблемные зоны 4 кл. ок.мир'!G$67,"ДА","НЕТ")</f>
        <v>ДА</v>
      </c>
      <c r="H26" s="17" t="str">
        <f>IF('Решаемость 4 кл. ок.мир'!H26&gt;'Проблемные зоны 4 кл. ок.мир'!H$67,"ДА","НЕТ")</f>
        <v>ДА</v>
      </c>
      <c r="I26" s="17" t="str">
        <f>IF('Решаемость 4 кл. ок.мир'!I26&gt;'Проблемные зоны 4 кл. ок.мир'!I$67,"ДА","НЕТ")</f>
        <v>ДА</v>
      </c>
      <c r="J26" s="17" t="str">
        <f>IF('Решаемость 4 кл. ок.мир'!J26&gt;'Проблемные зоны 4 кл. ок.мир'!J$67,"ДА","НЕТ")</f>
        <v>ДА</v>
      </c>
      <c r="K26" s="17" t="str">
        <f>IF('Решаемость 4 кл. ок.мир'!K26&gt;'Проблемные зоны 4 кл. ок.мир'!K$67,"ДА","НЕТ")</f>
        <v>ДА</v>
      </c>
      <c r="L26" s="17" t="str">
        <f>IF('Решаемость 4 кл. ок.мир'!L26&gt;'Проблемные зоны 4 кл. ок.мир'!L$67,"ДА","НЕТ")</f>
        <v>ДА</v>
      </c>
      <c r="M26" s="17" t="str">
        <f>IF('Решаемость 4 кл. ок.мир'!M26&gt;'Проблемные зоны 4 кл. ок.мир'!M$67,"ДА","НЕТ")</f>
        <v>ДА</v>
      </c>
      <c r="N26" s="17" t="str">
        <f>IF('Решаемость 4 кл. ок.мир'!N26&gt;'Проблемные зоны 4 кл. ок.мир'!N$67,"ДА","НЕТ")</f>
        <v>ДА</v>
      </c>
      <c r="O26" s="17">
        <f>'Результаты 4 кл. ок.мир'!O26/'Результаты 4 кл. ок.мир'!$B26</f>
        <v>7.1428571428571425E-2</v>
      </c>
      <c r="P26" s="17">
        <f>'Результаты 4 кл. ок.мир'!P26/'Результаты 4 кл. ок.мир'!$B26</f>
        <v>0.39285714285714285</v>
      </c>
      <c r="Q26" s="17">
        <f>'Результаты 4 кл. ок.мир'!Q26/'Результаты 4 кл. ок.мир'!$B26</f>
        <v>0.35714285714285715</v>
      </c>
      <c r="R26" s="17">
        <f>'Результаты 4 кл. ок.мир'!R26/'Результаты 4 кл. ок.мир'!$B26</f>
        <v>0.21428571428571427</v>
      </c>
    </row>
    <row r="27" spans="1:18" ht="15.75">
      <c r="A27" s="16">
        <v>25</v>
      </c>
      <c r="B27" s="16">
        <v>79</v>
      </c>
      <c r="C27" s="17" t="str">
        <f>IF('Решаемость 4 кл. ок.мир'!C27&gt;'Проблемные зоны 4 кл. ок.мир'!C$67,"ДА","НЕТ")</f>
        <v>ДА</v>
      </c>
      <c r="D27" s="17" t="str">
        <f>IF('Решаемость 4 кл. ок.мир'!D27&gt;'Проблемные зоны 4 кл. ок.мир'!D$67,"ДА","НЕТ")</f>
        <v>ДА</v>
      </c>
      <c r="E27" s="17" t="str">
        <f>IF('Решаемость 4 кл. ок.мир'!E27&gt;'Проблемные зоны 4 кл. ок.мир'!E$67,"ДА","НЕТ")</f>
        <v>ДА</v>
      </c>
      <c r="F27" s="17" t="str">
        <f>IF('Решаемость 4 кл. ок.мир'!F27&gt;'Проблемные зоны 4 кл. ок.мир'!F$67,"ДА","НЕТ")</f>
        <v>ДА</v>
      </c>
      <c r="G27" s="17" t="str">
        <f>IF('Решаемость 4 кл. ок.мир'!G27&gt;'Проблемные зоны 4 кл. ок.мир'!G$67,"ДА","НЕТ")</f>
        <v>ДА</v>
      </c>
      <c r="H27" s="17" t="str">
        <f>IF('Решаемость 4 кл. ок.мир'!H27&gt;'Проблемные зоны 4 кл. ок.мир'!H$67,"ДА","НЕТ")</f>
        <v>ДА</v>
      </c>
      <c r="I27" s="17" t="str">
        <f>IF('Решаемость 4 кл. ок.мир'!I27&gt;'Проблемные зоны 4 кл. ок.мир'!I$67,"ДА","НЕТ")</f>
        <v>ДА</v>
      </c>
      <c r="J27" s="17" t="str">
        <f>IF('Решаемость 4 кл. ок.мир'!J27&gt;'Проблемные зоны 4 кл. ок.мир'!J$67,"ДА","НЕТ")</f>
        <v>ДА</v>
      </c>
      <c r="K27" s="17" t="str">
        <f>IF('Решаемость 4 кл. ок.мир'!K27&gt;'Проблемные зоны 4 кл. ок.мир'!K$67,"ДА","НЕТ")</f>
        <v>ДА</v>
      </c>
      <c r="L27" s="17" t="str">
        <f>IF('Решаемость 4 кл. ок.мир'!L27&gt;'Проблемные зоны 4 кл. ок.мир'!L$67,"ДА","НЕТ")</f>
        <v>ДА</v>
      </c>
      <c r="M27" s="17" t="str">
        <f>IF('Решаемость 4 кл. ок.мир'!M27&gt;'Проблемные зоны 4 кл. ок.мир'!M$67,"ДА","НЕТ")</f>
        <v>ДА</v>
      </c>
      <c r="N27" s="17" t="str">
        <f>IF('Решаемость 4 кл. ок.мир'!N27&gt;'Проблемные зоны 4 кл. ок.мир'!N$67,"ДА","НЕТ")</f>
        <v>ДА</v>
      </c>
      <c r="O27" s="17">
        <f>'Результаты 4 кл. ок.мир'!O27/'Результаты 4 кл. ок.мир'!$B27</f>
        <v>0</v>
      </c>
      <c r="P27" s="17">
        <f>'Результаты 4 кл. ок.мир'!P27/'Результаты 4 кл. ок.мир'!$B27</f>
        <v>5.0632911392405063E-2</v>
      </c>
      <c r="Q27" s="17">
        <f>'Результаты 4 кл. ок.мир'!Q27/'Результаты 4 кл. ок.мир'!$B27</f>
        <v>0.50632911392405067</v>
      </c>
      <c r="R27" s="17">
        <f>'Результаты 4 кл. ок.мир'!R27/'Результаты 4 кл. ок.мир'!$B27</f>
        <v>0.44303797468354428</v>
      </c>
    </row>
    <row r="28" spans="1:18" ht="15.75">
      <c r="A28" s="1">
        <v>30</v>
      </c>
      <c r="B28" s="16">
        <v>66</v>
      </c>
      <c r="C28" s="17" t="str">
        <f>IF('Решаемость 4 кл. ок.мир'!C28&gt;'Проблемные зоны 4 кл. ок.мир'!C$67,"ДА","НЕТ")</f>
        <v>ДА</v>
      </c>
      <c r="D28" s="17" t="str">
        <f>IF('Решаемость 4 кл. ок.мир'!D28&gt;'Проблемные зоны 4 кл. ок.мир'!D$67,"ДА","НЕТ")</f>
        <v>ДА</v>
      </c>
      <c r="E28" s="17" t="str">
        <f>IF('Решаемость 4 кл. ок.мир'!E28&gt;'Проблемные зоны 4 кл. ок.мир'!E$67,"ДА","НЕТ")</f>
        <v>ДА</v>
      </c>
      <c r="F28" s="17" t="str">
        <f>IF('Решаемость 4 кл. ок.мир'!F28&gt;'Проблемные зоны 4 кл. ок.мир'!F$67,"ДА","НЕТ")</f>
        <v>ДА</v>
      </c>
      <c r="G28" s="17" t="str">
        <f>IF('Решаемость 4 кл. ок.мир'!G28&gt;'Проблемные зоны 4 кл. ок.мир'!G$67,"ДА","НЕТ")</f>
        <v>ДА</v>
      </c>
      <c r="H28" s="17" t="str">
        <f>IF('Решаемость 4 кл. ок.мир'!H28&gt;'Проблемные зоны 4 кл. ок.мир'!H$67,"ДА","НЕТ")</f>
        <v>ДА</v>
      </c>
      <c r="I28" s="17" t="str">
        <f>IF('Решаемость 4 кл. ок.мир'!I28&gt;'Проблемные зоны 4 кл. ок.мир'!I$67,"ДА","НЕТ")</f>
        <v>ДА</v>
      </c>
      <c r="J28" s="17" t="str">
        <f>IF('Решаемость 4 кл. ок.мир'!J28&gt;'Проблемные зоны 4 кл. ок.мир'!J$67,"ДА","НЕТ")</f>
        <v>ДА</v>
      </c>
      <c r="K28" s="17" t="str">
        <f>IF('Решаемость 4 кл. ок.мир'!K28&gt;'Проблемные зоны 4 кл. ок.мир'!K$67,"ДА","НЕТ")</f>
        <v>ДА</v>
      </c>
      <c r="L28" s="17" t="str">
        <f>IF('Решаемость 4 кл. ок.мир'!L28&gt;'Проблемные зоны 4 кл. ок.мир'!L$67,"ДА","НЕТ")</f>
        <v>ДА</v>
      </c>
      <c r="M28" s="17" t="str">
        <f>IF('Решаемость 4 кл. ок.мир'!M28&gt;'Проблемные зоны 4 кл. ок.мир'!M$67,"ДА","НЕТ")</f>
        <v>ДА</v>
      </c>
      <c r="N28" s="17" t="str">
        <f>IF('Решаемость 4 кл. ок.мир'!N28&gt;'Проблемные зоны 4 кл. ок.мир'!N$67,"ДА","НЕТ")</f>
        <v>ДА</v>
      </c>
      <c r="O28" s="17">
        <f>'Результаты 4 кл. ок.мир'!O28/'Результаты 4 кл. ок.мир'!$B28</f>
        <v>3.0303030303030304E-2</v>
      </c>
      <c r="P28" s="17">
        <f>'Результаты 4 кл. ок.мир'!P28/'Результаты 4 кл. ок.мир'!$B28</f>
        <v>0.2878787878787879</v>
      </c>
      <c r="Q28" s="17">
        <f>'Результаты 4 кл. ок.мир'!Q28/'Результаты 4 кл. ок.мир'!$B28</f>
        <v>0.37878787878787878</v>
      </c>
      <c r="R28" s="17">
        <f>'Результаты 4 кл. ок.мир'!R28/'Результаты 4 кл. ок.мир'!$B28</f>
        <v>0.30303030303030304</v>
      </c>
    </row>
    <row r="29" spans="1:18" ht="15.75">
      <c r="A29" s="1">
        <v>32</v>
      </c>
      <c r="B29" s="16">
        <v>71</v>
      </c>
      <c r="C29" s="17" t="str">
        <f>IF('Решаемость 4 кл. ок.мир'!C29&gt;'Проблемные зоны 4 кл. ок.мир'!C$67,"ДА","НЕТ")</f>
        <v>ДА</v>
      </c>
      <c r="D29" s="17" t="str">
        <f>IF('Решаемость 4 кл. ок.мир'!D29&gt;'Проблемные зоны 4 кл. ок.мир'!D$67,"ДА","НЕТ")</f>
        <v>ДА</v>
      </c>
      <c r="E29" s="17" t="str">
        <f>IF('Решаемость 4 кл. ок.мир'!E29&gt;'Проблемные зоны 4 кл. ок.мир'!E$67,"ДА","НЕТ")</f>
        <v>ДА</v>
      </c>
      <c r="F29" s="17" t="str">
        <f>IF('Решаемость 4 кл. ок.мир'!F29&gt;'Проблемные зоны 4 кл. ок.мир'!F$67,"ДА","НЕТ")</f>
        <v>ДА</v>
      </c>
      <c r="G29" s="17" t="str">
        <f>IF('Решаемость 4 кл. ок.мир'!G29&gt;'Проблемные зоны 4 кл. ок.мир'!G$67,"ДА","НЕТ")</f>
        <v>ДА</v>
      </c>
      <c r="H29" s="17" t="str">
        <f>IF('Решаемость 4 кл. ок.мир'!H29&gt;'Проблемные зоны 4 кл. ок.мир'!H$67,"ДА","НЕТ")</f>
        <v>ДА</v>
      </c>
      <c r="I29" s="17" t="str">
        <f>IF('Решаемость 4 кл. ок.мир'!I29&gt;'Проблемные зоны 4 кл. ок.мир'!I$67,"ДА","НЕТ")</f>
        <v>ДА</v>
      </c>
      <c r="J29" s="17" t="str">
        <f>IF('Решаемость 4 кл. ок.мир'!J29&gt;'Проблемные зоны 4 кл. ок.мир'!J$67,"ДА","НЕТ")</f>
        <v>ДА</v>
      </c>
      <c r="K29" s="17" t="str">
        <f>IF('Решаемость 4 кл. ок.мир'!K29&gt;'Проблемные зоны 4 кл. ок.мир'!K$67,"ДА","НЕТ")</f>
        <v>ДА</v>
      </c>
      <c r="L29" s="17" t="str">
        <f>IF('Решаемость 4 кл. ок.мир'!L29&gt;'Проблемные зоны 4 кл. ок.мир'!L$67,"ДА","НЕТ")</f>
        <v>ДА</v>
      </c>
      <c r="M29" s="17" t="str">
        <f>IF('Решаемость 4 кл. ок.мир'!M29&gt;'Проблемные зоны 4 кл. ок.мир'!M$67,"ДА","НЕТ")</f>
        <v>ДА</v>
      </c>
      <c r="N29" s="17" t="str">
        <f>IF('Решаемость 4 кл. ок.мир'!N29&gt;'Проблемные зоны 4 кл. ок.мир'!N$67,"ДА","НЕТ")</f>
        <v>ДА</v>
      </c>
      <c r="O29" s="17">
        <f>'Результаты 4 кл. ок.мир'!O29/'Результаты 4 кл. ок.мир'!$B29</f>
        <v>0</v>
      </c>
      <c r="P29" s="17">
        <f>'Результаты 4 кл. ок.мир'!P29/'Результаты 4 кл. ок.мир'!$B29</f>
        <v>0.16901408450704225</v>
      </c>
      <c r="Q29" s="17">
        <f>'Результаты 4 кл. ок.мир'!Q29/'Результаты 4 кл. ок.мир'!$B29</f>
        <v>0.39436619718309857</v>
      </c>
      <c r="R29" s="17">
        <f>'Результаты 4 кл. ок.мир'!R29/'Результаты 4 кл. ок.мир'!$B29</f>
        <v>0.43661971830985913</v>
      </c>
    </row>
    <row r="30" spans="1:18" ht="15.75">
      <c r="A30" s="1">
        <v>33</v>
      </c>
      <c r="B30" s="16">
        <v>42</v>
      </c>
      <c r="C30" s="17" t="str">
        <f>IF('Решаемость 4 кл. ок.мир'!C30&gt;'Проблемные зоны 4 кл. ок.мир'!C$67,"ДА","НЕТ")</f>
        <v>ДА</v>
      </c>
      <c r="D30" s="17" t="str">
        <f>IF('Решаемость 4 кл. ок.мир'!D30&gt;'Проблемные зоны 4 кл. ок.мир'!D$67,"ДА","НЕТ")</f>
        <v>ДА</v>
      </c>
      <c r="E30" s="17" t="str">
        <f>IF('Решаемость 4 кл. ок.мир'!E30&gt;'Проблемные зоны 4 кл. ок.мир'!E$67,"ДА","НЕТ")</f>
        <v>ДА</v>
      </c>
      <c r="F30" s="17" t="str">
        <f>IF('Решаемость 4 кл. ок.мир'!F30&gt;'Проблемные зоны 4 кл. ок.мир'!F$67,"ДА","НЕТ")</f>
        <v>ДА</v>
      </c>
      <c r="G30" s="17" t="str">
        <f>IF('Решаемость 4 кл. ок.мир'!G30&gt;'Проблемные зоны 4 кл. ок.мир'!G$67,"ДА","НЕТ")</f>
        <v>ДА</v>
      </c>
      <c r="H30" s="17" t="str">
        <f>IF('Решаемость 4 кл. ок.мир'!H30&gt;'Проблемные зоны 4 кл. ок.мир'!H$67,"ДА","НЕТ")</f>
        <v>ДА</v>
      </c>
      <c r="I30" s="17" t="str">
        <f>IF('Решаемость 4 кл. ок.мир'!I30&gt;'Проблемные зоны 4 кл. ок.мир'!I$67,"ДА","НЕТ")</f>
        <v>ДА</v>
      </c>
      <c r="J30" s="17" t="str">
        <f>IF('Решаемость 4 кл. ок.мир'!J30&gt;'Проблемные зоны 4 кл. ок.мир'!J$67,"ДА","НЕТ")</f>
        <v>ДА</v>
      </c>
      <c r="K30" s="17" t="str">
        <f>IF('Решаемость 4 кл. ок.мир'!K30&gt;'Проблемные зоны 4 кл. ок.мир'!K$67,"ДА","НЕТ")</f>
        <v>ДА</v>
      </c>
      <c r="L30" s="17" t="str">
        <f>IF('Решаемость 4 кл. ок.мир'!L30&gt;'Проблемные зоны 4 кл. ок.мир'!L$67,"ДА","НЕТ")</f>
        <v>ДА</v>
      </c>
      <c r="M30" s="17" t="str">
        <f>IF('Решаемость 4 кл. ок.мир'!M30&gt;'Проблемные зоны 4 кл. ок.мир'!M$67,"ДА","НЕТ")</f>
        <v>ДА</v>
      </c>
      <c r="N30" s="17" t="str">
        <f>IF('Решаемость 4 кл. ок.мир'!N30&gt;'Проблемные зоны 4 кл. ок.мир'!N$67,"ДА","НЕТ")</f>
        <v>ДА</v>
      </c>
      <c r="O30" s="17">
        <f>'Результаты 4 кл. ок.мир'!O30/'Результаты 4 кл. ок.мир'!$B30</f>
        <v>0</v>
      </c>
      <c r="P30" s="17">
        <f>'Результаты 4 кл. ок.мир'!P30/'Результаты 4 кл. ок.мир'!$B30</f>
        <v>0.45238095238095238</v>
      </c>
      <c r="Q30" s="17">
        <f>'Результаты 4 кл. ок.мир'!Q30/'Результаты 4 кл. ок.мир'!$B30</f>
        <v>0.42857142857142855</v>
      </c>
      <c r="R30" s="17">
        <f>'Результаты 4 кл. ок.мир'!R30/'Результаты 4 кл. ок.мир'!$B30</f>
        <v>0.11904761904761904</v>
      </c>
    </row>
    <row r="31" spans="1:18" ht="15.75">
      <c r="A31" s="1">
        <v>34</v>
      </c>
      <c r="B31" s="16">
        <v>65</v>
      </c>
      <c r="C31" s="17" t="str">
        <f>IF('Решаемость 4 кл. ок.мир'!C31&gt;'Проблемные зоны 4 кл. ок.мир'!C$67,"ДА","НЕТ")</f>
        <v>ДА</v>
      </c>
      <c r="D31" s="17" t="str">
        <f>IF('Решаемость 4 кл. ок.мир'!D31&gt;'Проблемные зоны 4 кл. ок.мир'!D$67,"ДА","НЕТ")</f>
        <v>ДА</v>
      </c>
      <c r="E31" s="17" t="str">
        <f>IF('Решаемость 4 кл. ок.мир'!E31&gt;'Проблемные зоны 4 кл. ок.мир'!E$67,"ДА","НЕТ")</f>
        <v>ДА</v>
      </c>
      <c r="F31" s="17" t="str">
        <f>IF('Решаемость 4 кл. ок.мир'!F31&gt;'Проблемные зоны 4 кл. ок.мир'!F$67,"ДА","НЕТ")</f>
        <v>ДА</v>
      </c>
      <c r="G31" s="17" t="str">
        <f>IF('Решаемость 4 кл. ок.мир'!G31&gt;'Проблемные зоны 4 кл. ок.мир'!G$67,"ДА","НЕТ")</f>
        <v>ДА</v>
      </c>
      <c r="H31" s="17" t="str">
        <f>IF('Решаемость 4 кл. ок.мир'!H31&gt;'Проблемные зоны 4 кл. ок.мир'!H$67,"ДА","НЕТ")</f>
        <v>ДА</v>
      </c>
      <c r="I31" s="17" t="str">
        <f>IF('Решаемость 4 кл. ок.мир'!I31&gt;'Проблемные зоны 4 кл. ок.мир'!I$67,"ДА","НЕТ")</f>
        <v>ДА</v>
      </c>
      <c r="J31" s="17" t="str">
        <f>IF('Решаемость 4 кл. ок.мир'!J31&gt;'Проблемные зоны 4 кл. ок.мир'!J$67,"ДА","НЕТ")</f>
        <v>ДА</v>
      </c>
      <c r="K31" s="17" t="str">
        <f>IF('Решаемость 4 кл. ок.мир'!K31&gt;'Проблемные зоны 4 кл. ок.мир'!K$67,"ДА","НЕТ")</f>
        <v>ДА</v>
      </c>
      <c r="L31" s="17" t="str">
        <f>IF('Решаемость 4 кл. ок.мир'!L31&gt;'Проблемные зоны 4 кл. ок.мир'!L$67,"ДА","НЕТ")</f>
        <v>ДА</v>
      </c>
      <c r="M31" s="17" t="str">
        <f>IF('Решаемость 4 кл. ок.мир'!M31&gt;'Проблемные зоны 4 кл. ок.мир'!M$67,"ДА","НЕТ")</f>
        <v>ДА</v>
      </c>
      <c r="N31" s="17" t="str">
        <f>IF('Решаемость 4 кл. ок.мир'!N31&gt;'Проблемные зоны 4 кл. ок.мир'!N$67,"ДА","НЕТ")</f>
        <v>ДА</v>
      </c>
      <c r="O31" s="17">
        <f>'Результаты 4 кл. ок.мир'!O31/'Результаты 4 кл. ок.мир'!$B31</f>
        <v>0</v>
      </c>
      <c r="P31" s="17">
        <f>'Результаты 4 кл. ок.мир'!P31/'Результаты 4 кл. ок.мир'!$B31</f>
        <v>0.35384615384615387</v>
      </c>
      <c r="Q31" s="17">
        <f>'Результаты 4 кл. ок.мир'!Q31/'Результаты 4 кл. ок.мир'!$B31</f>
        <v>0.47692307692307695</v>
      </c>
      <c r="R31" s="17">
        <f>'Результаты 4 кл. ок.мир'!R31/'Результаты 4 кл. ок.мир'!$B31</f>
        <v>0.16923076923076924</v>
      </c>
    </row>
    <row r="32" spans="1:18" ht="15.75">
      <c r="A32" s="1">
        <v>35</v>
      </c>
      <c r="B32" s="16">
        <v>47</v>
      </c>
      <c r="C32" s="17" t="str">
        <f>IF('Решаемость 4 кл. ок.мир'!C32&gt;'Проблемные зоны 4 кл. ок.мир'!C$67,"ДА","НЕТ")</f>
        <v>ДА</v>
      </c>
      <c r="D32" s="17" t="str">
        <f>IF('Решаемость 4 кл. ок.мир'!D32&gt;'Проблемные зоны 4 кл. ок.мир'!D$67,"ДА","НЕТ")</f>
        <v>НЕТ</v>
      </c>
      <c r="E32" s="17" t="str">
        <f>IF('Решаемость 4 кл. ок.мир'!E32&gt;'Проблемные зоны 4 кл. ок.мир'!E$67,"ДА","НЕТ")</f>
        <v>ДА</v>
      </c>
      <c r="F32" s="17" t="str">
        <f>IF('Решаемость 4 кл. ок.мир'!F32&gt;'Проблемные зоны 4 кл. ок.мир'!F$67,"ДА","НЕТ")</f>
        <v>ДА</v>
      </c>
      <c r="G32" s="17" t="str">
        <f>IF('Решаемость 4 кл. ок.мир'!G32&gt;'Проблемные зоны 4 кл. ок.мир'!G$67,"ДА","НЕТ")</f>
        <v>НЕТ</v>
      </c>
      <c r="H32" s="17" t="str">
        <f>IF('Решаемость 4 кл. ок.мир'!H32&gt;'Проблемные зоны 4 кл. ок.мир'!H$67,"ДА","НЕТ")</f>
        <v>НЕТ</v>
      </c>
      <c r="I32" s="17" t="str">
        <f>IF('Решаемость 4 кл. ок.мир'!I32&gt;'Проблемные зоны 4 кл. ок.мир'!I$67,"ДА","НЕТ")</f>
        <v>ДА</v>
      </c>
      <c r="J32" s="17" t="str">
        <f>IF('Решаемость 4 кл. ок.мир'!J32&gt;'Проблемные зоны 4 кл. ок.мир'!J$67,"ДА","НЕТ")</f>
        <v>ДА</v>
      </c>
      <c r="K32" s="17" t="str">
        <f>IF('Решаемость 4 кл. ок.мир'!K32&gt;'Проблемные зоны 4 кл. ок.мир'!K$67,"ДА","НЕТ")</f>
        <v>ДА</v>
      </c>
      <c r="L32" s="17" t="str">
        <f>IF('Решаемость 4 кл. ок.мир'!L32&gt;'Проблемные зоны 4 кл. ок.мир'!L$67,"ДА","НЕТ")</f>
        <v>ДА</v>
      </c>
      <c r="M32" s="17" t="str">
        <f>IF('Решаемость 4 кл. ок.мир'!M32&gt;'Проблемные зоны 4 кл. ок.мир'!M$67,"ДА","НЕТ")</f>
        <v>ДА</v>
      </c>
      <c r="N32" s="17" t="str">
        <f>IF('Решаемость 4 кл. ок.мир'!N32&gt;'Проблемные зоны 4 кл. ок.мир'!N$67,"ДА","НЕТ")</f>
        <v>НЕТ</v>
      </c>
      <c r="O32" s="17">
        <f>'Результаты 4 кл. ок.мир'!O32/'Результаты 4 кл. ок.мир'!$B32</f>
        <v>8.5106382978723402E-2</v>
      </c>
      <c r="P32" s="17">
        <f>'Результаты 4 кл. ок.мир'!P32/'Результаты 4 кл. ок.мир'!$B32</f>
        <v>0.55319148936170215</v>
      </c>
      <c r="Q32" s="17">
        <f>'Результаты 4 кл. ок.мир'!Q32/'Результаты 4 кл. ок.мир'!$B32</f>
        <v>0.25531914893617019</v>
      </c>
      <c r="R32" s="17">
        <f>'Результаты 4 кл. ок.мир'!R32/'Результаты 4 кл. ок.мир'!$B32</f>
        <v>0.10638297872340426</v>
      </c>
    </row>
    <row r="33" spans="1:18" ht="15.75">
      <c r="A33" s="1">
        <v>36</v>
      </c>
      <c r="B33" s="16">
        <v>70</v>
      </c>
      <c r="C33" s="17" t="str">
        <f>IF('Решаемость 4 кл. ок.мир'!C33&gt;'Проблемные зоны 4 кл. ок.мир'!C$67,"ДА","НЕТ")</f>
        <v>ДА</v>
      </c>
      <c r="D33" s="17" t="str">
        <f>IF('Решаемость 4 кл. ок.мир'!D33&gt;'Проблемные зоны 4 кл. ок.мир'!D$67,"ДА","НЕТ")</f>
        <v>ДА</v>
      </c>
      <c r="E33" s="17" t="str">
        <f>IF('Решаемость 4 кл. ок.мир'!E33&gt;'Проблемные зоны 4 кл. ок.мир'!E$67,"ДА","НЕТ")</f>
        <v>ДА</v>
      </c>
      <c r="F33" s="17" t="str">
        <f>IF('Решаемость 4 кл. ок.мир'!F33&gt;'Проблемные зоны 4 кл. ок.мир'!F$67,"ДА","НЕТ")</f>
        <v>ДА</v>
      </c>
      <c r="G33" s="17" t="str">
        <f>IF('Решаемость 4 кл. ок.мир'!G33&gt;'Проблемные зоны 4 кл. ок.мир'!G$67,"ДА","НЕТ")</f>
        <v>ДА</v>
      </c>
      <c r="H33" s="17" t="str">
        <f>IF('Решаемость 4 кл. ок.мир'!H33&gt;'Проблемные зоны 4 кл. ок.мир'!H$67,"ДА","НЕТ")</f>
        <v>ДА</v>
      </c>
      <c r="I33" s="17" t="str">
        <f>IF('Решаемость 4 кл. ок.мир'!I33&gt;'Проблемные зоны 4 кл. ок.мир'!I$67,"ДА","НЕТ")</f>
        <v>ДА</v>
      </c>
      <c r="J33" s="17" t="str">
        <f>IF('Решаемость 4 кл. ок.мир'!J33&gt;'Проблемные зоны 4 кл. ок.мир'!J$67,"ДА","НЕТ")</f>
        <v>ДА</v>
      </c>
      <c r="K33" s="17" t="str">
        <f>IF('Решаемость 4 кл. ок.мир'!K33&gt;'Проблемные зоны 4 кл. ок.мир'!K$67,"ДА","НЕТ")</f>
        <v>ДА</v>
      </c>
      <c r="L33" s="17" t="str">
        <f>IF('Решаемость 4 кл. ок.мир'!L33&gt;'Проблемные зоны 4 кл. ок.мир'!L$67,"ДА","НЕТ")</f>
        <v>ДА</v>
      </c>
      <c r="M33" s="17" t="str">
        <f>IF('Решаемость 4 кл. ок.мир'!M33&gt;'Проблемные зоны 4 кл. ок.мир'!M$67,"ДА","НЕТ")</f>
        <v>ДА</v>
      </c>
      <c r="N33" s="17" t="str">
        <f>IF('Решаемость 4 кл. ок.мир'!N33&gt;'Проблемные зоны 4 кл. ок.мир'!N$67,"ДА","НЕТ")</f>
        <v>ДА</v>
      </c>
      <c r="O33" s="17">
        <f>'Результаты 4 кл. ок.мир'!O33/'Результаты 4 кл. ок.мир'!$B33</f>
        <v>0</v>
      </c>
      <c r="P33" s="17">
        <f>'Результаты 4 кл. ок.мир'!P33/'Результаты 4 кл. ок.мир'!$B33</f>
        <v>0.17142857142857143</v>
      </c>
      <c r="Q33" s="17">
        <f>'Результаты 4 кл. ок.мир'!Q33/'Результаты 4 кл. ок.мир'!$B33</f>
        <v>0.38571428571428573</v>
      </c>
      <c r="R33" s="17">
        <f>'Результаты 4 кл. ок.мир'!R33/'Результаты 4 кл. ок.мир'!$B33</f>
        <v>0.44285714285714284</v>
      </c>
    </row>
    <row r="34" spans="1:18" ht="15.75">
      <c r="A34" s="1">
        <v>38</v>
      </c>
      <c r="B34" s="16">
        <v>27</v>
      </c>
      <c r="C34" s="17" t="str">
        <f>IF('Решаемость 4 кл. ок.мир'!C34&gt;'Проблемные зоны 4 кл. ок.мир'!C$67,"ДА","НЕТ")</f>
        <v>ДА</v>
      </c>
      <c r="D34" s="17" t="str">
        <f>IF('Решаемость 4 кл. ок.мир'!D34&gt;'Проблемные зоны 4 кл. ок.мир'!D$67,"ДА","НЕТ")</f>
        <v>ДА</v>
      </c>
      <c r="E34" s="17" t="str">
        <f>IF('Решаемость 4 кл. ок.мир'!E34&gt;'Проблемные зоны 4 кл. ок.мир'!E$67,"ДА","НЕТ")</f>
        <v>ДА</v>
      </c>
      <c r="F34" s="17" t="str">
        <f>IF('Решаемость 4 кл. ок.мир'!F34&gt;'Проблемные зоны 4 кл. ок.мир'!F$67,"ДА","НЕТ")</f>
        <v>ДА</v>
      </c>
      <c r="G34" s="17" t="str">
        <f>IF('Решаемость 4 кл. ок.мир'!G34&gt;'Проблемные зоны 4 кл. ок.мир'!G$67,"ДА","НЕТ")</f>
        <v>ДА</v>
      </c>
      <c r="H34" s="17" t="str">
        <f>IF('Решаемость 4 кл. ок.мир'!H34&gt;'Проблемные зоны 4 кл. ок.мир'!H$67,"ДА","НЕТ")</f>
        <v>НЕТ</v>
      </c>
      <c r="I34" s="17" t="str">
        <f>IF('Решаемость 4 кл. ок.мир'!I34&gt;'Проблемные зоны 4 кл. ок.мир'!I$67,"ДА","НЕТ")</f>
        <v>ДА</v>
      </c>
      <c r="J34" s="17" t="str">
        <f>IF('Решаемость 4 кл. ок.мир'!J34&gt;'Проблемные зоны 4 кл. ок.мир'!J$67,"ДА","НЕТ")</f>
        <v>ДА</v>
      </c>
      <c r="K34" s="17" t="str">
        <f>IF('Решаемость 4 кл. ок.мир'!K34&gt;'Проблемные зоны 4 кл. ок.мир'!K$67,"ДА","НЕТ")</f>
        <v>ДА</v>
      </c>
      <c r="L34" s="17" t="str">
        <f>IF('Решаемость 4 кл. ок.мир'!L34&gt;'Проблемные зоны 4 кл. ок.мир'!L$67,"ДА","НЕТ")</f>
        <v>ДА</v>
      </c>
      <c r="M34" s="17" t="str">
        <f>IF('Решаемость 4 кл. ок.мир'!M34&gt;'Проблемные зоны 4 кл. ок.мир'!M$67,"ДА","НЕТ")</f>
        <v>ДА</v>
      </c>
      <c r="N34" s="17" t="str">
        <f>IF('Решаемость 4 кл. ок.мир'!N34&gt;'Проблемные зоны 4 кл. ок.мир'!N$67,"ДА","НЕТ")</f>
        <v>ДА</v>
      </c>
      <c r="O34" s="17">
        <f>'Результаты 4 кл. ок.мир'!O34/'Результаты 4 кл. ок.мир'!$B34</f>
        <v>7.407407407407407E-2</v>
      </c>
      <c r="P34" s="17">
        <f>'Результаты 4 кл. ок.мир'!P34/'Результаты 4 кл. ок.мир'!$B34</f>
        <v>0.22222222222222221</v>
      </c>
      <c r="Q34" s="17">
        <f>'Результаты 4 кл. ок.мир'!Q34/'Результаты 4 кл. ок.мир'!$B34</f>
        <v>0.44444444444444442</v>
      </c>
      <c r="R34" s="17">
        <f>'Результаты 4 кл. ок.мир'!R34/'Результаты 4 кл. ок.мир'!$B34</f>
        <v>0.25925925925925924</v>
      </c>
    </row>
    <row r="35" spans="1:18" ht="15.75">
      <c r="A35" s="1">
        <v>40</v>
      </c>
      <c r="B35" s="16">
        <v>93</v>
      </c>
      <c r="C35" s="17" t="str">
        <f>IF('Решаемость 4 кл. ок.мир'!C35&gt;'Проблемные зоны 4 кл. ок.мир'!C$67,"ДА","НЕТ")</f>
        <v>ДА</v>
      </c>
      <c r="D35" s="17" t="str">
        <f>IF('Решаемость 4 кл. ок.мир'!D35&gt;'Проблемные зоны 4 кл. ок.мир'!D$67,"ДА","НЕТ")</f>
        <v>ДА</v>
      </c>
      <c r="E35" s="17" t="str">
        <f>IF('Решаемость 4 кл. ок.мир'!E35&gt;'Проблемные зоны 4 кл. ок.мир'!E$67,"ДА","НЕТ")</f>
        <v>ДА</v>
      </c>
      <c r="F35" s="17" t="str">
        <f>IF('Решаемость 4 кл. ок.мир'!F35&gt;'Проблемные зоны 4 кл. ок.мир'!F$67,"ДА","НЕТ")</f>
        <v>НЕТ</v>
      </c>
      <c r="G35" s="17" t="str">
        <f>IF('Решаемость 4 кл. ок.мир'!G35&gt;'Проблемные зоны 4 кл. ок.мир'!G$67,"ДА","НЕТ")</f>
        <v>ДА</v>
      </c>
      <c r="H35" s="17" t="str">
        <f>IF('Решаемость 4 кл. ок.мир'!H35&gt;'Проблемные зоны 4 кл. ок.мир'!H$67,"ДА","НЕТ")</f>
        <v>ДА</v>
      </c>
      <c r="I35" s="17" t="str">
        <f>IF('Решаемость 4 кл. ок.мир'!I35&gt;'Проблемные зоны 4 кл. ок.мир'!I$67,"ДА","НЕТ")</f>
        <v>ДА</v>
      </c>
      <c r="J35" s="17" t="str">
        <f>IF('Решаемость 4 кл. ок.мир'!J35&gt;'Проблемные зоны 4 кл. ок.мир'!J$67,"ДА","НЕТ")</f>
        <v>ДА</v>
      </c>
      <c r="K35" s="17" t="str">
        <f>IF('Решаемость 4 кл. ок.мир'!K35&gt;'Проблемные зоны 4 кл. ок.мир'!K$67,"ДА","НЕТ")</f>
        <v>ДА</v>
      </c>
      <c r="L35" s="17" t="str">
        <f>IF('Решаемость 4 кл. ок.мир'!L35&gt;'Проблемные зоны 4 кл. ок.мир'!L$67,"ДА","НЕТ")</f>
        <v>ДА</v>
      </c>
      <c r="M35" s="17" t="str">
        <f>IF('Решаемость 4 кл. ок.мир'!M35&gt;'Проблемные зоны 4 кл. ок.мир'!M$67,"ДА","НЕТ")</f>
        <v>ДА</v>
      </c>
      <c r="N35" s="17" t="str">
        <f>IF('Решаемость 4 кл. ок.мир'!N35&gt;'Проблемные зоны 4 кл. ок.мир'!N$67,"ДА","НЕТ")</f>
        <v>ДА</v>
      </c>
      <c r="O35" s="17">
        <f>'Результаты 4 кл. ок.мир'!O35/'Результаты 4 кл. ок.мир'!$B35</f>
        <v>0</v>
      </c>
      <c r="P35" s="17">
        <f>'Результаты 4 кл. ок.мир'!P35/'Результаты 4 кл. ок.мир'!$B35</f>
        <v>0.37634408602150538</v>
      </c>
      <c r="Q35" s="17">
        <f>'Результаты 4 кл. ок.мир'!Q35/'Результаты 4 кл. ок.мир'!$B35</f>
        <v>0.5161290322580645</v>
      </c>
      <c r="R35" s="17">
        <f>'Результаты 4 кл. ок.мир'!R35/'Результаты 4 кл. ок.мир'!$B35</f>
        <v>0.10752688172043011</v>
      </c>
    </row>
    <row r="36" spans="1:18" ht="15.75">
      <c r="A36" s="1">
        <v>41</v>
      </c>
      <c r="B36" s="16">
        <v>66</v>
      </c>
      <c r="C36" s="17" t="str">
        <f>IF('Решаемость 4 кл. ок.мир'!C36&gt;'Проблемные зоны 4 кл. ок.мир'!C$67,"ДА","НЕТ")</f>
        <v>НЕТ</v>
      </c>
      <c r="D36" s="17" t="str">
        <f>IF('Решаемость 4 кл. ок.мир'!D36&gt;'Проблемные зоны 4 кл. ок.мир'!D$67,"ДА","НЕТ")</f>
        <v>ДА</v>
      </c>
      <c r="E36" s="17" t="str">
        <f>IF('Решаемость 4 кл. ок.мир'!E36&gt;'Проблемные зоны 4 кл. ок.мир'!E$67,"ДА","НЕТ")</f>
        <v>НЕТ</v>
      </c>
      <c r="F36" s="17" t="str">
        <f>IF('Решаемость 4 кл. ок.мир'!F36&gt;'Проблемные зоны 4 кл. ок.мир'!F$67,"ДА","НЕТ")</f>
        <v>ДА</v>
      </c>
      <c r="G36" s="17" t="str">
        <f>IF('Решаемость 4 кл. ок.мир'!G36&gt;'Проблемные зоны 4 кл. ок.мир'!G$67,"ДА","НЕТ")</f>
        <v>ДА</v>
      </c>
      <c r="H36" s="17" t="str">
        <f>IF('Решаемость 4 кл. ок.мир'!H36&gt;'Проблемные зоны 4 кл. ок.мир'!H$67,"ДА","НЕТ")</f>
        <v>ДА</v>
      </c>
      <c r="I36" s="17" t="str">
        <f>IF('Решаемость 4 кл. ок.мир'!I36&gt;'Проблемные зоны 4 кл. ок.мир'!I$67,"ДА","НЕТ")</f>
        <v>ДА</v>
      </c>
      <c r="J36" s="17" t="str">
        <f>IF('Решаемость 4 кл. ок.мир'!J36&gt;'Проблемные зоны 4 кл. ок.мир'!J$67,"ДА","НЕТ")</f>
        <v>НЕТ</v>
      </c>
      <c r="K36" s="17" t="str">
        <f>IF('Решаемость 4 кл. ок.мир'!K36&gt;'Проблемные зоны 4 кл. ок.мир'!K$67,"ДА","НЕТ")</f>
        <v>ДА</v>
      </c>
      <c r="L36" s="17" t="str">
        <f>IF('Решаемость 4 кл. ок.мир'!L36&gt;'Проблемные зоны 4 кл. ок.мир'!L$67,"ДА","НЕТ")</f>
        <v>НЕТ</v>
      </c>
      <c r="M36" s="17" t="str">
        <f>IF('Решаемость 4 кл. ок.мир'!M36&gt;'Проблемные зоны 4 кл. ок.мир'!M$67,"ДА","НЕТ")</f>
        <v>НЕТ</v>
      </c>
      <c r="N36" s="17" t="str">
        <f>IF('Решаемость 4 кл. ок.мир'!N36&gt;'Проблемные зоны 4 кл. ок.мир'!N$67,"ДА","НЕТ")</f>
        <v>НЕТ</v>
      </c>
      <c r="O36" s="17">
        <f>'Результаты 4 кл. ок.мир'!O36/'Результаты 4 кл. ок.мир'!$B36</f>
        <v>0.12121212121212122</v>
      </c>
      <c r="P36" s="17">
        <f>'Результаты 4 кл. ок.мир'!P36/'Результаты 4 кл. ок.мир'!$B36</f>
        <v>0.56060606060606055</v>
      </c>
      <c r="Q36" s="17">
        <f>'Результаты 4 кл. ок.мир'!Q36/'Результаты 4 кл. ок.мир'!$B36</f>
        <v>0.31818181818181818</v>
      </c>
      <c r="R36" s="17">
        <f>'Результаты 4 кл. ок.мир'!R36/'Результаты 4 кл. ок.мир'!$B36</f>
        <v>0</v>
      </c>
    </row>
    <row r="37" spans="1:18" ht="15.75">
      <c r="A37" s="1">
        <v>43</v>
      </c>
      <c r="B37" s="16">
        <v>76</v>
      </c>
      <c r="C37" s="17" t="str">
        <f>IF('Решаемость 4 кл. ок.мир'!C37&gt;'Проблемные зоны 4 кл. ок.мир'!C$67,"ДА","НЕТ")</f>
        <v>ДА</v>
      </c>
      <c r="D37" s="17" t="str">
        <f>IF('Решаемость 4 кл. ок.мир'!D37&gt;'Проблемные зоны 4 кл. ок.мир'!D$67,"ДА","НЕТ")</f>
        <v>ДА</v>
      </c>
      <c r="E37" s="17" t="str">
        <f>IF('Решаемость 4 кл. ок.мир'!E37&gt;'Проблемные зоны 4 кл. ок.мир'!E$67,"ДА","НЕТ")</f>
        <v>ДА</v>
      </c>
      <c r="F37" s="17" t="str">
        <f>IF('Решаемость 4 кл. ок.мир'!F37&gt;'Проблемные зоны 4 кл. ок.мир'!F$67,"ДА","НЕТ")</f>
        <v>ДА</v>
      </c>
      <c r="G37" s="17" t="str">
        <f>IF('Решаемость 4 кл. ок.мир'!G37&gt;'Проблемные зоны 4 кл. ок.мир'!G$67,"ДА","НЕТ")</f>
        <v>ДА</v>
      </c>
      <c r="H37" s="17" t="str">
        <f>IF('Решаемость 4 кл. ок.мир'!H37&gt;'Проблемные зоны 4 кл. ок.мир'!H$67,"ДА","НЕТ")</f>
        <v>ДА</v>
      </c>
      <c r="I37" s="17" t="str">
        <f>IF('Решаемость 4 кл. ок.мир'!I37&gt;'Проблемные зоны 4 кл. ок.мир'!I$67,"ДА","НЕТ")</f>
        <v>ДА</v>
      </c>
      <c r="J37" s="17" t="str">
        <f>IF('Решаемость 4 кл. ок.мир'!J37&gt;'Проблемные зоны 4 кл. ок.мир'!J$67,"ДА","НЕТ")</f>
        <v>ДА</v>
      </c>
      <c r="K37" s="17" t="str">
        <f>IF('Решаемость 4 кл. ок.мир'!K37&gt;'Проблемные зоны 4 кл. ок.мир'!K$67,"ДА","НЕТ")</f>
        <v>ДА</v>
      </c>
      <c r="L37" s="17" t="str">
        <f>IF('Решаемость 4 кл. ок.мир'!L37&gt;'Проблемные зоны 4 кл. ок.мир'!L$67,"ДА","НЕТ")</f>
        <v>ДА</v>
      </c>
      <c r="M37" s="17" t="str">
        <f>IF('Решаемость 4 кл. ок.мир'!M37&gt;'Проблемные зоны 4 кл. ок.мир'!M$67,"ДА","НЕТ")</f>
        <v>ДА</v>
      </c>
      <c r="N37" s="17" t="str">
        <f>IF('Решаемость 4 кл. ок.мир'!N37&gt;'Проблемные зоны 4 кл. ок.мир'!N$67,"ДА","НЕТ")</f>
        <v>ДА</v>
      </c>
      <c r="O37" s="17">
        <f>'Результаты 4 кл. ок.мир'!O37/'Результаты 4 кл. ок.мир'!$B37</f>
        <v>0</v>
      </c>
      <c r="P37" s="17">
        <f>'Результаты 4 кл. ок.мир'!P37/'Результаты 4 кл. ок.мир'!$B37</f>
        <v>6.5789473684210523E-2</v>
      </c>
      <c r="Q37" s="17">
        <f>'Результаты 4 кл. ок.мир'!Q37/'Результаты 4 кл. ок.мир'!$B37</f>
        <v>0.31578947368421051</v>
      </c>
      <c r="R37" s="17">
        <f>'Результаты 4 кл. ок.мир'!R37/'Результаты 4 кл. ок.мир'!$B37</f>
        <v>0.61842105263157898</v>
      </c>
    </row>
    <row r="38" spans="1:18" ht="15.75">
      <c r="A38" s="1">
        <v>44</v>
      </c>
      <c r="B38" s="16">
        <v>79</v>
      </c>
      <c r="C38" s="17" t="str">
        <f>IF('Решаемость 4 кл. ок.мир'!C38&gt;'Проблемные зоны 4 кл. ок.мир'!C$67,"ДА","НЕТ")</f>
        <v>ДА</v>
      </c>
      <c r="D38" s="17" t="str">
        <f>IF('Решаемость 4 кл. ок.мир'!D38&gt;'Проблемные зоны 4 кл. ок.мир'!D$67,"ДА","НЕТ")</f>
        <v>ДА</v>
      </c>
      <c r="E38" s="17" t="str">
        <f>IF('Решаемость 4 кл. ок.мир'!E38&gt;'Проблемные зоны 4 кл. ок.мир'!E$67,"ДА","НЕТ")</f>
        <v>ДА</v>
      </c>
      <c r="F38" s="17" t="str">
        <f>IF('Решаемость 4 кл. ок.мир'!F38&gt;'Проблемные зоны 4 кл. ок.мир'!F$67,"ДА","НЕТ")</f>
        <v>ДА</v>
      </c>
      <c r="G38" s="17" t="str">
        <f>IF('Решаемость 4 кл. ок.мир'!G38&gt;'Проблемные зоны 4 кл. ок.мир'!G$67,"ДА","НЕТ")</f>
        <v>ДА</v>
      </c>
      <c r="H38" s="17" t="str">
        <f>IF('Решаемость 4 кл. ок.мир'!H38&gt;'Проблемные зоны 4 кл. ок.мир'!H$67,"ДА","НЕТ")</f>
        <v>ДА</v>
      </c>
      <c r="I38" s="17" t="str">
        <f>IF('Решаемость 4 кл. ок.мир'!I38&gt;'Проблемные зоны 4 кл. ок.мир'!I$67,"ДА","НЕТ")</f>
        <v>ДА</v>
      </c>
      <c r="J38" s="17" t="str">
        <f>IF('Решаемость 4 кл. ок.мир'!J38&gt;'Проблемные зоны 4 кл. ок.мир'!J$67,"ДА","НЕТ")</f>
        <v>ДА</v>
      </c>
      <c r="K38" s="17" t="str">
        <f>IF('Решаемость 4 кл. ок.мир'!K38&gt;'Проблемные зоны 4 кл. ок.мир'!K$67,"ДА","НЕТ")</f>
        <v>ДА</v>
      </c>
      <c r="L38" s="17" t="str">
        <f>IF('Решаемость 4 кл. ок.мир'!L38&gt;'Проблемные зоны 4 кл. ок.мир'!L$67,"ДА","НЕТ")</f>
        <v>ДА</v>
      </c>
      <c r="M38" s="17" t="str">
        <f>IF('Решаемость 4 кл. ок.мир'!M38&gt;'Проблемные зоны 4 кл. ок.мир'!M$67,"ДА","НЕТ")</f>
        <v>ДА</v>
      </c>
      <c r="N38" s="17" t="str">
        <f>IF('Решаемость 4 кл. ок.мир'!N38&gt;'Проблемные зоны 4 кл. ок.мир'!N$67,"ДА","НЕТ")</f>
        <v>ДА</v>
      </c>
      <c r="O38" s="17">
        <f>'Результаты 4 кл. ок.мир'!O38/'Результаты 4 кл. ок.мир'!$B38</f>
        <v>0</v>
      </c>
      <c r="P38" s="17">
        <f>'Результаты 4 кл. ок.мир'!P38/'Результаты 4 кл. ок.мир'!$B38</f>
        <v>0.189873417721519</v>
      </c>
      <c r="Q38" s="17">
        <f>'Результаты 4 кл. ок.мир'!Q38/'Результаты 4 кл. ок.мир'!$B38</f>
        <v>0.620253164556962</v>
      </c>
      <c r="R38" s="17">
        <f>'Результаты 4 кл. ок.мир'!R38/'Результаты 4 кл. ок.мир'!$B38</f>
        <v>0.189873417721519</v>
      </c>
    </row>
    <row r="39" spans="1:18" ht="15.75">
      <c r="A39" s="1">
        <v>45</v>
      </c>
      <c r="B39" s="16">
        <v>75</v>
      </c>
      <c r="C39" s="17" t="str">
        <f>IF('Решаемость 4 кл. ок.мир'!C39&gt;'Проблемные зоны 4 кл. ок.мир'!C$67,"ДА","НЕТ")</f>
        <v>ДА</v>
      </c>
      <c r="D39" s="17" t="str">
        <f>IF('Решаемость 4 кл. ок.мир'!D39&gt;'Проблемные зоны 4 кл. ок.мир'!D$67,"ДА","НЕТ")</f>
        <v>ДА</v>
      </c>
      <c r="E39" s="17" t="str">
        <f>IF('Решаемость 4 кл. ок.мир'!E39&gt;'Проблемные зоны 4 кл. ок.мир'!E$67,"ДА","НЕТ")</f>
        <v>ДА</v>
      </c>
      <c r="F39" s="17" t="str">
        <f>IF('Решаемость 4 кл. ок.мир'!F39&gt;'Проблемные зоны 4 кл. ок.мир'!F$67,"ДА","НЕТ")</f>
        <v>ДА</v>
      </c>
      <c r="G39" s="17" t="str">
        <f>IF('Решаемость 4 кл. ок.мир'!G39&gt;'Проблемные зоны 4 кл. ок.мир'!G$67,"ДА","НЕТ")</f>
        <v>ДА</v>
      </c>
      <c r="H39" s="17" t="str">
        <f>IF('Решаемость 4 кл. ок.мир'!H39&gt;'Проблемные зоны 4 кл. ок.мир'!H$67,"ДА","НЕТ")</f>
        <v>ДА</v>
      </c>
      <c r="I39" s="17" t="str">
        <f>IF('Решаемость 4 кл. ок.мир'!I39&gt;'Проблемные зоны 4 кл. ок.мир'!I$67,"ДА","НЕТ")</f>
        <v>ДА</v>
      </c>
      <c r="J39" s="17" t="str">
        <f>IF('Решаемость 4 кл. ок.мир'!J39&gt;'Проблемные зоны 4 кл. ок.мир'!J$67,"ДА","НЕТ")</f>
        <v>ДА</v>
      </c>
      <c r="K39" s="17" t="str">
        <f>IF('Решаемость 4 кл. ок.мир'!K39&gt;'Проблемные зоны 4 кл. ок.мир'!K$67,"ДА","НЕТ")</f>
        <v>ДА</v>
      </c>
      <c r="L39" s="17" t="str">
        <f>IF('Решаемость 4 кл. ок.мир'!L39&gt;'Проблемные зоны 4 кл. ок.мир'!L$67,"ДА","НЕТ")</f>
        <v>ДА</v>
      </c>
      <c r="M39" s="17" t="str">
        <f>IF('Решаемость 4 кл. ок.мир'!M39&gt;'Проблемные зоны 4 кл. ок.мир'!M$67,"ДА","НЕТ")</f>
        <v>ДА</v>
      </c>
      <c r="N39" s="17" t="str">
        <f>IF('Решаемость 4 кл. ок.мир'!N39&gt;'Проблемные зоны 4 кл. ок.мир'!N$67,"ДА","НЕТ")</f>
        <v>ДА</v>
      </c>
      <c r="O39" s="17">
        <f>'Результаты 4 кл. ок.мир'!O39/'Результаты 4 кл. ок.мир'!$B39</f>
        <v>1.3333333333333334E-2</v>
      </c>
      <c r="P39" s="17">
        <f>'Результаты 4 кл. ок.мир'!P39/'Результаты 4 кл. ок.мир'!$B39</f>
        <v>0.17333333333333334</v>
      </c>
      <c r="Q39" s="17">
        <f>'Результаты 4 кл. ок.мир'!Q39/'Результаты 4 кл. ок.мир'!$B39</f>
        <v>0.34666666666666668</v>
      </c>
      <c r="R39" s="17">
        <f>'Результаты 4 кл. ок.мир'!R39/'Результаты 4 кл. ок.мир'!$B39</f>
        <v>0.46666666666666667</v>
      </c>
    </row>
    <row r="40" spans="1:18" ht="15.75">
      <c r="A40" s="1">
        <v>48</v>
      </c>
      <c r="B40" s="16">
        <v>10</v>
      </c>
      <c r="C40" s="17" t="str">
        <f>IF('Решаемость 4 кл. ок.мир'!C40&gt;'Проблемные зоны 4 кл. ок.мир'!C$67,"ДА","НЕТ")</f>
        <v>ДА</v>
      </c>
      <c r="D40" s="17" t="str">
        <f>IF('Решаемость 4 кл. ок.мир'!D40&gt;'Проблемные зоны 4 кл. ок.мир'!D$67,"ДА","НЕТ")</f>
        <v>ДА</v>
      </c>
      <c r="E40" s="17" t="str">
        <f>IF('Решаемость 4 кл. ок.мир'!E40&gt;'Проблемные зоны 4 кл. ок.мир'!E$67,"ДА","НЕТ")</f>
        <v>ДА</v>
      </c>
      <c r="F40" s="17" t="str">
        <f>IF('Решаемость 4 кл. ок.мир'!F40&gt;'Проблемные зоны 4 кл. ок.мир'!F$67,"ДА","НЕТ")</f>
        <v>НЕТ</v>
      </c>
      <c r="G40" s="17" t="str">
        <f>IF('Решаемость 4 кл. ок.мир'!G40&gt;'Проблемные зоны 4 кл. ок.мир'!G$67,"ДА","НЕТ")</f>
        <v>ДА</v>
      </c>
      <c r="H40" s="17" t="str">
        <f>IF('Решаемость 4 кл. ок.мир'!H40&gt;'Проблемные зоны 4 кл. ок.мир'!H$67,"ДА","НЕТ")</f>
        <v>ДА</v>
      </c>
      <c r="I40" s="17" t="str">
        <f>IF('Решаемость 4 кл. ок.мир'!I40&gt;'Проблемные зоны 4 кл. ок.мир'!I$67,"ДА","НЕТ")</f>
        <v>НЕТ</v>
      </c>
      <c r="J40" s="17" t="str">
        <f>IF('Решаемость 4 кл. ок.мир'!J40&gt;'Проблемные зоны 4 кл. ок.мир'!J$67,"ДА","НЕТ")</f>
        <v>ДА</v>
      </c>
      <c r="K40" s="17" t="str">
        <f>IF('Решаемость 4 кл. ок.мир'!K40&gt;'Проблемные зоны 4 кл. ок.мир'!K$67,"ДА","НЕТ")</f>
        <v>ДА</v>
      </c>
      <c r="L40" s="17" t="str">
        <f>IF('Решаемость 4 кл. ок.мир'!L40&gt;'Проблемные зоны 4 кл. ок.мир'!L$67,"ДА","НЕТ")</f>
        <v>ДА</v>
      </c>
      <c r="M40" s="17" t="str">
        <f>IF('Решаемость 4 кл. ок.мир'!M40&gt;'Проблемные зоны 4 кл. ок.мир'!M$67,"ДА","НЕТ")</f>
        <v>ДА</v>
      </c>
      <c r="N40" s="17" t="str">
        <f>IF('Решаемость 4 кл. ок.мир'!N40&gt;'Проблемные зоны 4 кл. ок.мир'!N$67,"ДА","НЕТ")</f>
        <v>ДА</v>
      </c>
      <c r="O40" s="17">
        <f>'Результаты 4 кл. ок.мир'!O40/'Результаты 4 кл. ок.мир'!$B40</f>
        <v>0</v>
      </c>
      <c r="P40" s="17">
        <f>'Результаты 4 кл. ок.мир'!P40/'Результаты 4 кл. ок.мир'!$B40</f>
        <v>0.6</v>
      </c>
      <c r="Q40" s="17">
        <f>'Результаты 4 кл. ок.мир'!Q40/'Результаты 4 кл. ок.мир'!$B40</f>
        <v>0.3</v>
      </c>
      <c r="R40" s="17">
        <f>'Результаты 4 кл. ок.мир'!R40/'Результаты 4 кл. ок.мир'!$B40</f>
        <v>0.1</v>
      </c>
    </row>
    <row r="41" spans="1:18" ht="15.75">
      <c r="A41" s="1">
        <v>49</v>
      </c>
      <c r="B41" s="16">
        <v>60</v>
      </c>
      <c r="C41" s="17" t="str">
        <f>IF('Решаемость 4 кл. ок.мир'!C41&gt;'Проблемные зоны 4 кл. ок.мир'!C$67,"ДА","НЕТ")</f>
        <v>ДА</v>
      </c>
      <c r="D41" s="17" t="str">
        <f>IF('Решаемость 4 кл. ок.мир'!D41&gt;'Проблемные зоны 4 кл. ок.мир'!D$67,"ДА","НЕТ")</f>
        <v>ДА</v>
      </c>
      <c r="E41" s="17" t="str">
        <f>IF('Решаемость 4 кл. ок.мир'!E41&gt;'Проблемные зоны 4 кл. ок.мир'!E$67,"ДА","НЕТ")</f>
        <v>НЕТ</v>
      </c>
      <c r="F41" s="17" t="str">
        <f>IF('Решаемость 4 кл. ок.мир'!F41&gt;'Проблемные зоны 4 кл. ок.мир'!F$67,"ДА","НЕТ")</f>
        <v>НЕТ</v>
      </c>
      <c r="G41" s="17" t="str">
        <f>IF('Решаемость 4 кл. ок.мир'!G41&gt;'Проблемные зоны 4 кл. ок.мир'!G$67,"ДА","НЕТ")</f>
        <v>ДА</v>
      </c>
      <c r="H41" s="17" t="str">
        <f>IF('Решаемость 4 кл. ок.мир'!H41&gt;'Проблемные зоны 4 кл. ок.мир'!H$67,"ДА","НЕТ")</f>
        <v>ДА</v>
      </c>
      <c r="I41" s="17" t="str">
        <f>IF('Решаемость 4 кл. ок.мир'!I41&gt;'Проблемные зоны 4 кл. ок.мир'!I$67,"ДА","НЕТ")</f>
        <v>ДА</v>
      </c>
      <c r="J41" s="17" t="str">
        <f>IF('Решаемость 4 кл. ок.мир'!J41&gt;'Проблемные зоны 4 кл. ок.мир'!J$67,"ДА","НЕТ")</f>
        <v>ДА</v>
      </c>
      <c r="K41" s="17" t="str">
        <f>IF('Решаемость 4 кл. ок.мир'!K41&gt;'Проблемные зоны 4 кл. ок.мир'!K$67,"ДА","НЕТ")</f>
        <v>ДА</v>
      </c>
      <c r="L41" s="17" t="str">
        <f>IF('Решаемость 4 кл. ок.мир'!L41&gt;'Проблемные зоны 4 кл. ок.мир'!L$67,"ДА","НЕТ")</f>
        <v>НЕТ</v>
      </c>
      <c r="M41" s="17" t="str">
        <f>IF('Решаемость 4 кл. ок.мир'!M41&gt;'Проблемные зоны 4 кл. ок.мир'!M$67,"ДА","НЕТ")</f>
        <v>ДА</v>
      </c>
      <c r="N41" s="17" t="str">
        <f>IF('Решаемость 4 кл. ок.мир'!N41&gt;'Проблемные зоны 4 кл. ок.мир'!N$67,"ДА","НЕТ")</f>
        <v>НЕТ</v>
      </c>
      <c r="O41" s="17">
        <f>'Результаты 4 кл. ок.мир'!O41/'Результаты 4 кл. ок.мир'!$B41</f>
        <v>0.1</v>
      </c>
      <c r="P41" s="17">
        <f>'Результаты 4 кл. ок.мир'!P41/'Результаты 4 кл. ок.мир'!$B41</f>
        <v>0.6166666666666667</v>
      </c>
      <c r="Q41" s="17">
        <f>'Результаты 4 кл. ок.мир'!Q41/'Результаты 4 кл. ок.мир'!$B41</f>
        <v>0.28333333333333333</v>
      </c>
      <c r="R41" s="17">
        <f>'Результаты 4 кл. ок.мир'!R41/'Результаты 4 кл. ок.мир'!$B41</f>
        <v>0</v>
      </c>
    </row>
    <row r="42" spans="1:18" ht="15.75">
      <c r="A42" s="1">
        <v>50</v>
      </c>
      <c r="B42" s="16">
        <v>87</v>
      </c>
      <c r="C42" s="17" t="str">
        <f>IF('Решаемость 4 кл. ок.мир'!C42&gt;'Проблемные зоны 4 кл. ок.мир'!C$67,"ДА","НЕТ")</f>
        <v>НЕТ</v>
      </c>
      <c r="D42" s="17" t="str">
        <f>IF('Решаемость 4 кл. ок.мир'!D42&gt;'Проблемные зоны 4 кл. ок.мир'!D$67,"ДА","НЕТ")</f>
        <v>ДА</v>
      </c>
      <c r="E42" s="17" t="str">
        <f>IF('Решаемость 4 кл. ок.мир'!E42&gt;'Проблемные зоны 4 кл. ок.мир'!E$67,"ДА","НЕТ")</f>
        <v>ДА</v>
      </c>
      <c r="F42" s="17" t="str">
        <f>IF('Решаемость 4 кл. ок.мир'!F42&gt;'Проблемные зоны 4 кл. ок.мир'!F$67,"ДА","НЕТ")</f>
        <v>ДА</v>
      </c>
      <c r="G42" s="17" t="str">
        <f>IF('Решаемость 4 кл. ок.мир'!G42&gt;'Проблемные зоны 4 кл. ок.мир'!G$67,"ДА","НЕТ")</f>
        <v>ДА</v>
      </c>
      <c r="H42" s="17" t="str">
        <f>IF('Решаемость 4 кл. ок.мир'!H42&gt;'Проблемные зоны 4 кл. ок.мир'!H$67,"ДА","НЕТ")</f>
        <v>ДА</v>
      </c>
      <c r="I42" s="17" t="str">
        <f>IF('Решаемость 4 кл. ок.мир'!I42&gt;'Проблемные зоны 4 кл. ок.мир'!I$67,"ДА","НЕТ")</f>
        <v>ДА</v>
      </c>
      <c r="J42" s="17" t="str">
        <f>IF('Решаемость 4 кл. ок.мир'!J42&gt;'Проблемные зоны 4 кл. ок.мир'!J$67,"ДА","НЕТ")</f>
        <v>ДА</v>
      </c>
      <c r="K42" s="17" t="str">
        <f>IF('Решаемость 4 кл. ок.мир'!K42&gt;'Проблемные зоны 4 кл. ок.мир'!K$67,"ДА","НЕТ")</f>
        <v>ДА</v>
      </c>
      <c r="L42" s="17" t="str">
        <f>IF('Решаемость 4 кл. ок.мир'!L42&gt;'Проблемные зоны 4 кл. ок.мир'!L$67,"ДА","НЕТ")</f>
        <v>ДА</v>
      </c>
      <c r="M42" s="17" t="str">
        <f>IF('Решаемость 4 кл. ок.мир'!M42&gt;'Проблемные зоны 4 кл. ок.мир'!M$67,"ДА","НЕТ")</f>
        <v>ДА</v>
      </c>
      <c r="N42" s="17" t="str">
        <f>IF('Решаемость 4 кл. ок.мир'!N42&gt;'Проблемные зоны 4 кл. ок.мир'!N$67,"ДА","НЕТ")</f>
        <v>ДА</v>
      </c>
      <c r="O42" s="17">
        <f>'Результаты 4 кл. ок.мир'!O42/'Результаты 4 кл. ок.мир'!$B42</f>
        <v>4.5977011494252873E-2</v>
      </c>
      <c r="P42" s="17">
        <f>'Результаты 4 кл. ок.мир'!P42/'Результаты 4 кл. ок.мир'!$B42</f>
        <v>0.32183908045977011</v>
      </c>
      <c r="Q42" s="17">
        <f>'Результаты 4 кл. ок.мир'!Q42/'Результаты 4 кл. ок.мир'!$B42</f>
        <v>0.42528735632183906</v>
      </c>
      <c r="R42" s="17">
        <f>'Результаты 4 кл. ок.мир'!R42/'Результаты 4 кл. ок.мир'!$B42</f>
        <v>0.20689655172413793</v>
      </c>
    </row>
    <row r="43" spans="1:18" ht="15.75">
      <c r="A43" s="1">
        <v>55</v>
      </c>
      <c r="B43" s="16">
        <v>64</v>
      </c>
      <c r="C43" s="17" t="str">
        <f>IF('Решаемость 4 кл. ок.мир'!C43&gt;'Проблемные зоны 4 кл. ок.мир'!C$67,"ДА","НЕТ")</f>
        <v>ДА</v>
      </c>
      <c r="D43" s="17" t="str">
        <f>IF('Решаемость 4 кл. ок.мир'!D43&gt;'Проблемные зоны 4 кл. ок.мир'!D$67,"ДА","НЕТ")</f>
        <v>ДА</v>
      </c>
      <c r="E43" s="17" t="str">
        <f>IF('Решаемость 4 кл. ок.мир'!E43&gt;'Проблемные зоны 4 кл. ок.мир'!E$67,"ДА","НЕТ")</f>
        <v>ДА</v>
      </c>
      <c r="F43" s="17" t="str">
        <f>IF('Решаемость 4 кл. ок.мир'!F43&gt;'Проблемные зоны 4 кл. ок.мир'!F$67,"ДА","НЕТ")</f>
        <v>ДА</v>
      </c>
      <c r="G43" s="17" t="str">
        <f>IF('Решаемость 4 кл. ок.мир'!G43&gt;'Проблемные зоны 4 кл. ок.мир'!G$67,"ДА","НЕТ")</f>
        <v>ДА</v>
      </c>
      <c r="H43" s="17" t="str">
        <f>IF('Решаемость 4 кл. ок.мир'!H43&gt;'Проблемные зоны 4 кл. ок.мир'!H$67,"ДА","НЕТ")</f>
        <v>ДА</v>
      </c>
      <c r="I43" s="17" t="str">
        <f>IF('Решаемость 4 кл. ок.мир'!I43&gt;'Проблемные зоны 4 кл. ок.мир'!I$67,"ДА","НЕТ")</f>
        <v>ДА</v>
      </c>
      <c r="J43" s="17" t="str">
        <f>IF('Решаемость 4 кл. ок.мир'!J43&gt;'Проблемные зоны 4 кл. ок.мир'!J$67,"ДА","НЕТ")</f>
        <v>ДА</v>
      </c>
      <c r="K43" s="17" t="str">
        <f>IF('Решаемость 4 кл. ок.мир'!K43&gt;'Проблемные зоны 4 кл. ок.мир'!K$67,"ДА","НЕТ")</f>
        <v>НЕТ</v>
      </c>
      <c r="L43" s="17" t="str">
        <f>IF('Решаемость 4 кл. ок.мир'!L43&gt;'Проблемные зоны 4 кл. ок.мир'!L$67,"ДА","НЕТ")</f>
        <v>НЕТ</v>
      </c>
      <c r="M43" s="17" t="str">
        <f>IF('Решаемость 4 кл. ок.мир'!M43&gt;'Проблемные зоны 4 кл. ок.мир'!M$67,"ДА","НЕТ")</f>
        <v>ДА</v>
      </c>
      <c r="N43" s="17" t="str">
        <f>IF('Решаемость 4 кл. ок.мир'!N43&gt;'Проблемные зоны 4 кл. ок.мир'!N$67,"ДА","НЕТ")</f>
        <v>ДА</v>
      </c>
      <c r="O43" s="17">
        <f>'Результаты 4 кл. ок.мир'!O43/'Результаты 4 кл. ок.мир'!$B43</f>
        <v>3.125E-2</v>
      </c>
      <c r="P43" s="17">
        <f>'Результаты 4 кл. ок.мир'!P43/'Результаты 4 кл. ок.мир'!$B43</f>
        <v>0.4375</v>
      </c>
      <c r="Q43" s="17">
        <f>'Результаты 4 кл. ок.мир'!Q43/'Результаты 4 кл. ок.мир'!$B43</f>
        <v>0.328125</v>
      </c>
      <c r="R43" s="17">
        <f>'Результаты 4 кл. ок.мир'!R43/'Результаты 4 кл. ок.мир'!$B43</f>
        <v>0.203125</v>
      </c>
    </row>
    <row r="44" spans="1:18" ht="15.75">
      <c r="A44" s="1">
        <v>56</v>
      </c>
      <c r="B44" s="16">
        <v>61</v>
      </c>
      <c r="C44" s="17" t="str">
        <f>IF('Решаемость 4 кл. ок.мир'!C44&gt;'Проблемные зоны 4 кл. ок.мир'!C$67,"ДА","НЕТ")</f>
        <v>ДА</v>
      </c>
      <c r="D44" s="17" t="str">
        <f>IF('Решаемость 4 кл. ок.мир'!D44&gt;'Проблемные зоны 4 кл. ок.мир'!D$67,"ДА","НЕТ")</f>
        <v>НЕТ</v>
      </c>
      <c r="E44" s="17" t="str">
        <f>IF('Решаемость 4 кл. ок.мир'!E44&gt;'Проблемные зоны 4 кл. ок.мир'!E$67,"ДА","НЕТ")</f>
        <v>ДА</v>
      </c>
      <c r="F44" s="17" t="str">
        <f>IF('Решаемость 4 кл. ок.мир'!F44&gt;'Проблемные зоны 4 кл. ок.мир'!F$67,"ДА","НЕТ")</f>
        <v>ДА</v>
      </c>
      <c r="G44" s="17" t="str">
        <f>IF('Решаемость 4 кл. ок.мир'!G44&gt;'Проблемные зоны 4 кл. ок.мир'!G$67,"ДА","НЕТ")</f>
        <v>НЕТ</v>
      </c>
      <c r="H44" s="17" t="str">
        <f>IF('Решаемость 4 кл. ок.мир'!H44&gt;'Проблемные зоны 4 кл. ок.мир'!H$67,"ДА","НЕТ")</f>
        <v>ДА</v>
      </c>
      <c r="I44" s="17" t="str">
        <f>IF('Решаемость 4 кл. ок.мир'!I44&gt;'Проблемные зоны 4 кл. ок.мир'!I$67,"ДА","НЕТ")</f>
        <v>ДА</v>
      </c>
      <c r="J44" s="17" t="str">
        <f>IF('Решаемость 4 кл. ок.мир'!J44&gt;'Проблемные зоны 4 кл. ок.мир'!J$67,"ДА","НЕТ")</f>
        <v>НЕТ</v>
      </c>
      <c r="K44" s="17" t="str">
        <f>IF('Решаемость 4 кл. ок.мир'!K44&gt;'Проблемные зоны 4 кл. ок.мир'!K$67,"ДА","НЕТ")</f>
        <v>ДА</v>
      </c>
      <c r="L44" s="17" t="str">
        <f>IF('Решаемость 4 кл. ок.мир'!L44&gt;'Проблемные зоны 4 кл. ок.мир'!L$67,"ДА","НЕТ")</f>
        <v>ДА</v>
      </c>
      <c r="M44" s="17" t="str">
        <f>IF('Решаемость 4 кл. ок.мир'!M44&gt;'Проблемные зоны 4 кл. ок.мир'!M$67,"ДА","НЕТ")</f>
        <v>ДА</v>
      </c>
      <c r="N44" s="17" t="str">
        <f>IF('Решаемость 4 кл. ок.мир'!N44&gt;'Проблемные зоны 4 кл. ок.мир'!N$67,"ДА","НЕТ")</f>
        <v>ДА</v>
      </c>
      <c r="O44" s="17">
        <f>'Результаты 4 кл. ок.мир'!O44/'Результаты 4 кл. ок.мир'!$B44</f>
        <v>3.2786885245901641E-2</v>
      </c>
      <c r="P44" s="17">
        <f>'Результаты 4 кл. ок.мир'!P44/'Результаты 4 кл. ок.мир'!$B44</f>
        <v>0.47540983606557374</v>
      </c>
      <c r="Q44" s="17">
        <f>'Результаты 4 кл. ок.мир'!Q44/'Результаты 4 кл. ок.мир'!$B44</f>
        <v>0.37704918032786883</v>
      </c>
      <c r="R44" s="17">
        <f>'Результаты 4 кл. ок.мир'!R44/'Результаты 4 кл. ок.мир'!$B44</f>
        <v>0.11475409836065574</v>
      </c>
    </row>
    <row r="45" spans="1:18" ht="15.75">
      <c r="A45" s="1">
        <v>58</v>
      </c>
      <c r="B45" s="16">
        <v>45</v>
      </c>
      <c r="C45" s="17" t="str">
        <f>IF('Решаемость 4 кл. ок.мир'!C45&gt;'Проблемные зоны 4 кл. ок.мир'!C$67,"ДА","НЕТ")</f>
        <v>ДА</v>
      </c>
      <c r="D45" s="17" t="str">
        <f>IF('Решаемость 4 кл. ок.мир'!D45&gt;'Проблемные зоны 4 кл. ок.мир'!D$67,"ДА","НЕТ")</f>
        <v>ДА</v>
      </c>
      <c r="E45" s="17" t="str">
        <f>IF('Решаемость 4 кл. ок.мир'!E45&gt;'Проблемные зоны 4 кл. ок.мир'!E$67,"ДА","НЕТ")</f>
        <v>ДА</v>
      </c>
      <c r="F45" s="17" t="str">
        <f>IF('Решаемость 4 кл. ок.мир'!F45&gt;'Проблемные зоны 4 кл. ок.мир'!F$67,"ДА","НЕТ")</f>
        <v>ДА</v>
      </c>
      <c r="G45" s="17" t="str">
        <f>IF('Решаемость 4 кл. ок.мир'!G45&gt;'Проблемные зоны 4 кл. ок.мир'!G$67,"ДА","НЕТ")</f>
        <v>ДА</v>
      </c>
      <c r="H45" s="17" t="str">
        <f>IF('Решаемость 4 кл. ок.мир'!H45&gt;'Проблемные зоны 4 кл. ок.мир'!H$67,"ДА","НЕТ")</f>
        <v>ДА</v>
      </c>
      <c r="I45" s="17" t="str">
        <f>IF('Решаемость 4 кл. ок.мир'!I45&gt;'Проблемные зоны 4 кл. ок.мир'!I$67,"ДА","НЕТ")</f>
        <v>ДА</v>
      </c>
      <c r="J45" s="17" t="str">
        <f>IF('Решаемость 4 кл. ок.мир'!J45&gt;'Проблемные зоны 4 кл. ок.мир'!J$67,"ДА","НЕТ")</f>
        <v>ДА</v>
      </c>
      <c r="K45" s="17" t="str">
        <f>IF('Решаемость 4 кл. ок.мир'!K45&gt;'Проблемные зоны 4 кл. ок.мир'!K$67,"ДА","НЕТ")</f>
        <v>ДА</v>
      </c>
      <c r="L45" s="17" t="str">
        <f>IF('Решаемость 4 кл. ок.мир'!L45&gt;'Проблемные зоны 4 кл. ок.мир'!L$67,"ДА","НЕТ")</f>
        <v>НЕТ</v>
      </c>
      <c r="M45" s="17" t="str">
        <f>IF('Решаемость 4 кл. ок.мир'!M45&gt;'Проблемные зоны 4 кл. ок.мир'!M$67,"ДА","НЕТ")</f>
        <v>ДА</v>
      </c>
      <c r="N45" s="17" t="str">
        <f>IF('Решаемость 4 кл. ок.мир'!N45&gt;'Проблемные зоны 4 кл. ок.мир'!N$67,"ДА","НЕТ")</f>
        <v>НЕТ</v>
      </c>
      <c r="O45" s="17">
        <f>'Результаты 4 кл. ок.мир'!O45/'Результаты 4 кл. ок.мир'!$B45</f>
        <v>0</v>
      </c>
      <c r="P45" s="17">
        <f>'Результаты 4 кл. ок.мир'!P45/'Результаты 4 кл. ок.мир'!$B45</f>
        <v>0.37777777777777777</v>
      </c>
      <c r="Q45" s="17">
        <f>'Результаты 4 кл. ок.мир'!Q45/'Результаты 4 кл. ок.мир'!$B45</f>
        <v>0.35555555555555557</v>
      </c>
      <c r="R45" s="17">
        <f>'Результаты 4 кл. ок.мир'!R45/'Результаты 4 кл. ок.мир'!$B45</f>
        <v>0.22222222222222221</v>
      </c>
    </row>
    <row r="46" spans="1:18" ht="15.75">
      <c r="A46" s="1">
        <v>61</v>
      </c>
      <c r="B46" s="16">
        <v>103</v>
      </c>
      <c r="C46" s="17" t="str">
        <f>IF('Решаемость 4 кл. ок.мир'!C46&gt;'Проблемные зоны 4 кл. ок.мир'!C$67,"ДА","НЕТ")</f>
        <v>ДА</v>
      </c>
      <c r="D46" s="17" t="str">
        <f>IF('Решаемость 4 кл. ок.мир'!D46&gt;'Проблемные зоны 4 кл. ок.мир'!D$67,"ДА","НЕТ")</f>
        <v>ДА</v>
      </c>
      <c r="E46" s="17" t="str">
        <f>IF('Решаемость 4 кл. ок.мир'!E46&gt;'Проблемные зоны 4 кл. ок.мир'!E$67,"ДА","НЕТ")</f>
        <v>ДА</v>
      </c>
      <c r="F46" s="17" t="str">
        <f>IF('Решаемость 4 кл. ок.мир'!F46&gt;'Проблемные зоны 4 кл. ок.мир'!F$67,"ДА","НЕТ")</f>
        <v>ДА</v>
      </c>
      <c r="G46" s="17" t="str">
        <f>IF('Решаемость 4 кл. ок.мир'!G46&gt;'Проблемные зоны 4 кл. ок.мир'!G$67,"ДА","НЕТ")</f>
        <v>ДА</v>
      </c>
      <c r="H46" s="17" t="str">
        <f>IF('Решаемость 4 кл. ок.мир'!H46&gt;'Проблемные зоны 4 кл. ок.мир'!H$67,"ДА","НЕТ")</f>
        <v>ДА</v>
      </c>
      <c r="I46" s="17" t="str">
        <f>IF('Решаемость 4 кл. ок.мир'!I46&gt;'Проблемные зоны 4 кл. ок.мир'!I$67,"ДА","НЕТ")</f>
        <v>ДА</v>
      </c>
      <c r="J46" s="17" t="str">
        <f>IF('Решаемость 4 кл. ок.мир'!J46&gt;'Проблемные зоны 4 кл. ок.мир'!J$67,"ДА","НЕТ")</f>
        <v>ДА</v>
      </c>
      <c r="K46" s="17" t="str">
        <f>IF('Решаемость 4 кл. ок.мир'!K46&gt;'Проблемные зоны 4 кл. ок.мир'!K$67,"ДА","НЕТ")</f>
        <v>ДА</v>
      </c>
      <c r="L46" s="17" t="str">
        <f>IF('Решаемость 4 кл. ок.мир'!L46&gt;'Проблемные зоны 4 кл. ок.мир'!L$67,"ДА","НЕТ")</f>
        <v>ДА</v>
      </c>
      <c r="M46" s="17" t="str">
        <f>IF('Решаемость 4 кл. ок.мир'!M46&gt;'Проблемные зоны 4 кл. ок.мир'!M$67,"ДА","НЕТ")</f>
        <v>ДА</v>
      </c>
      <c r="N46" s="17" t="str">
        <f>IF('Решаемость 4 кл. ок.мир'!N46&gt;'Проблемные зоны 4 кл. ок.мир'!N$67,"ДА","НЕТ")</f>
        <v>ДА</v>
      </c>
      <c r="O46" s="17">
        <f>'Результаты 4 кл. ок.мир'!O46/'Результаты 4 кл. ок.мир'!$B46</f>
        <v>9.7087378640776691E-3</v>
      </c>
      <c r="P46" s="17">
        <f>'Результаты 4 кл. ок.мир'!P46/'Результаты 4 кл. ок.мир'!$B46</f>
        <v>0.27184466019417475</v>
      </c>
      <c r="Q46" s="17">
        <f>'Результаты 4 кл. ок.мир'!Q46/'Результаты 4 кл. ок.мир'!$B46</f>
        <v>0.4854368932038835</v>
      </c>
      <c r="R46" s="17">
        <f>'Результаты 4 кл. ок.мир'!R46/'Результаты 4 кл. ок.мир'!$B46</f>
        <v>0.23300970873786409</v>
      </c>
    </row>
    <row r="47" spans="1:18" ht="15.75">
      <c r="A47" s="1">
        <v>64</v>
      </c>
      <c r="B47" s="16">
        <v>92</v>
      </c>
      <c r="C47" s="17" t="str">
        <f>IF('Решаемость 4 кл. ок.мир'!C47&gt;'Проблемные зоны 4 кл. ок.мир'!C$67,"ДА","НЕТ")</f>
        <v>ДА</v>
      </c>
      <c r="D47" s="17" t="str">
        <f>IF('Решаемость 4 кл. ок.мир'!D47&gt;'Проблемные зоны 4 кл. ок.мир'!D$67,"ДА","НЕТ")</f>
        <v>ДА</v>
      </c>
      <c r="E47" s="17" t="str">
        <f>IF('Решаемость 4 кл. ок.мир'!E47&gt;'Проблемные зоны 4 кл. ок.мир'!E$67,"ДА","НЕТ")</f>
        <v>ДА</v>
      </c>
      <c r="F47" s="17" t="str">
        <f>IF('Решаемость 4 кл. ок.мир'!F47&gt;'Проблемные зоны 4 кл. ок.мир'!F$67,"ДА","НЕТ")</f>
        <v>ДА</v>
      </c>
      <c r="G47" s="17" t="str">
        <f>IF('Решаемость 4 кл. ок.мир'!G47&gt;'Проблемные зоны 4 кл. ок.мир'!G$67,"ДА","НЕТ")</f>
        <v>ДА</v>
      </c>
      <c r="H47" s="17" t="str">
        <f>IF('Решаемость 4 кл. ок.мир'!H47&gt;'Проблемные зоны 4 кл. ок.мир'!H$67,"ДА","НЕТ")</f>
        <v>ДА</v>
      </c>
      <c r="I47" s="17" t="str">
        <f>IF('Решаемость 4 кл. ок.мир'!I47&gt;'Проблемные зоны 4 кл. ок.мир'!I$67,"ДА","НЕТ")</f>
        <v>ДА</v>
      </c>
      <c r="J47" s="17" t="str">
        <f>IF('Решаемость 4 кл. ок.мир'!J47&gt;'Проблемные зоны 4 кл. ок.мир'!J$67,"ДА","НЕТ")</f>
        <v>ДА</v>
      </c>
      <c r="K47" s="17" t="str">
        <f>IF('Решаемость 4 кл. ок.мир'!K47&gt;'Проблемные зоны 4 кл. ок.мир'!K$67,"ДА","НЕТ")</f>
        <v>ДА</v>
      </c>
      <c r="L47" s="17" t="str">
        <f>IF('Решаемость 4 кл. ок.мир'!L47&gt;'Проблемные зоны 4 кл. ок.мир'!L$67,"ДА","НЕТ")</f>
        <v>ДА</v>
      </c>
      <c r="M47" s="17" t="str">
        <f>IF('Решаемость 4 кл. ок.мир'!M47&gt;'Проблемные зоны 4 кл. ок.мир'!M$67,"ДА","НЕТ")</f>
        <v>ДА</v>
      </c>
      <c r="N47" s="17" t="str">
        <f>IF('Решаемость 4 кл. ок.мир'!N47&gt;'Проблемные зоны 4 кл. ок.мир'!N$67,"ДА","НЕТ")</f>
        <v>ДА</v>
      </c>
      <c r="O47" s="17">
        <f>'Результаты 4 кл. ок.мир'!O47/'Результаты 4 кл. ок.мир'!$B47</f>
        <v>2.1739130434782608E-2</v>
      </c>
      <c r="P47" s="17">
        <f>'Результаты 4 кл. ок.мир'!P47/'Результаты 4 кл. ок.мир'!$B47</f>
        <v>0.2608695652173913</v>
      </c>
      <c r="Q47" s="17">
        <f>'Результаты 4 кл. ок.мир'!Q47/'Результаты 4 кл. ок.мир'!$B47</f>
        <v>0.45652173913043476</v>
      </c>
      <c r="R47" s="17">
        <f>'Результаты 4 кл. ок.мир'!R47/'Результаты 4 кл. ок.мир'!$B47</f>
        <v>0.2608695652173913</v>
      </c>
    </row>
    <row r="48" spans="1:18" ht="15.75">
      <c r="A48" s="1">
        <v>65</v>
      </c>
      <c r="B48" s="16">
        <v>24</v>
      </c>
      <c r="C48" s="17" t="str">
        <f>IF('Решаемость 4 кл. ок.мир'!C48&gt;'Проблемные зоны 4 кл. ок.мир'!C$67,"ДА","НЕТ")</f>
        <v>НЕТ</v>
      </c>
      <c r="D48" s="17" t="str">
        <f>IF('Решаемость 4 кл. ок.мир'!D48&gt;'Проблемные зоны 4 кл. ок.мир'!D$67,"ДА","НЕТ")</f>
        <v>НЕТ</v>
      </c>
      <c r="E48" s="17" t="str">
        <f>IF('Решаемость 4 кл. ок.мир'!E48&gt;'Проблемные зоны 4 кл. ок.мир'!E$67,"ДА","НЕТ")</f>
        <v>НЕТ</v>
      </c>
      <c r="F48" s="17" t="str">
        <f>IF('Решаемость 4 кл. ок.мир'!F48&gt;'Проблемные зоны 4 кл. ок.мир'!F$67,"ДА","НЕТ")</f>
        <v>НЕТ</v>
      </c>
      <c r="G48" s="17" t="str">
        <f>IF('Решаемость 4 кл. ок.мир'!G48&gt;'Проблемные зоны 4 кл. ок.мир'!G$67,"ДА","НЕТ")</f>
        <v>НЕТ</v>
      </c>
      <c r="H48" s="17" t="str">
        <f>IF('Решаемость 4 кл. ок.мир'!H48&gt;'Проблемные зоны 4 кл. ок.мир'!H$67,"ДА","НЕТ")</f>
        <v>ДА</v>
      </c>
      <c r="I48" s="17" t="str">
        <f>IF('Решаемость 4 кл. ок.мир'!I48&gt;'Проблемные зоны 4 кл. ок.мир'!I$67,"ДА","НЕТ")</f>
        <v>НЕТ</v>
      </c>
      <c r="J48" s="17" t="str">
        <f>IF('Решаемость 4 кл. ок.мир'!J48&gt;'Проблемные зоны 4 кл. ок.мир'!J$67,"ДА","НЕТ")</f>
        <v>НЕТ</v>
      </c>
      <c r="K48" s="17" t="str">
        <f>IF('Решаемость 4 кл. ок.мир'!K48&gt;'Проблемные зоны 4 кл. ок.мир'!K$67,"ДА","НЕТ")</f>
        <v>НЕТ</v>
      </c>
      <c r="L48" s="17" t="str">
        <f>IF('Решаемость 4 кл. ок.мир'!L48&gt;'Проблемные зоны 4 кл. ок.мир'!L$67,"ДА","НЕТ")</f>
        <v>НЕТ</v>
      </c>
      <c r="M48" s="17" t="str">
        <f>IF('Решаемость 4 кл. ок.мир'!M48&gt;'Проблемные зоны 4 кл. ок.мир'!M$67,"ДА","НЕТ")</f>
        <v>НЕТ</v>
      </c>
      <c r="N48" s="17" t="str">
        <f>IF('Решаемость 4 кл. ок.мир'!N48&gt;'Проблемные зоны 4 кл. ок.мир'!N$67,"ДА","НЕТ")</f>
        <v>НЕТ</v>
      </c>
      <c r="O48" s="17">
        <f>'Результаты 4 кл. ок.мир'!O48/'Результаты 4 кл. ок.мир'!$B48</f>
        <v>0.70833333333333337</v>
      </c>
      <c r="P48" s="17">
        <f>'Результаты 4 кл. ок.мир'!P48/'Результаты 4 кл. ок.мир'!$B48</f>
        <v>0.29166666666666669</v>
      </c>
      <c r="Q48" s="17">
        <f>'Результаты 4 кл. ок.мир'!Q48/'Результаты 4 кл. ок.мир'!$B48</f>
        <v>0</v>
      </c>
      <c r="R48" s="17">
        <f>'Результаты 4 кл. ок.мир'!R48/'Результаты 4 кл. ок.мир'!$B48</f>
        <v>0</v>
      </c>
    </row>
    <row r="49" spans="1:18" ht="15.75">
      <c r="A49" s="1">
        <v>66</v>
      </c>
      <c r="B49" s="16">
        <v>47</v>
      </c>
      <c r="C49" s="17" t="str">
        <f>IF('Решаемость 4 кл. ок.мир'!C49&gt;'Проблемные зоны 4 кл. ок.мир'!C$67,"ДА","НЕТ")</f>
        <v>ДА</v>
      </c>
      <c r="D49" s="17" t="str">
        <f>IF('Решаемость 4 кл. ок.мир'!D49&gt;'Проблемные зоны 4 кл. ок.мир'!D$67,"ДА","НЕТ")</f>
        <v>ДА</v>
      </c>
      <c r="E49" s="17" t="str">
        <f>IF('Решаемость 4 кл. ок.мир'!E49&gt;'Проблемные зоны 4 кл. ок.мир'!E$67,"ДА","НЕТ")</f>
        <v>ДА</v>
      </c>
      <c r="F49" s="17" t="str">
        <f>IF('Решаемость 4 кл. ок.мир'!F49&gt;'Проблемные зоны 4 кл. ок.мир'!F$67,"ДА","НЕТ")</f>
        <v>ДА</v>
      </c>
      <c r="G49" s="17" t="str">
        <f>IF('Решаемость 4 кл. ок.мир'!G49&gt;'Проблемные зоны 4 кл. ок.мир'!G$67,"ДА","НЕТ")</f>
        <v>ДА</v>
      </c>
      <c r="H49" s="17" t="str">
        <f>IF('Решаемость 4 кл. ок.мир'!H49&gt;'Проблемные зоны 4 кл. ок.мир'!H$67,"ДА","НЕТ")</f>
        <v>ДА</v>
      </c>
      <c r="I49" s="17" t="str">
        <f>IF('Решаемость 4 кл. ок.мир'!I49&gt;'Проблемные зоны 4 кл. ок.мир'!I$67,"ДА","НЕТ")</f>
        <v>ДА</v>
      </c>
      <c r="J49" s="17" t="str">
        <f>IF('Решаемость 4 кл. ок.мир'!J49&gt;'Проблемные зоны 4 кл. ок.мир'!J$67,"ДА","НЕТ")</f>
        <v>ДА</v>
      </c>
      <c r="K49" s="17" t="str">
        <f>IF('Решаемость 4 кл. ок.мир'!K49&gt;'Проблемные зоны 4 кл. ок.мир'!K$67,"ДА","НЕТ")</f>
        <v>НЕТ</v>
      </c>
      <c r="L49" s="17" t="str">
        <f>IF('Решаемость 4 кл. ок.мир'!L49&gt;'Проблемные зоны 4 кл. ок.мир'!L$67,"ДА","НЕТ")</f>
        <v>ДА</v>
      </c>
      <c r="M49" s="17" t="str">
        <f>IF('Решаемость 4 кл. ок.мир'!M49&gt;'Проблемные зоны 4 кл. ок.мир'!M$67,"ДА","НЕТ")</f>
        <v>ДА</v>
      </c>
      <c r="N49" s="17" t="str">
        <f>IF('Решаемость 4 кл. ок.мир'!N49&gt;'Проблемные зоны 4 кл. ок.мир'!N$67,"ДА","НЕТ")</f>
        <v>ДА</v>
      </c>
      <c r="O49" s="17">
        <f>'Результаты 4 кл. ок.мир'!O49/'Результаты 4 кл. ок.мир'!$B49</f>
        <v>4.2553191489361701E-2</v>
      </c>
      <c r="P49" s="17">
        <f>'Результаты 4 кл. ок.мир'!P49/'Результаты 4 кл. ок.мир'!$B49</f>
        <v>0.23404255319148937</v>
      </c>
      <c r="Q49" s="17">
        <f>'Результаты 4 кл. ок.мир'!Q49/'Результаты 4 кл. ок.мир'!$B49</f>
        <v>0.40425531914893614</v>
      </c>
      <c r="R49" s="17">
        <f>'Результаты 4 кл. ок.мир'!R49/'Результаты 4 кл. ок.мир'!$B49</f>
        <v>0.31914893617021278</v>
      </c>
    </row>
    <row r="50" spans="1:18" ht="15.75">
      <c r="A50" s="1">
        <v>69</v>
      </c>
      <c r="B50" s="16">
        <v>73</v>
      </c>
      <c r="C50" s="17" t="str">
        <f>IF('Решаемость 4 кл. ок.мир'!C50&gt;'Проблемные зоны 4 кл. ок.мир'!C$67,"ДА","НЕТ")</f>
        <v>ДА</v>
      </c>
      <c r="D50" s="17" t="str">
        <f>IF('Решаемость 4 кл. ок.мир'!D50&gt;'Проблемные зоны 4 кл. ок.мир'!D$67,"ДА","НЕТ")</f>
        <v>ДА</v>
      </c>
      <c r="E50" s="17" t="str">
        <f>IF('Решаемость 4 кл. ок.мир'!E50&gt;'Проблемные зоны 4 кл. ок.мир'!E$67,"ДА","НЕТ")</f>
        <v>ДА</v>
      </c>
      <c r="F50" s="17" t="str">
        <f>IF('Решаемость 4 кл. ок.мир'!F50&gt;'Проблемные зоны 4 кл. ок.мир'!F$67,"ДА","НЕТ")</f>
        <v>ДА</v>
      </c>
      <c r="G50" s="17" t="str">
        <f>IF('Решаемость 4 кл. ок.мир'!G50&gt;'Проблемные зоны 4 кл. ок.мир'!G$67,"ДА","НЕТ")</f>
        <v>ДА</v>
      </c>
      <c r="H50" s="17" t="str">
        <f>IF('Решаемость 4 кл. ок.мир'!H50&gt;'Проблемные зоны 4 кл. ок.мир'!H$67,"ДА","НЕТ")</f>
        <v>ДА</v>
      </c>
      <c r="I50" s="17" t="str">
        <f>IF('Решаемость 4 кл. ок.мир'!I50&gt;'Проблемные зоны 4 кл. ок.мир'!I$67,"ДА","НЕТ")</f>
        <v>ДА</v>
      </c>
      <c r="J50" s="17" t="str">
        <f>IF('Решаемость 4 кл. ок.мир'!J50&gt;'Проблемные зоны 4 кл. ок.мир'!J$67,"ДА","НЕТ")</f>
        <v>ДА</v>
      </c>
      <c r="K50" s="17" t="str">
        <f>IF('Решаемость 4 кл. ок.мир'!K50&gt;'Проблемные зоны 4 кл. ок.мир'!K$67,"ДА","НЕТ")</f>
        <v>ДА</v>
      </c>
      <c r="L50" s="17" t="str">
        <f>IF('Решаемость 4 кл. ок.мир'!L50&gt;'Проблемные зоны 4 кл. ок.мир'!L$67,"ДА","НЕТ")</f>
        <v>ДА</v>
      </c>
      <c r="M50" s="17" t="str">
        <f>IF('Решаемость 4 кл. ок.мир'!M50&gt;'Проблемные зоны 4 кл. ок.мир'!M$67,"ДА","НЕТ")</f>
        <v>ДА</v>
      </c>
      <c r="N50" s="17" t="str">
        <f>IF('Решаемость 4 кл. ок.мир'!N50&gt;'Проблемные зоны 4 кл. ок.мир'!N$67,"ДА","НЕТ")</f>
        <v>ДА</v>
      </c>
      <c r="O50" s="17">
        <f>'Результаты 4 кл. ок.мир'!O50/'Результаты 4 кл. ок.мир'!$B50</f>
        <v>1.3698630136986301E-2</v>
      </c>
      <c r="P50" s="17">
        <f>'Результаты 4 кл. ок.мир'!P50/'Результаты 4 кл. ок.мир'!$B50</f>
        <v>0.36986301369863012</v>
      </c>
      <c r="Q50" s="17">
        <f>'Результаты 4 кл. ок.мир'!Q50/'Результаты 4 кл. ок.мир'!$B50</f>
        <v>0.43835616438356162</v>
      </c>
      <c r="R50" s="17">
        <f>'Результаты 4 кл. ок.мир'!R50/'Результаты 4 кл. ок.мир'!$B50</f>
        <v>0.17808219178082191</v>
      </c>
    </row>
    <row r="51" spans="1:18" ht="15.75">
      <c r="A51" s="1">
        <v>70</v>
      </c>
      <c r="B51" s="16">
        <v>30</v>
      </c>
      <c r="C51" s="17" t="str">
        <f>IF('Решаемость 4 кл. ок.мир'!C51&gt;'Проблемные зоны 4 кл. ок.мир'!C$67,"ДА","НЕТ")</f>
        <v>ДА</v>
      </c>
      <c r="D51" s="17" t="str">
        <f>IF('Решаемость 4 кл. ок.мир'!D51&gt;'Проблемные зоны 4 кл. ок.мир'!D$67,"ДА","НЕТ")</f>
        <v>ДА</v>
      </c>
      <c r="E51" s="17" t="str">
        <f>IF('Решаемость 4 кл. ок.мир'!E51&gt;'Проблемные зоны 4 кл. ок.мир'!E$67,"ДА","НЕТ")</f>
        <v>ДА</v>
      </c>
      <c r="F51" s="17" t="str">
        <f>IF('Решаемость 4 кл. ок.мир'!F51&gt;'Проблемные зоны 4 кл. ок.мир'!F$67,"ДА","НЕТ")</f>
        <v>ДА</v>
      </c>
      <c r="G51" s="17" t="str">
        <f>IF('Решаемость 4 кл. ок.мир'!G51&gt;'Проблемные зоны 4 кл. ок.мир'!G$67,"ДА","НЕТ")</f>
        <v>ДА</v>
      </c>
      <c r="H51" s="17" t="str">
        <f>IF('Решаемость 4 кл. ок.мир'!H51&gt;'Проблемные зоны 4 кл. ок.мир'!H$67,"ДА","НЕТ")</f>
        <v>ДА</v>
      </c>
      <c r="I51" s="17" t="str">
        <f>IF('Решаемость 4 кл. ок.мир'!I51&gt;'Проблемные зоны 4 кл. ок.мир'!I$67,"ДА","НЕТ")</f>
        <v>ДА</v>
      </c>
      <c r="J51" s="17" t="str">
        <f>IF('Решаемость 4 кл. ок.мир'!J51&gt;'Проблемные зоны 4 кл. ок.мир'!J$67,"ДА","НЕТ")</f>
        <v>НЕТ</v>
      </c>
      <c r="K51" s="17" t="str">
        <f>IF('Решаемость 4 кл. ок.мир'!K51&gt;'Проблемные зоны 4 кл. ок.мир'!K$67,"ДА","НЕТ")</f>
        <v>ДА</v>
      </c>
      <c r="L51" s="17" t="str">
        <f>IF('Решаемость 4 кл. ок.мир'!L51&gt;'Проблемные зоны 4 кл. ок.мир'!L$67,"ДА","НЕТ")</f>
        <v>ДА</v>
      </c>
      <c r="M51" s="17" t="str">
        <f>IF('Решаемость 4 кл. ок.мир'!M51&gt;'Проблемные зоны 4 кл. ок.мир'!M$67,"ДА","НЕТ")</f>
        <v>ДА</v>
      </c>
      <c r="N51" s="17" t="str">
        <f>IF('Решаемость 4 кл. ок.мир'!N51&gt;'Проблемные зоны 4 кл. ок.мир'!N$67,"ДА","НЕТ")</f>
        <v>ДА</v>
      </c>
      <c r="O51" s="17">
        <f>'Результаты 4 кл. ок.мир'!O51/'Результаты 4 кл. ок.мир'!$B51</f>
        <v>0.33333333333333331</v>
      </c>
      <c r="P51" s="17">
        <f>'Результаты 4 кл. ок.мир'!P51/'Результаты 4 кл. ок.мир'!$B51</f>
        <v>0.4</v>
      </c>
      <c r="Q51" s="17">
        <f>'Результаты 4 кл. ок.мир'!Q51/'Результаты 4 кл. ок.мир'!$B51</f>
        <v>0.23333333333333334</v>
      </c>
      <c r="R51" s="17">
        <f>'Результаты 4 кл. ок.мир'!R51/'Результаты 4 кл. ок.мир'!$B51</f>
        <v>3.3333333333333333E-2</v>
      </c>
    </row>
    <row r="52" spans="1:18" ht="15.75">
      <c r="A52" s="1">
        <v>71</v>
      </c>
      <c r="B52" s="16">
        <v>36</v>
      </c>
      <c r="C52" s="17" t="str">
        <f>IF('Решаемость 4 кл. ок.мир'!C52&gt;'Проблемные зоны 4 кл. ок.мир'!C$67,"ДА","НЕТ")</f>
        <v>ДА</v>
      </c>
      <c r="D52" s="17" t="str">
        <f>IF('Решаемость 4 кл. ок.мир'!D52&gt;'Проблемные зоны 4 кл. ок.мир'!D$67,"ДА","НЕТ")</f>
        <v>ДА</v>
      </c>
      <c r="E52" s="17" t="str">
        <f>IF('Решаемость 4 кл. ок.мир'!E52&gt;'Проблемные зоны 4 кл. ок.мир'!E$67,"ДА","НЕТ")</f>
        <v>ДА</v>
      </c>
      <c r="F52" s="17" t="str">
        <f>IF('Решаемость 4 кл. ок.мир'!F52&gt;'Проблемные зоны 4 кл. ок.мир'!F$67,"ДА","НЕТ")</f>
        <v>ДА</v>
      </c>
      <c r="G52" s="17" t="str">
        <f>IF('Решаемость 4 кл. ок.мир'!G52&gt;'Проблемные зоны 4 кл. ок.мир'!G$67,"ДА","НЕТ")</f>
        <v>ДА</v>
      </c>
      <c r="H52" s="17" t="str">
        <f>IF('Решаемость 4 кл. ок.мир'!H52&gt;'Проблемные зоны 4 кл. ок.мир'!H$67,"ДА","НЕТ")</f>
        <v>ДА</v>
      </c>
      <c r="I52" s="17" t="str">
        <f>IF('Решаемость 4 кл. ок.мир'!I52&gt;'Проблемные зоны 4 кл. ок.мир'!I$67,"ДА","НЕТ")</f>
        <v>ДА</v>
      </c>
      <c r="J52" s="17" t="str">
        <f>IF('Решаемость 4 кл. ок.мир'!J52&gt;'Проблемные зоны 4 кл. ок.мир'!J$67,"ДА","НЕТ")</f>
        <v>НЕТ</v>
      </c>
      <c r="K52" s="17" t="str">
        <f>IF('Решаемость 4 кл. ок.мир'!K52&gt;'Проблемные зоны 4 кл. ок.мир'!K$67,"ДА","НЕТ")</f>
        <v>ДА</v>
      </c>
      <c r="L52" s="17" t="str">
        <f>IF('Решаемость 4 кл. ок.мир'!L52&gt;'Проблемные зоны 4 кл. ок.мир'!L$67,"ДА","НЕТ")</f>
        <v>ДА</v>
      </c>
      <c r="M52" s="17" t="str">
        <f>IF('Решаемость 4 кл. ок.мир'!M52&gt;'Проблемные зоны 4 кл. ок.мир'!M$67,"ДА","НЕТ")</f>
        <v>ДА</v>
      </c>
      <c r="N52" s="17" t="str">
        <f>IF('Решаемость 4 кл. ок.мир'!N52&gt;'Проблемные зоны 4 кл. ок.мир'!N$67,"ДА","НЕТ")</f>
        <v>ДА</v>
      </c>
      <c r="O52" s="17">
        <f>'Результаты 4 кл. ок.мир'!O52/'Результаты 4 кл. ок.мир'!$B52</f>
        <v>2.7777777777777776E-2</v>
      </c>
      <c r="P52" s="17">
        <f>'Результаты 4 кл. ок.мир'!P52/'Результаты 4 кл. ок.мир'!$B52</f>
        <v>0.3611111111111111</v>
      </c>
      <c r="Q52" s="17">
        <f>'Результаты 4 кл. ок.мир'!Q52/'Результаты 4 кл. ок.мир'!$B52</f>
        <v>0.44444444444444442</v>
      </c>
      <c r="R52" s="17">
        <f>'Результаты 4 кл. ок.мир'!R52/'Результаты 4 кл. ок.мир'!$B52</f>
        <v>0.16666666666666666</v>
      </c>
    </row>
    <row r="53" spans="1:18" ht="15.75">
      <c r="A53" s="1">
        <v>72</v>
      </c>
      <c r="B53" s="16">
        <v>15</v>
      </c>
      <c r="C53" s="17" t="str">
        <f>IF('Решаемость 4 кл. ок.мир'!C53&gt;'Проблемные зоны 4 кл. ок.мир'!C$67,"ДА","НЕТ")</f>
        <v>НЕТ</v>
      </c>
      <c r="D53" s="17" t="str">
        <f>IF('Решаемость 4 кл. ок.мир'!D53&gt;'Проблемные зоны 4 кл. ок.мир'!D$67,"ДА","НЕТ")</f>
        <v>НЕТ</v>
      </c>
      <c r="E53" s="17" t="str">
        <f>IF('Решаемость 4 кл. ок.мир'!E53&gt;'Проблемные зоны 4 кл. ок.мир'!E$67,"ДА","НЕТ")</f>
        <v>ДА</v>
      </c>
      <c r="F53" s="17" t="str">
        <f>IF('Решаемость 4 кл. ок.мир'!F53&gt;'Проблемные зоны 4 кл. ок.мир'!F$67,"ДА","НЕТ")</f>
        <v>НЕТ</v>
      </c>
      <c r="G53" s="17" t="str">
        <f>IF('Решаемость 4 кл. ок.мир'!G53&gt;'Проблемные зоны 4 кл. ок.мир'!G$67,"ДА","НЕТ")</f>
        <v>НЕТ</v>
      </c>
      <c r="H53" s="17" t="str">
        <f>IF('Решаемость 4 кл. ок.мир'!H53&gt;'Проблемные зоны 4 кл. ок.мир'!H$67,"ДА","НЕТ")</f>
        <v>ДА</v>
      </c>
      <c r="I53" s="17" t="str">
        <f>IF('Решаемость 4 кл. ок.мир'!I53&gt;'Проблемные зоны 4 кл. ок.мир'!I$67,"ДА","НЕТ")</f>
        <v>ДА</v>
      </c>
      <c r="J53" s="17" t="str">
        <f>IF('Решаемость 4 кл. ок.мир'!J53&gt;'Проблемные зоны 4 кл. ок.мир'!J$67,"ДА","НЕТ")</f>
        <v>ДА</v>
      </c>
      <c r="K53" s="17" t="str">
        <f>IF('Решаемость 4 кл. ок.мир'!K53&gt;'Проблемные зоны 4 кл. ок.мир'!K$67,"ДА","НЕТ")</f>
        <v>ДА</v>
      </c>
      <c r="L53" s="17" t="str">
        <f>IF('Решаемость 4 кл. ок.мир'!L53&gt;'Проблемные зоны 4 кл. ок.мир'!L$67,"ДА","НЕТ")</f>
        <v>НЕТ</v>
      </c>
      <c r="M53" s="17" t="str">
        <f>IF('Решаемость 4 кл. ок.мир'!M53&gt;'Проблемные зоны 4 кл. ок.мир'!M$67,"ДА","НЕТ")</f>
        <v>НЕТ</v>
      </c>
      <c r="N53" s="17" t="str">
        <f>IF('Решаемость 4 кл. ок.мир'!N53&gt;'Проблемные зоны 4 кл. ок.мир'!N$67,"ДА","НЕТ")</f>
        <v>ДА</v>
      </c>
      <c r="O53" s="17">
        <f>'Результаты 4 кл. ок.мир'!O53/'Результаты 4 кл. ок.мир'!$B53</f>
        <v>0.13333333333333333</v>
      </c>
      <c r="P53" s="17">
        <f>'Результаты 4 кл. ок.мир'!P53/'Результаты 4 кл. ок.мир'!$B53</f>
        <v>0.6</v>
      </c>
      <c r="Q53" s="17">
        <f>'Результаты 4 кл. ок.мир'!Q53/'Результаты 4 кл. ок.мир'!$B53</f>
        <v>0.26666666666666666</v>
      </c>
      <c r="R53" s="17">
        <f>'Результаты 4 кл. ок.мир'!R53/'Результаты 4 кл. ок.мир'!$B53</f>
        <v>0</v>
      </c>
    </row>
    <row r="54" spans="1:18" ht="15.75">
      <c r="A54" s="1">
        <v>77</v>
      </c>
      <c r="B54" s="16">
        <v>42</v>
      </c>
      <c r="C54" s="17" t="str">
        <f>IF('Решаемость 4 кл. ок.мир'!C54&gt;'Проблемные зоны 4 кл. ок.мир'!C$67,"ДА","НЕТ")</f>
        <v>ДА</v>
      </c>
      <c r="D54" s="17" t="str">
        <f>IF('Решаемость 4 кл. ок.мир'!D54&gt;'Проблемные зоны 4 кл. ок.мир'!D$67,"ДА","НЕТ")</f>
        <v>ДА</v>
      </c>
      <c r="E54" s="17" t="str">
        <f>IF('Решаемость 4 кл. ок.мир'!E54&gt;'Проблемные зоны 4 кл. ок.мир'!E$67,"ДА","НЕТ")</f>
        <v>ДА</v>
      </c>
      <c r="F54" s="17" t="str">
        <f>IF('Решаемость 4 кл. ок.мир'!F54&gt;'Проблемные зоны 4 кл. ок.мир'!F$67,"ДА","НЕТ")</f>
        <v>ДА</v>
      </c>
      <c r="G54" s="17" t="str">
        <f>IF('Решаемость 4 кл. ок.мир'!G54&gt;'Проблемные зоны 4 кл. ок.мир'!G$67,"ДА","НЕТ")</f>
        <v>ДА</v>
      </c>
      <c r="H54" s="17" t="str">
        <f>IF('Решаемость 4 кл. ок.мир'!H54&gt;'Проблемные зоны 4 кл. ок.мир'!H$67,"ДА","НЕТ")</f>
        <v>ДА</v>
      </c>
      <c r="I54" s="17" t="str">
        <f>IF('Решаемость 4 кл. ок.мир'!I54&gt;'Проблемные зоны 4 кл. ок.мир'!I$67,"ДА","НЕТ")</f>
        <v>ДА</v>
      </c>
      <c r="J54" s="17" t="str">
        <f>IF('Решаемость 4 кл. ок.мир'!J54&gt;'Проблемные зоны 4 кл. ок.мир'!J$67,"ДА","НЕТ")</f>
        <v>ДА</v>
      </c>
      <c r="K54" s="17" t="str">
        <f>IF('Решаемость 4 кл. ок.мир'!K54&gt;'Проблемные зоны 4 кл. ок.мир'!K$67,"ДА","НЕТ")</f>
        <v>ДА</v>
      </c>
      <c r="L54" s="17" t="str">
        <f>IF('Решаемость 4 кл. ок.мир'!L54&gt;'Проблемные зоны 4 кл. ок.мир'!L$67,"ДА","НЕТ")</f>
        <v>ДА</v>
      </c>
      <c r="M54" s="17" t="str">
        <f>IF('Решаемость 4 кл. ок.мир'!M54&gt;'Проблемные зоны 4 кл. ок.мир'!M$67,"ДА","НЕТ")</f>
        <v>ДА</v>
      </c>
      <c r="N54" s="17" t="str">
        <f>IF('Решаемость 4 кл. ок.мир'!N54&gt;'Проблемные зоны 4 кл. ок.мир'!N$67,"ДА","НЕТ")</f>
        <v>ДА</v>
      </c>
      <c r="O54" s="17">
        <f>'Результаты 4 кл. ок.мир'!O54/'Результаты 4 кл. ок.мир'!$B54</f>
        <v>0</v>
      </c>
      <c r="P54" s="17">
        <f>'Результаты 4 кл. ок.мир'!P54/'Результаты 4 кл. ок.мир'!$B54</f>
        <v>0.5</v>
      </c>
      <c r="Q54" s="17">
        <f>'Результаты 4 кл. ок.мир'!Q54/'Результаты 4 кл. ок.мир'!$B54</f>
        <v>0.47619047619047616</v>
      </c>
      <c r="R54" s="17">
        <f>'Результаты 4 кл. ок.мир'!R54/'Результаты 4 кл. ок.мир'!$B54</f>
        <v>2.3809523809523808E-2</v>
      </c>
    </row>
    <row r="55" spans="1:18" ht="15.75">
      <c r="A55" s="1">
        <v>80</v>
      </c>
      <c r="B55" s="16">
        <v>127</v>
      </c>
      <c r="C55" s="17" t="str">
        <f>IF('Решаемость 4 кл. ок.мир'!C55&gt;'Проблемные зоны 4 кл. ок.мир'!C$67,"ДА","НЕТ")</f>
        <v>ДА</v>
      </c>
      <c r="D55" s="17" t="str">
        <f>IF('Решаемость 4 кл. ок.мир'!D55&gt;'Проблемные зоны 4 кл. ок.мир'!D$67,"ДА","НЕТ")</f>
        <v>ДА</v>
      </c>
      <c r="E55" s="17" t="str">
        <f>IF('Решаемость 4 кл. ок.мир'!E55&gt;'Проблемные зоны 4 кл. ок.мир'!E$67,"ДА","НЕТ")</f>
        <v>ДА</v>
      </c>
      <c r="F55" s="17" t="str">
        <f>IF('Решаемость 4 кл. ок.мир'!F55&gt;'Проблемные зоны 4 кл. ок.мир'!F$67,"ДА","НЕТ")</f>
        <v>ДА</v>
      </c>
      <c r="G55" s="17" t="str">
        <f>IF('Решаемость 4 кл. ок.мир'!G55&gt;'Проблемные зоны 4 кл. ок.мир'!G$67,"ДА","НЕТ")</f>
        <v>ДА</v>
      </c>
      <c r="H55" s="17" t="str">
        <f>IF('Решаемость 4 кл. ок.мир'!H55&gt;'Проблемные зоны 4 кл. ок.мир'!H$67,"ДА","НЕТ")</f>
        <v>ДА</v>
      </c>
      <c r="I55" s="17" t="str">
        <f>IF('Решаемость 4 кл. ок.мир'!I55&gt;'Проблемные зоны 4 кл. ок.мир'!I$67,"ДА","НЕТ")</f>
        <v>ДА</v>
      </c>
      <c r="J55" s="17" t="str">
        <f>IF('Решаемость 4 кл. ок.мир'!J55&gt;'Проблемные зоны 4 кл. ок.мир'!J$67,"ДА","НЕТ")</f>
        <v>ДА</v>
      </c>
      <c r="K55" s="17" t="str">
        <f>IF('Решаемость 4 кл. ок.мир'!K55&gt;'Проблемные зоны 4 кл. ок.мир'!K$67,"ДА","НЕТ")</f>
        <v>ДА</v>
      </c>
      <c r="L55" s="17" t="str">
        <f>IF('Решаемость 4 кл. ок.мир'!L55&gt;'Проблемные зоны 4 кл. ок.мир'!L$67,"ДА","НЕТ")</f>
        <v>ДА</v>
      </c>
      <c r="M55" s="17" t="str">
        <f>IF('Решаемость 4 кл. ок.мир'!M55&gt;'Проблемные зоны 4 кл. ок.мир'!M$67,"ДА","НЕТ")</f>
        <v>ДА</v>
      </c>
      <c r="N55" s="17" t="str">
        <f>IF('Решаемость 4 кл. ок.мир'!N55&gt;'Проблемные зоны 4 кл. ок.мир'!N$67,"ДА","НЕТ")</f>
        <v>ДА</v>
      </c>
      <c r="O55" s="17">
        <f>'Результаты 4 кл. ок.мир'!O55/'Результаты 4 кл. ок.мир'!$B55</f>
        <v>3.1496062992125984E-2</v>
      </c>
      <c r="P55" s="17">
        <f>'Результаты 4 кл. ок.мир'!P55/'Результаты 4 кл. ок.мир'!$B55</f>
        <v>0.28346456692913385</v>
      </c>
      <c r="Q55" s="17">
        <f>'Результаты 4 кл. ок.мир'!Q55/'Результаты 4 кл. ок.мир'!$B55</f>
        <v>0.40157480314960631</v>
      </c>
      <c r="R55" s="17">
        <f>'Результаты 4 кл. ок.мир'!R55/'Результаты 4 кл. ок.мир'!$B55</f>
        <v>0.28346456692913385</v>
      </c>
    </row>
    <row r="56" spans="1:18" ht="15.75">
      <c r="A56" s="1">
        <v>81</v>
      </c>
      <c r="B56" s="16">
        <v>144</v>
      </c>
      <c r="C56" s="17" t="str">
        <f>IF('Решаемость 4 кл. ок.мир'!C56&gt;'Проблемные зоны 4 кл. ок.мир'!C$67,"ДА","НЕТ")</f>
        <v>ДА</v>
      </c>
      <c r="D56" s="17" t="str">
        <f>IF('Решаемость 4 кл. ок.мир'!D56&gt;'Проблемные зоны 4 кл. ок.мир'!D$67,"ДА","НЕТ")</f>
        <v>ДА</v>
      </c>
      <c r="E56" s="17" t="str">
        <f>IF('Решаемость 4 кл. ок.мир'!E56&gt;'Проблемные зоны 4 кл. ок.мир'!E$67,"ДА","НЕТ")</f>
        <v>ДА</v>
      </c>
      <c r="F56" s="17" t="str">
        <f>IF('Решаемость 4 кл. ок.мир'!F56&gt;'Проблемные зоны 4 кл. ок.мир'!F$67,"ДА","НЕТ")</f>
        <v>ДА</v>
      </c>
      <c r="G56" s="17" t="str">
        <f>IF('Решаемость 4 кл. ок.мир'!G56&gt;'Проблемные зоны 4 кл. ок.мир'!G$67,"ДА","НЕТ")</f>
        <v>ДА</v>
      </c>
      <c r="H56" s="17" t="str">
        <f>IF('Решаемость 4 кл. ок.мир'!H56&gt;'Проблемные зоны 4 кл. ок.мир'!H$67,"ДА","НЕТ")</f>
        <v>ДА</v>
      </c>
      <c r="I56" s="17" t="str">
        <f>IF('Решаемость 4 кл. ок.мир'!I56&gt;'Проблемные зоны 4 кл. ок.мир'!I$67,"ДА","НЕТ")</f>
        <v>ДА</v>
      </c>
      <c r="J56" s="17" t="str">
        <f>IF('Решаемость 4 кл. ок.мир'!J56&gt;'Проблемные зоны 4 кл. ок.мир'!J$67,"ДА","НЕТ")</f>
        <v>ДА</v>
      </c>
      <c r="K56" s="17" t="str">
        <f>IF('Решаемость 4 кл. ок.мир'!K56&gt;'Проблемные зоны 4 кл. ок.мир'!K$67,"ДА","НЕТ")</f>
        <v>ДА</v>
      </c>
      <c r="L56" s="17" t="str">
        <f>IF('Решаемость 4 кл. ок.мир'!L56&gt;'Проблемные зоны 4 кл. ок.мир'!L$67,"ДА","НЕТ")</f>
        <v>ДА</v>
      </c>
      <c r="M56" s="17" t="str">
        <f>IF('Решаемость 4 кл. ок.мир'!M56&gt;'Проблемные зоны 4 кл. ок.мир'!M$67,"ДА","НЕТ")</f>
        <v>ДА</v>
      </c>
      <c r="N56" s="17" t="str">
        <f>IF('Решаемость 4 кл. ок.мир'!N56&gt;'Проблемные зоны 4 кл. ок.мир'!N$67,"ДА","НЕТ")</f>
        <v>ДА</v>
      </c>
      <c r="O56" s="17">
        <f>'Результаты 4 кл. ок.мир'!O56/'Результаты 4 кл. ок.мир'!$B56</f>
        <v>3.4722222222222224E-2</v>
      </c>
      <c r="P56" s="17">
        <f>'Результаты 4 кл. ок.мир'!P56/'Результаты 4 кл. ок.мир'!$B56</f>
        <v>0.1111111111111111</v>
      </c>
      <c r="Q56" s="17">
        <f>'Результаты 4 кл. ок.мир'!Q56/'Результаты 4 кл. ок.мир'!$B56</f>
        <v>0.46527777777777779</v>
      </c>
      <c r="R56" s="17">
        <f>'Результаты 4 кл. ок.мир'!R56/'Результаты 4 кл. ок.мир'!$B56</f>
        <v>0.40277777777777779</v>
      </c>
    </row>
    <row r="57" spans="1:18" ht="15.75">
      <c r="A57" s="1">
        <v>85</v>
      </c>
      <c r="B57" s="16">
        <v>53</v>
      </c>
      <c r="C57" s="17" t="str">
        <f>IF('Решаемость 4 кл. ок.мир'!C57&gt;'Проблемные зоны 4 кл. ок.мир'!C$67,"ДА","НЕТ")</f>
        <v>ДА</v>
      </c>
      <c r="D57" s="17" t="str">
        <f>IF('Решаемость 4 кл. ок.мир'!D57&gt;'Проблемные зоны 4 кл. ок.мир'!D$67,"ДА","НЕТ")</f>
        <v>ДА</v>
      </c>
      <c r="E57" s="17" t="str">
        <f>IF('Решаемость 4 кл. ок.мир'!E57&gt;'Проблемные зоны 4 кл. ок.мир'!E$67,"ДА","НЕТ")</f>
        <v>ДА</v>
      </c>
      <c r="F57" s="17" t="str">
        <f>IF('Решаемость 4 кл. ок.мир'!F57&gt;'Проблемные зоны 4 кл. ок.мир'!F$67,"ДА","НЕТ")</f>
        <v>ДА</v>
      </c>
      <c r="G57" s="17" t="str">
        <f>IF('Решаемость 4 кл. ок.мир'!G57&gt;'Проблемные зоны 4 кл. ок.мир'!G$67,"ДА","НЕТ")</f>
        <v>ДА</v>
      </c>
      <c r="H57" s="17" t="str">
        <f>IF('Решаемость 4 кл. ок.мир'!H57&gt;'Проблемные зоны 4 кл. ок.мир'!H$67,"ДА","НЕТ")</f>
        <v>ДА</v>
      </c>
      <c r="I57" s="17" t="str">
        <f>IF('Решаемость 4 кл. ок.мир'!I57&gt;'Проблемные зоны 4 кл. ок.мир'!I$67,"ДА","НЕТ")</f>
        <v>ДА</v>
      </c>
      <c r="J57" s="17" t="str">
        <f>IF('Решаемость 4 кл. ок.мир'!J57&gt;'Проблемные зоны 4 кл. ок.мир'!J$67,"ДА","НЕТ")</f>
        <v>ДА</v>
      </c>
      <c r="K57" s="17" t="str">
        <f>IF('Решаемость 4 кл. ок.мир'!K57&gt;'Проблемные зоны 4 кл. ок.мир'!K$67,"ДА","НЕТ")</f>
        <v>ДА</v>
      </c>
      <c r="L57" s="17" t="str">
        <f>IF('Решаемость 4 кл. ок.мир'!L57&gt;'Проблемные зоны 4 кл. ок.мир'!L$67,"ДА","НЕТ")</f>
        <v>ДА</v>
      </c>
      <c r="M57" s="17" t="str">
        <f>IF('Решаемость 4 кл. ок.мир'!M57&gt;'Проблемные зоны 4 кл. ок.мир'!M$67,"ДА","НЕТ")</f>
        <v>ДА</v>
      </c>
      <c r="N57" s="17" t="str">
        <f>IF('Решаемость 4 кл. ок.мир'!N57&gt;'Проблемные зоны 4 кл. ок.мир'!N$67,"ДА","НЕТ")</f>
        <v>ДА</v>
      </c>
      <c r="O57" s="17">
        <f>'Результаты 4 кл. ок.мир'!O57/'Результаты 4 кл. ок.мир'!$B57</f>
        <v>3.7735849056603772E-2</v>
      </c>
      <c r="P57" s="17">
        <f>'Результаты 4 кл. ок.мир'!P57/'Результаты 4 кл. ок.мир'!$B57</f>
        <v>0.11320754716981132</v>
      </c>
      <c r="Q57" s="17">
        <f>'Результаты 4 кл. ок.мир'!Q57/'Результаты 4 кл. ок.мир'!$B57</f>
        <v>0.37735849056603776</v>
      </c>
      <c r="R57" s="17">
        <f>'Результаты 4 кл. ок.мир'!R57/'Результаты 4 кл. ок.мир'!$B57</f>
        <v>0.47169811320754718</v>
      </c>
    </row>
    <row r="58" spans="1:18" ht="15.75">
      <c r="A58" s="1">
        <v>87</v>
      </c>
      <c r="B58" s="16">
        <v>60</v>
      </c>
      <c r="C58" s="17" t="str">
        <f>IF('Решаемость 4 кл. ок.мир'!C58&gt;'Проблемные зоны 4 кл. ок.мир'!C$67,"ДА","НЕТ")</f>
        <v>НЕТ</v>
      </c>
      <c r="D58" s="17" t="str">
        <f>IF('Решаемость 4 кл. ок.мир'!D58&gt;'Проблемные зоны 4 кл. ок.мир'!D$67,"ДА","НЕТ")</f>
        <v>ДА</v>
      </c>
      <c r="E58" s="17" t="str">
        <f>IF('Решаемость 4 кл. ок.мир'!E58&gt;'Проблемные зоны 4 кл. ок.мир'!E$67,"ДА","НЕТ")</f>
        <v>ДА</v>
      </c>
      <c r="F58" s="17" t="str">
        <f>IF('Решаемость 4 кл. ок.мир'!F58&gt;'Проблемные зоны 4 кл. ок.мир'!F$67,"ДА","НЕТ")</f>
        <v>НЕТ</v>
      </c>
      <c r="G58" s="17" t="str">
        <f>IF('Решаемость 4 кл. ок.мир'!G58&gt;'Проблемные зоны 4 кл. ок.мир'!G$67,"ДА","НЕТ")</f>
        <v>НЕТ</v>
      </c>
      <c r="H58" s="17" t="str">
        <f>IF('Решаемость 4 кл. ок.мир'!H58&gt;'Проблемные зоны 4 кл. ок.мир'!H$67,"ДА","НЕТ")</f>
        <v>ДА</v>
      </c>
      <c r="I58" s="17" t="str">
        <f>IF('Решаемость 4 кл. ок.мир'!I58&gt;'Проблемные зоны 4 кл. ок.мир'!I$67,"ДА","НЕТ")</f>
        <v>ДА</v>
      </c>
      <c r="J58" s="17" t="str">
        <f>IF('Решаемость 4 кл. ок.мир'!J58&gt;'Проблемные зоны 4 кл. ок.мир'!J$67,"ДА","НЕТ")</f>
        <v>ДА</v>
      </c>
      <c r="K58" s="17" t="str">
        <f>IF('Решаемость 4 кл. ок.мир'!K58&gt;'Проблемные зоны 4 кл. ок.мир'!K$67,"ДА","НЕТ")</f>
        <v>ДА</v>
      </c>
      <c r="L58" s="17" t="str">
        <f>IF('Решаемость 4 кл. ок.мир'!L58&gt;'Проблемные зоны 4 кл. ок.мир'!L$67,"ДА","НЕТ")</f>
        <v>ДА</v>
      </c>
      <c r="M58" s="17" t="str">
        <f>IF('Решаемость 4 кл. ок.мир'!M58&gt;'Проблемные зоны 4 кл. ок.мир'!M$67,"ДА","НЕТ")</f>
        <v>НЕТ</v>
      </c>
      <c r="N58" s="17" t="str">
        <f>IF('Решаемость 4 кл. ок.мир'!N58&gt;'Проблемные зоны 4 кл. ок.мир'!N$67,"ДА","НЕТ")</f>
        <v>ДА</v>
      </c>
      <c r="O58" s="17">
        <f>'Результаты 4 кл. ок.мир'!O58/'Результаты 4 кл. ок.мир'!$B58</f>
        <v>3.3333333333333333E-2</v>
      </c>
      <c r="P58" s="17">
        <f>'Результаты 4 кл. ок.мир'!P58/'Результаты 4 кл. ок.мир'!$B58</f>
        <v>0.53333333333333333</v>
      </c>
      <c r="Q58" s="17">
        <f>'Результаты 4 кл. ок.мир'!Q58/'Результаты 4 кл. ок.мир'!$B58</f>
        <v>0.31666666666666665</v>
      </c>
      <c r="R58" s="17">
        <f>'Результаты 4 кл. ок.мир'!R58/'Результаты 4 кл. ок.мир'!$B58</f>
        <v>0.11666666666666667</v>
      </c>
    </row>
    <row r="59" spans="1:18" ht="15.75">
      <c r="A59" s="1">
        <v>90</v>
      </c>
      <c r="B59" s="16">
        <v>51</v>
      </c>
      <c r="C59" s="17" t="str">
        <f>IF('Решаемость 4 кл. ок.мир'!C59&gt;'Проблемные зоны 4 кл. ок.мир'!C$67,"ДА","НЕТ")</f>
        <v>ДА</v>
      </c>
      <c r="D59" s="17" t="str">
        <f>IF('Решаемость 4 кл. ок.мир'!D59&gt;'Проблемные зоны 4 кл. ок.мир'!D$67,"ДА","НЕТ")</f>
        <v>ДА</v>
      </c>
      <c r="E59" s="17" t="str">
        <f>IF('Решаемость 4 кл. ок.мир'!E59&gt;'Проблемные зоны 4 кл. ок.мир'!E$67,"ДА","НЕТ")</f>
        <v>ДА</v>
      </c>
      <c r="F59" s="17" t="str">
        <f>IF('Решаемость 4 кл. ок.мир'!F59&gt;'Проблемные зоны 4 кл. ок.мир'!F$67,"ДА","НЕТ")</f>
        <v>ДА</v>
      </c>
      <c r="G59" s="17" t="str">
        <f>IF('Решаемость 4 кл. ок.мир'!G59&gt;'Проблемные зоны 4 кл. ок.мир'!G$67,"ДА","НЕТ")</f>
        <v>НЕТ</v>
      </c>
      <c r="H59" s="17" t="str">
        <f>IF('Решаемость 4 кл. ок.мир'!H59&gt;'Проблемные зоны 4 кл. ок.мир'!H$67,"ДА","НЕТ")</f>
        <v>ДА</v>
      </c>
      <c r="I59" s="17" t="str">
        <f>IF('Решаемость 4 кл. ок.мир'!I59&gt;'Проблемные зоны 4 кл. ок.мир'!I$67,"ДА","НЕТ")</f>
        <v>ДА</v>
      </c>
      <c r="J59" s="17" t="str">
        <f>IF('Решаемость 4 кл. ок.мир'!J59&gt;'Проблемные зоны 4 кл. ок.мир'!J$67,"ДА","НЕТ")</f>
        <v>ДА</v>
      </c>
      <c r="K59" s="17" t="str">
        <f>IF('Решаемость 4 кл. ок.мир'!K59&gt;'Проблемные зоны 4 кл. ок.мир'!K$67,"ДА","НЕТ")</f>
        <v>ДА</v>
      </c>
      <c r="L59" s="17" t="str">
        <f>IF('Решаемость 4 кл. ок.мир'!L59&gt;'Проблемные зоны 4 кл. ок.мир'!L$67,"ДА","НЕТ")</f>
        <v>ДА</v>
      </c>
      <c r="M59" s="17" t="str">
        <f>IF('Решаемость 4 кл. ок.мир'!M59&gt;'Проблемные зоны 4 кл. ок.мир'!M$67,"ДА","НЕТ")</f>
        <v>ДА</v>
      </c>
      <c r="N59" s="17" t="str">
        <f>IF('Решаемость 4 кл. ок.мир'!N59&gt;'Проблемные зоны 4 кл. ок.мир'!N$67,"ДА","НЕТ")</f>
        <v>ДА</v>
      </c>
      <c r="O59" s="17">
        <f>'Результаты 4 кл. ок.мир'!O59/'Результаты 4 кл. ок.мир'!$B59</f>
        <v>1.9607843137254902E-2</v>
      </c>
      <c r="P59" s="17">
        <f>'Результаты 4 кл. ок.мир'!P59/'Результаты 4 кл. ок.мир'!$B59</f>
        <v>0.35294117647058826</v>
      </c>
      <c r="Q59" s="17">
        <f>'Результаты 4 кл. ок.мир'!Q59/'Результаты 4 кл. ок.мир'!$B59</f>
        <v>0.43137254901960786</v>
      </c>
      <c r="R59" s="17">
        <f>'Результаты 4 кл. ок.мир'!R59/'Результаты 4 кл. ок.мир'!$B59</f>
        <v>0.19607843137254902</v>
      </c>
    </row>
    <row r="60" spans="1:18" ht="15.75">
      <c r="A60" s="1">
        <v>95</v>
      </c>
      <c r="B60" s="16">
        <v>95</v>
      </c>
      <c r="C60" s="17" t="str">
        <f>IF('Решаемость 4 кл. ок.мир'!C60&gt;'Проблемные зоны 4 кл. ок.мир'!C$67,"ДА","НЕТ")</f>
        <v>ДА</v>
      </c>
      <c r="D60" s="17" t="str">
        <f>IF('Решаемость 4 кл. ок.мир'!D60&gt;'Проблемные зоны 4 кл. ок.мир'!D$67,"ДА","НЕТ")</f>
        <v>ДА</v>
      </c>
      <c r="E60" s="17" t="str">
        <f>IF('Решаемость 4 кл. ок.мир'!E60&gt;'Проблемные зоны 4 кл. ок.мир'!E$67,"ДА","НЕТ")</f>
        <v>ДА</v>
      </c>
      <c r="F60" s="17" t="str">
        <f>IF('Решаемость 4 кл. ок.мир'!F60&gt;'Проблемные зоны 4 кл. ок.мир'!F$67,"ДА","НЕТ")</f>
        <v>ДА</v>
      </c>
      <c r="G60" s="17" t="str">
        <f>IF('Решаемость 4 кл. ок.мир'!G60&gt;'Проблемные зоны 4 кл. ок.мир'!G$67,"ДА","НЕТ")</f>
        <v>НЕТ</v>
      </c>
      <c r="H60" s="17" t="str">
        <f>IF('Решаемость 4 кл. ок.мир'!H60&gt;'Проблемные зоны 4 кл. ок.мир'!H$67,"ДА","НЕТ")</f>
        <v>ДА</v>
      </c>
      <c r="I60" s="17" t="str">
        <f>IF('Решаемость 4 кл. ок.мир'!I60&gt;'Проблемные зоны 4 кл. ок.мир'!I$67,"ДА","НЕТ")</f>
        <v>ДА</v>
      </c>
      <c r="J60" s="17" t="str">
        <f>IF('Решаемость 4 кл. ок.мир'!J60&gt;'Проблемные зоны 4 кл. ок.мир'!J$67,"ДА","НЕТ")</f>
        <v>ДА</v>
      </c>
      <c r="K60" s="17" t="str">
        <f>IF('Решаемость 4 кл. ок.мир'!K60&gt;'Проблемные зоны 4 кл. ок.мир'!K$67,"ДА","НЕТ")</f>
        <v>ДА</v>
      </c>
      <c r="L60" s="17" t="str">
        <f>IF('Решаемость 4 кл. ок.мир'!L60&gt;'Проблемные зоны 4 кл. ок.мир'!L$67,"ДА","НЕТ")</f>
        <v>НЕТ</v>
      </c>
      <c r="M60" s="17" t="str">
        <f>IF('Решаемость 4 кл. ок.мир'!M60&gt;'Проблемные зоны 4 кл. ок.мир'!M$67,"ДА","НЕТ")</f>
        <v>ДА</v>
      </c>
      <c r="N60" s="17" t="str">
        <f>IF('Решаемость 4 кл. ок.мир'!N60&gt;'Проблемные зоны 4 кл. ок.мир'!N$67,"ДА","НЕТ")</f>
        <v>ДА</v>
      </c>
      <c r="O60" s="17">
        <f>'Результаты 4 кл. ок.мир'!O60/'Результаты 4 кл. ок.мир'!$B60</f>
        <v>6.3157894736842107E-2</v>
      </c>
      <c r="P60" s="17">
        <f>'Результаты 4 кл. ок.мир'!P60/'Результаты 4 кл. ок.мир'!$B60</f>
        <v>0.42105263157894735</v>
      </c>
      <c r="Q60" s="17">
        <f>'Результаты 4 кл. ок.мир'!Q60/'Результаты 4 кл. ок.мир'!$B60</f>
        <v>0.35789473684210527</v>
      </c>
      <c r="R60" s="17">
        <f>'Результаты 4 кл. ок.мир'!R60/'Результаты 4 кл. ок.мир'!$B60</f>
        <v>0.15789473684210525</v>
      </c>
    </row>
    <row r="61" spans="1:18" ht="15.75">
      <c r="A61" s="1">
        <v>100</v>
      </c>
      <c r="B61" s="16">
        <v>125</v>
      </c>
      <c r="C61" s="17" t="str">
        <f>IF('Решаемость 4 кл. ок.мир'!C61&gt;'Проблемные зоны 4 кл. ок.мир'!C$67,"ДА","НЕТ")</f>
        <v>ДА</v>
      </c>
      <c r="D61" s="17" t="str">
        <f>IF('Решаемость 4 кл. ок.мир'!D61&gt;'Проблемные зоны 4 кл. ок.мир'!D$67,"ДА","НЕТ")</f>
        <v>ДА</v>
      </c>
      <c r="E61" s="17" t="str">
        <f>IF('Решаемость 4 кл. ок.мир'!E61&gt;'Проблемные зоны 4 кл. ок.мир'!E$67,"ДА","НЕТ")</f>
        <v>ДА</v>
      </c>
      <c r="F61" s="17" t="str">
        <f>IF('Решаемость 4 кл. ок.мир'!F61&gt;'Проблемные зоны 4 кл. ок.мир'!F$67,"ДА","НЕТ")</f>
        <v>ДА</v>
      </c>
      <c r="G61" s="17" t="str">
        <f>IF('Решаемость 4 кл. ок.мир'!G61&gt;'Проблемные зоны 4 кл. ок.мир'!G$67,"ДА","НЕТ")</f>
        <v>ДА</v>
      </c>
      <c r="H61" s="17" t="str">
        <f>IF('Решаемость 4 кл. ок.мир'!H61&gt;'Проблемные зоны 4 кл. ок.мир'!H$67,"ДА","НЕТ")</f>
        <v>ДА</v>
      </c>
      <c r="I61" s="17" t="str">
        <f>IF('Решаемость 4 кл. ок.мир'!I61&gt;'Проблемные зоны 4 кл. ок.мир'!I$67,"ДА","НЕТ")</f>
        <v>ДА</v>
      </c>
      <c r="J61" s="17" t="str">
        <f>IF('Решаемость 4 кл. ок.мир'!J61&gt;'Проблемные зоны 4 кл. ок.мир'!J$67,"ДА","НЕТ")</f>
        <v>ДА</v>
      </c>
      <c r="K61" s="17" t="str">
        <f>IF('Решаемость 4 кл. ок.мир'!K61&gt;'Проблемные зоны 4 кл. ок.мир'!K$67,"ДА","НЕТ")</f>
        <v>ДА</v>
      </c>
      <c r="L61" s="17" t="str">
        <f>IF('Решаемость 4 кл. ок.мир'!L61&gt;'Проблемные зоны 4 кл. ок.мир'!L$67,"ДА","НЕТ")</f>
        <v>ДА</v>
      </c>
      <c r="M61" s="17" t="str">
        <f>IF('Решаемость 4 кл. ок.мир'!M61&gt;'Проблемные зоны 4 кл. ок.мир'!M$67,"ДА","НЕТ")</f>
        <v>ДА</v>
      </c>
      <c r="N61" s="17" t="str">
        <f>IF('Решаемость 4 кл. ок.мир'!N61&gt;'Проблемные зоны 4 кл. ок.мир'!N$67,"ДА","НЕТ")</f>
        <v>ДА</v>
      </c>
      <c r="O61" s="17">
        <f>'Результаты 4 кл. ок.мир'!O61/'Результаты 4 кл. ок.мир'!$B61</f>
        <v>1.6E-2</v>
      </c>
      <c r="P61" s="17">
        <f>'Результаты 4 кл. ок.мир'!P61/'Результаты 4 кл. ок.мир'!$B61</f>
        <v>0.376</v>
      </c>
      <c r="Q61" s="17">
        <f>'Результаты 4 кл. ок.мир'!Q61/'Результаты 4 кл. ок.мир'!$B61</f>
        <v>0.45600000000000002</v>
      </c>
      <c r="R61" s="17">
        <f>'Результаты 4 кл. ок.мир'!R61/'Результаты 4 кл. ок.мир'!$B61</f>
        <v>0.152</v>
      </c>
    </row>
    <row r="62" spans="1:18" ht="15.75">
      <c r="A62" s="1">
        <v>138</v>
      </c>
      <c r="B62" s="16">
        <v>21</v>
      </c>
      <c r="C62" s="17" t="str">
        <f>IF('Решаемость 4 кл. ок.мир'!C62&gt;'Проблемные зоны 4 кл. ок.мир'!C$67,"ДА","НЕТ")</f>
        <v>ДА</v>
      </c>
      <c r="D62" s="17" t="str">
        <f>IF('Решаемость 4 кл. ок.мир'!D62&gt;'Проблемные зоны 4 кл. ок.мир'!D$67,"ДА","НЕТ")</f>
        <v>ДА</v>
      </c>
      <c r="E62" s="17" t="str">
        <f>IF('Решаемость 4 кл. ок.мир'!E62&gt;'Проблемные зоны 4 кл. ок.мир'!E$67,"ДА","НЕТ")</f>
        <v>ДА</v>
      </c>
      <c r="F62" s="17" t="str">
        <f>IF('Решаемость 4 кл. ок.мир'!F62&gt;'Проблемные зоны 4 кл. ок.мир'!F$67,"ДА","НЕТ")</f>
        <v>ДА</v>
      </c>
      <c r="G62" s="17" t="str">
        <f>IF('Решаемость 4 кл. ок.мир'!G62&gt;'Проблемные зоны 4 кл. ок.мир'!G$67,"ДА","НЕТ")</f>
        <v>ДА</v>
      </c>
      <c r="H62" s="17" t="str">
        <f>IF('Решаемость 4 кл. ок.мир'!H62&gt;'Проблемные зоны 4 кл. ок.мир'!H$67,"ДА","НЕТ")</f>
        <v>НЕТ</v>
      </c>
      <c r="I62" s="17" t="str">
        <f>IF('Решаемость 4 кл. ок.мир'!I62&gt;'Проблемные зоны 4 кл. ок.мир'!I$67,"ДА","НЕТ")</f>
        <v>ДА</v>
      </c>
      <c r="J62" s="17" t="str">
        <f>IF('Решаемость 4 кл. ок.мир'!J62&gt;'Проблемные зоны 4 кл. ок.мир'!J$67,"ДА","НЕТ")</f>
        <v>ДА</v>
      </c>
      <c r="K62" s="17" t="str">
        <f>IF('Решаемость 4 кл. ок.мир'!K62&gt;'Проблемные зоны 4 кл. ок.мир'!K$67,"ДА","НЕТ")</f>
        <v>ДА</v>
      </c>
      <c r="L62" s="17" t="str">
        <f>IF('Решаемость 4 кл. ок.мир'!L62&gt;'Проблемные зоны 4 кл. ок.мир'!L$67,"ДА","НЕТ")</f>
        <v>ДА</v>
      </c>
      <c r="M62" s="17" t="str">
        <f>IF('Решаемость 4 кл. ок.мир'!M62&gt;'Проблемные зоны 4 кл. ок.мир'!M$67,"ДА","НЕТ")</f>
        <v>ДА</v>
      </c>
      <c r="N62" s="17" t="str">
        <f>IF('Решаемость 4 кл. ок.мир'!N62&gt;'Проблемные зоны 4 кл. ок.мир'!N$67,"ДА","НЕТ")</f>
        <v>НЕТ</v>
      </c>
      <c r="O62" s="17">
        <f>'Результаты 4 кл. ок.мир'!O62/'Результаты 4 кл. ок.мир'!$B62</f>
        <v>4.7619047619047616E-2</v>
      </c>
      <c r="P62" s="17">
        <f>'Результаты 4 кл. ок.мир'!P62/'Результаты 4 кл. ок.мир'!$B62</f>
        <v>0.19047619047619047</v>
      </c>
      <c r="Q62" s="17">
        <f>'Результаты 4 кл. ок.мир'!Q62/'Результаты 4 кл. ок.мир'!$B62</f>
        <v>0.5714285714285714</v>
      </c>
      <c r="R62" s="17">
        <f>'Результаты 4 кл. ок.мир'!R62/'Результаты 4 кл. ок.мир'!$B62</f>
        <v>0.19047619047619047</v>
      </c>
    </row>
    <row r="63" spans="1:18" ht="15.75">
      <c r="A63" s="1">
        <v>144</v>
      </c>
      <c r="B63" s="16">
        <v>41</v>
      </c>
      <c r="C63" s="17" t="str">
        <f>IF('Решаемость 4 кл. ок.мир'!C63&gt;'Проблемные зоны 4 кл. ок.мир'!C$67,"ДА","НЕТ")</f>
        <v>ДА</v>
      </c>
      <c r="D63" s="17" t="str">
        <f>IF('Решаемость 4 кл. ок.мир'!D63&gt;'Проблемные зоны 4 кл. ок.мир'!D$67,"ДА","НЕТ")</f>
        <v>НЕТ</v>
      </c>
      <c r="E63" s="17" t="str">
        <f>IF('Решаемость 4 кл. ок.мир'!E63&gt;'Проблемные зоны 4 кл. ок.мир'!E$67,"ДА","НЕТ")</f>
        <v>ДА</v>
      </c>
      <c r="F63" s="17" t="str">
        <f>IF('Решаемость 4 кл. ок.мир'!F63&gt;'Проблемные зоны 4 кл. ок.мир'!F$67,"ДА","НЕТ")</f>
        <v>НЕТ</v>
      </c>
      <c r="G63" s="17" t="str">
        <f>IF('Решаемость 4 кл. ок.мир'!G63&gt;'Проблемные зоны 4 кл. ок.мир'!G$67,"ДА","НЕТ")</f>
        <v>ДА</v>
      </c>
      <c r="H63" s="17" t="str">
        <f>IF('Решаемость 4 кл. ок.мир'!H63&gt;'Проблемные зоны 4 кл. ок.мир'!H$67,"ДА","НЕТ")</f>
        <v>ДА</v>
      </c>
      <c r="I63" s="17" t="str">
        <f>IF('Решаемость 4 кл. ок.мир'!I63&gt;'Проблемные зоны 4 кл. ок.мир'!I$67,"ДА","НЕТ")</f>
        <v>ДА</v>
      </c>
      <c r="J63" s="17" t="str">
        <f>IF('Решаемость 4 кл. ок.мир'!J63&gt;'Проблемные зоны 4 кл. ок.мир'!J$67,"ДА","НЕТ")</f>
        <v>ДА</v>
      </c>
      <c r="K63" s="17" t="str">
        <f>IF('Решаемость 4 кл. ок.мир'!K63&gt;'Проблемные зоны 4 кл. ок.мир'!K$67,"ДА","НЕТ")</f>
        <v>ДА</v>
      </c>
      <c r="L63" s="17" t="str">
        <f>IF('Решаемость 4 кл. ок.мир'!L63&gt;'Проблемные зоны 4 кл. ок.мир'!L$67,"ДА","НЕТ")</f>
        <v>НЕТ</v>
      </c>
      <c r="M63" s="17" t="str">
        <f>IF('Решаемость 4 кл. ок.мир'!M63&gt;'Проблемные зоны 4 кл. ок.мир'!M$67,"ДА","НЕТ")</f>
        <v>ДА</v>
      </c>
      <c r="N63" s="17" t="str">
        <f>IF('Решаемость 4 кл. ок.мир'!N63&gt;'Проблемные зоны 4 кл. ок.мир'!N$67,"ДА","НЕТ")</f>
        <v>ДА</v>
      </c>
      <c r="O63" s="17">
        <f>'Результаты 4 кл. ок.мир'!O63/'Результаты 4 кл. ок.мир'!$B63</f>
        <v>7.3170731707317069E-2</v>
      </c>
      <c r="P63" s="17">
        <f>'Результаты 4 кл. ок.мир'!P63/'Результаты 4 кл. ок.мир'!$B63</f>
        <v>0.36585365853658536</v>
      </c>
      <c r="Q63" s="17">
        <f>'Результаты 4 кл. ок.мир'!Q63/'Результаты 4 кл. ок.мир'!$B63</f>
        <v>0.48780487804878048</v>
      </c>
      <c r="R63" s="17">
        <f>'Результаты 4 кл. ок.мир'!R63/'Результаты 4 кл. ок.мир'!$B63</f>
        <v>7.3170731707317069E-2</v>
      </c>
    </row>
    <row r="64" spans="1:18" ht="37.5">
      <c r="A64" s="2" t="s">
        <v>15</v>
      </c>
      <c r="B64" s="2">
        <f>'Результаты 4 кл. ок.мир'!B64</f>
        <v>3708</v>
      </c>
      <c r="C64" s="18">
        <f>'Результаты 4 кл. ок.мир'!C64/'Результаты 4 кл. ок.мир'!$B64</f>
        <v>0.87567421790722766</v>
      </c>
      <c r="D64" s="18">
        <f>'Результаты 4 кл. ок.мир'!D64/'Результаты 4 кл. ок.мир'!$B64</f>
        <v>0.59304207119741104</v>
      </c>
      <c r="E64" s="18">
        <f>'Результаты 4 кл. ок.мир'!E64/'Результаты 4 кл. ок.мир'!$B64/2</f>
        <v>0.80663430420711979</v>
      </c>
      <c r="F64" s="18">
        <f>'Результаты 4 кл. ок.мир'!F64/'Результаты 4 кл. ок.мир'!$B64</f>
        <v>0.53451995685005393</v>
      </c>
      <c r="G64" s="18">
        <f>'Результаты 4 кл. ок.мир'!G64/'Результаты 4 кл. ок.мир'!$B64</f>
        <v>0.56418554476806904</v>
      </c>
      <c r="H64" s="18">
        <f>'Результаты 4 кл. ок.мир'!H64/'Результаты 4 кл. ок.мир'!$B64/3</f>
        <v>0.95298453793599425</v>
      </c>
      <c r="I64" s="18">
        <f>'Результаты 4 кл. ок.мир'!I64/'Результаты 4 кл. ок.мир'!$B64/2</f>
        <v>0.85315533980582525</v>
      </c>
      <c r="J64" s="18">
        <f>'Результаты 4 кл. ок.мир'!J64/'Результаты 4 кл. ок.мир'!$B64</f>
        <v>0.75485436893203883</v>
      </c>
      <c r="K64" s="18">
        <f>'Результаты 4 кл. ок.мир'!K64/'Результаты 4 кл. ок.мир'!$B64</f>
        <v>0.82713052858683922</v>
      </c>
      <c r="L64" s="18">
        <f>'Результаты 4 кл. ок.мир'!L64/'Результаты 4 кл. ок.мир'!$B64/2</f>
        <v>0.80218446601941751</v>
      </c>
      <c r="M64" s="18">
        <f>'Результаты 4 кл. ок.мир'!M64/'Результаты 4 кл. ок.мир'!$B64</f>
        <v>0.83333333333333337</v>
      </c>
      <c r="N64" s="18">
        <f>'Результаты 4 кл. ок.мир'!N64/'Результаты 4 кл. ок.мир'!$B64/2</f>
        <v>0.72667206040992449</v>
      </c>
      <c r="O64" s="10">
        <f>'Результаты 4 кл. ок.мир'!O64/'Результаты 4 кл. ок.мир'!$B64</f>
        <v>3.5598705501618123E-2</v>
      </c>
      <c r="P64" s="11">
        <f>'Результаты 4 кл. ок.мир'!P64/'Результаты 4 кл. ок.мир'!$B64</f>
        <v>0.30393743257820927</v>
      </c>
      <c r="Q64" s="12">
        <f>'Результаты 4 кл. ок.мир'!Q64/'Результаты 4 кл. ок.мир'!$B64</f>
        <v>0.42691477885652646</v>
      </c>
      <c r="R64" s="20">
        <f>'Результаты 4 кл. ок.мир'!R64/'Результаты 4 кл. ок.мир'!$B64</f>
        <v>0.23408845738942827</v>
      </c>
    </row>
    <row r="65" spans="1:14" ht="18.75">
      <c r="A65" s="22" t="s">
        <v>16</v>
      </c>
      <c r="B65" s="23"/>
      <c r="C65" s="7">
        <f>STDEV('Решаемость 4 кл. ок.мир'!C2:C63)</f>
        <v>0.12809022825778155</v>
      </c>
      <c r="D65" s="7">
        <f>STDEV('Решаемость 4 кл. ок.мир'!D2:D61)</f>
        <v>0.20209265051130393</v>
      </c>
      <c r="E65" s="7">
        <f>STDEV('Решаемость 4 кл. ок.мир'!E2:E61)</f>
        <v>0.10090123524308861</v>
      </c>
      <c r="F65" s="7">
        <f>STDEV('Решаемость 4 кл. ок.мир'!F2:F61)</f>
        <v>0.20815625882291369</v>
      </c>
      <c r="G65" s="7">
        <f>STDEV('Решаемость 4 кл. ок.мир'!G2:G61)</f>
        <v>0.20493683448043526</v>
      </c>
      <c r="H65" s="7">
        <f>STDEV('Решаемость 4 кл. ок.мир'!H2:H61)</f>
        <v>5.6524851836894922E-2</v>
      </c>
      <c r="I65" s="7">
        <f>STDEV('Решаемость 4 кл. ок.мир'!I2:I61)</f>
        <v>0.14106663870202402</v>
      </c>
      <c r="J65" s="7">
        <f>STDEV('Решаемость 4 кл. ок.мир'!J2:J61)</f>
        <v>0.18359986284511096</v>
      </c>
      <c r="K65" s="7">
        <f>STDEV('Решаемость 4 кл. ок.мир'!K2:K61)</f>
        <v>0.1608378073934412</v>
      </c>
      <c r="L65" s="7">
        <f>STDEV('Решаемость 4 кл. ок.мир'!L2:L61)</f>
        <v>0.14915244638275968</v>
      </c>
      <c r="M65" s="7">
        <f>STDEV('Решаемость 4 кл. ок.мир'!M2:M61)</f>
        <v>0.17748160872489033</v>
      </c>
      <c r="N65" s="7">
        <f>STDEV('Решаемость 4 кл. ок.мир'!N2:N61)</f>
        <v>0.19312926076748166</v>
      </c>
    </row>
    <row r="66" spans="1:14" ht="18.75">
      <c r="A66" s="24" t="s">
        <v>17</v>
      </c>
      <c r="B66" s="25"/>
      <c r="C66" s="8">
        <f>C64+C65</f>
        <v>1.0037644461650093</v>
      </c>
      <c r="D66" s="8">
        <f t="shared" ref="D66:N66" si="0">D64+D65</f>
        <v>0.79513472170871502</v>
      </c>
      <c r="E66" s="8">
        <f t="shared" si="0"/>
        <v>0.90753553945020837</v>
      </c>
      <c r="F66" s="8">
        <f t="shared" si="0"/>
        <v>0.7426762156729676</v>
      </c>
      <c r="G66" s="8">
        <f t="shared" si="0"/>
        <v>0.76912237924850424</v>
      </c>
      <c r="H66" s="8">
        <f t="shared" si="0"/>
        <v>1.0095093897728891</v>
      </c>
      <c r="I66" s="8">
        <f t="shared" si="0"/>
        <v>0.99422197850784921</v>
      </c>
      <c r="J66" s="8">
        <f t="shared" si="0"/>
        <v>0.93845423177714982</v>
      </c>
      <c r="K66" s="8">
        <f t="shared" si="0"/>
        <v>0.98796833598028044</v>
      </c>
      <c r="L66" s="8">
        <f t="shared" si="0"/>
        <v>0.95133691240217721</v>
      </c>
      <c r="M66" s="8">
        <f t="shared" si="0"/>
        <v>1.0108149420582238</v>
      </c>
      <c r="N66" s="8">
        <f t="shared" si="0"/>
        <v>0.91980132117740609</v>
      </c>
    </row>
    <row r="67" spans="1:14" ht="18.75">
      <c r="A67" s="24" t="s">
        <v>18</v>
      </c>
      <c r="B67" s="25"/>
      <c r="C67" s="8">
        <f>C64-C65</f>
        <v>0.74758398964944606</v>
      </c>
      <c r="D67" s="8">
        <f t="shared" ref="D67:N67" si="1">D64-D65</f>
        <v>0.39094942068610711</v>
      </c>
      <c r="E67" s="8">
        <f t="shared" si="1"/>
        <v>0.70573306896403121</v>
      </c>
      <c r="F67" s="8">
        <f t="shared" si="1"/>
        <v>0.32636369802714027</v>
      </c>
      <c r="G67" s="8">
        <f t="shared" si="1"/>
        <v>0.35924871028763378</v>
      </c>
      <c r="H67" s="8">
        <f t="shared" si="1"/>
        <v>0.89645968609909932</v>
      </c>
      <c r="I67" s="8">
        <f t="shared" si="1"/>
        <v>0.71208870110380129</v>
      </c>
      <c r="J67" s="8">
        <f t="shared" si="1"/>
        <v>0.57125450608692785</v>
      </c>
      <c r="K67" s="8">
        <f t="shared" si="1"/>
        <v>0.666292721193398</v>
      </c>
      <c r="L67" s="8">
        <f t="shared" si="1"/>
        <v>0.6530320196366578</v>
      </c>
      <c r="M67" s="8">
        <f t="shared" si="1"/>
        <v>0.65585172460844299</v>
      </c>
      <c r="N67" s="8">
        <f t="shared" si="1"/>
        <v>0.53354279964244289</v>
      </c>
    </row>
  </sheetData>
  <dataConsolidate/>
  <mergeCells count="3">
    <mergeCell ref="A65:B65"/>
    <mergeCell ref="A66:B66"/>
    <mergeCell ref="A67:B67"/>
  </mergeCells>
  <conditionalFormatting sqref="C2:N63">
    <cfRule type="cellIs" dxfId="6" priority="1" operator="equal">
      <formula>"Нет"</formula>
    </cfRule>
  </conditionalFormatting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R67"/>
  <sheetViews>
    <sheetView topLeftCell="A28" workbookViewId="0">
      <selection sqref="A1:N63"/>
    </sheetView>
  </sheetViews>
  <sheetFormatPr defaultRowHeight="15"/>
  <cols>
    <col min="1" max="1" width="20.85546875" customWidth="1"/>
    <col min="2" max="2" width="10.42578125" customWidth="1"/>
    <col min="3" max="3" width="13.140625" bestFit="1" customWidth="1"/>
    <col min="4" max="10" width="12.140625" customWidth="1"/>
    <col min="11" max="12" width="12.85546875" customWidth="1"/>
    <col min="13" max="14" width="13.85546875" customWidth="1"/>
  </cols>
  <sheetData>
    <row r="1" spans="1:18" ht="110.25">
      <c r="A1" s="1" t="s">
        <v>0</v>
      </c>
      <c r="B1" s="1" t="s">
        <v>1</v>
      </c>
      <c r="C1" s="1" t="s">
        <v>24</v>
      </c>
      <c r="D1" s="1" t="s">
        <v>33</v>
      </c>
      <c r="E1" s="1" t="s">
        <v>27</v>
      </c>
      <c r="F1" s="1" t="s">
        <v>34</v>
      </c>
      <c r="G1" s="1" t="s">
        <v>25</v>
      </c>
      <c r="H1" s="1" t="s">
        <v>35</v>
      </c>
      <c r="I1" s="1" t="s">
        <v>36</v>
      </c>
      <c r="J1" s="1" t="s">
        <v>37</v>
      </c>
      <c r="K1" s="1" t="s">
        <v>28</v>
      </c>
      <c r="L1" s="1" t="s">
        <v>38</v>
      </c>
      <c r="M1" s="1" t="s">
        <v>29</v>
      </c>
      <c r="N1" s="1" t="s">
        <v>30</v>
      </c>
      <c r="O1" s="1" t="s">
        <v>2</v>
      </c>
      <c r="P1" s="1" t="s">
        <v>3</v>
      </c>
      <c r="Q1" s="1" t="s">
        <v>4</v>
      </c>
      <c r="R1" s="1" t="s">
        <v>5</v>
      </c>
    </row>
    <row r="2" spans="1:18" ht="15.75">
      <c r="A2" s="1" t="s">
        <v>6</v>
      </c>
      <c r="B2" s="16">
        <v>70</v>
      </c>
      <c r="C2" s="17" t="str">
        <f>IF('Решаемость 4 кл. ок.мир'!C2&lt;'Необъективность 4 кл. ок.мир'!C$66,"ДА","НЕТ")</f>
        <v>ДА</v>
      </c>
      <c r="D2" s="17" t="str">
        <f>IF('Решаемость 4 кл. ок.мир'!D2&lt;'Необъективность 4 кл. ок.мир'!D$66,"ДА","НЕТ")</f>
        <v>ДА</v>
      </c>
      <c r="E2" s="17" t="str">
        <f>IF('Решаемость 4 кл. ок.мир'!E2&lt;'Необъективность 4 кл. ок.мир'!E$66,"ДА","НЕТ")</f>
        <v>ДА</v>
      </c>
      <c r="F2" s="17" t="str">
        <f>IF('Решаемость 4 кл. ок.мир'!F2&lt;'Необъективность 4 кл. ок.мир'!F$66,"ДА","НЕТ")</f>
        <v>ДА</v>
      </c>
      <c r="G2" s="17" t="str">
        <f>IF('Решаемость 4 кл. ок.мир'!G2&lt;'Необъективность 4 кл. ок.мир'!G$66,"ДА","НЕТ")</f>
        <v>ДА</v>
      </c>
      <c r="H2" s="17" t="str">
        <f>IF('Решаемость 4 кл. ок.мир'!H2&lt;'Необъективность 4 кл. ок.мир'!H$66,"ДА","НЕТ")</f>
        <v>ДА</v>
      </c>
      <c r="I2" s="17" t="str">
        <f>IF('Решаемость 4 кл. ок.мир'!I2&lt;'Необъективность 4 кл. ок.мир'!I$66,"ДА","НЕТ")</f>
        <v>ДА</v>
      </c>
      <c r="J2" s="17" t="str">
        <f>IF('Решаемость 4 кл. ок.мир'!J2&lt;'Необъективность 4 кл. ок.мир'!J$66,"ДА","НЕТ")</f>
        <v>ДА</v>
      </c>
      <c r="K2" s="17" t="str">
        <f>IF('Решаемость 4 кл. ок.мир'!K2&lt;'Необъективность 4 кл. ок.мир'!K$66,"ДА","НЕТ")</f>
        <v>ДА</v>
      </c>
      <c r="L2" s="17" t="str">
        <f>IF('Решаемость 4 кл. ок.мир'!L2&lt;'Необъективность 4 кл. ок.мир'!L$66,"ДА","НЕТ")</f>
        <v>ДА</v>
      </c>
      <c r="M2" s="17" t="str">
        <f>IF('Решаемость 4 кл. ок.мир'!M2&lt;'Необъективность 4 кл. ок.мир'!M$66,"ДА","НЕТ")</f>
        <v>ДА</v>
      </c>
      <c r="N2" s="17" t="str">
        <f>IF('Решаемость 4 кл. ок.мир'!N2&lt;'Необъективность 4 кл. ок.мир'!N$66,"ДА","НЕТ")</f>
        <v>ДА</v>
      </c>
      <c r="O2" s="17">
        <f>'Результаты 4 кл. ок.мир'!O2/'Результаты 4 кл. ок.мир'!$B2</f>
        <v>2.8571428571428571E-2</v>
      </c>
      <c r="P2" s="17">
        <f>'Результаты 4 кл. ок.мир'!P2/'Результаты 4 кл. ок.мир'!$B2</f>
        <v>0.27142857142857141</v>
      </c>
      <c r="Q2" s="17">
        <f>'Результаты 4 кл. ок.мир'!Q2/'Результаты 4 кл. ок.мир'!$B2</f>
        <v>0.45714285714285713</v>
      </c>
      <c r="R2" s="17">
        <f>'Результаты 4 кл. ок.мир'!R2/'Результаты 4 кл. ок.мир'!$B2</f>
        <v>0.24285714285714285</v>
      </c>
    </row>
    <row r="3" spans="1:18" ht="15.75">
      <c r="A3" s="1" t="s">
        <v>7</v>
      </c>
      <c r="B3" s="16">
        <v>79</v>
      </c>
      <c r="C3" s="17" t="str">
        <f>IF('Решаемость 4 кл. ок.мир'!C3&lt;'Необъективность 4 кл. ок.мир'!C$66,"ДА","НЕТ")</f>
        <v>ДА</v>
      </c>
      <c r="D3" s="17" t="str">
        <f>IF('Решаемость 4 кл. ок.мир'!D3&lt;'Необъективность 4 кл. ок.мир'!D$66,"ДА","НЕТ")</f>
        <v>ДА</v>
      </c>
      <c r="E3" s="17" t="str">
        <f>IF('Решаемость 4 кл. ок.мир'!E3&lt;'Необъективность 4 кл. ок.мир'!E$66,"ДА","НЕТ")</f>
        <v>ДА</v>
      </c>
      <c r="F3" s="17" t="str">
        <f>IF('Решаемость 4 кл. ок.мир'!F3&lt;'Необъективность 4 кл. ок.мир'!F$66,"ДА","НЕТ")</f>
        <v>ДА</v>
      </c>
      <c r="G3" s="17" t="str">
        <f>IF('Решаемость 4 кл. ок.мир'!G3&lt;'Необъективность 4 кл. ок.мир'!G$66,"ДА","НЕТ")</f>
        <v>ДА</v>
      </c>
      <c r="H3" s="17" t="str">
        <f>IF('Решаемость 4 кл. ок.мир'!H3&lt;'Необъективность 4 кл. ок.мир'!H$66,"ДА","НЕТ")</f>
        <v>ДА</v>
      </c>
      <c r="I3" s="17" t="str">
        <f>IF('Решаемость 4 кл. ок.мир'!I3&lt;'Необъективность 4 кл. ок.мир'!I$66,"ДА","НЕТ")</f>
        <v>ДА</v>
      </c>
      <c r="J3" s="17" t="str">
        <f>IF('Решаемость 4 кл. ок.мир'!J3&lt;'Необъективность 4 кл. ок.мир'!J$66,"ДА","НЕТ")</f>
        <v>ДА</v>
      </c>
      <c r="K3" s="17" t="str">
        <f>IF('Решаемость 4 кл. ок.мир'!K3&lt;'Необъективность 4 кл. ок.мир'!K$66,"ДА","НЕТ")</f>
        <v>ДА</v>
      </c>
      <c r="L3" s="17" t="str">
        <f>IF('Решаемость 4 кл. ок.мир'!L3&lt;'Необъективность 4 кл. ок.мир'!L$66,"ДА","НЕТ")</f>
        <v>ДА</v>
      </c>
      <c r="M3" s="17" t="str">
        <f>IF('Решаемость 4 кл. ок.мир'!M3&lt;'Необъективность 4 кл. ок.мир'!M$66,"ДА","НЕТ")</f>
        <v>ДА</v>
      </c>
      <c r="N3" s="17" t="str">
        <f>IF('Решаемость 4 кл. ок.мир'!N3&lt;'Необъективность 4 кл. ок.мир'!N$66,"ДА","НЕТ")</f>
        <v>ДА</v>
      </c>
      <c r="O3" s="17">
        <f>'Результаты 4 кл. ок.мир'!O3/'Результаты 4 кл. ок.мир'!$B3</f>
        <v>1.2658227848101266E-2</v>
      </c>
      <c r="P3" s="17">
        <f>'Результаты 4 кл. ок.мир'!P3/'Результаты 4 кл. ок.мир'!$B3</f>
        <v>0.379746835443038</v>
      </c>
      <c r="Q3" s="17">
        <f>'Результаты 4 кл. ок.мир'!Q3/'Результаты 4 кл. ок.мир'!$B3</f>
        <v>0.45569620253164556</v>
      </c>
      <c r="R3" s="17">
        <f>'Результаты 4 кл. ок.мир'!R3/'Результаты 4 кл. ок.мир'!$B3</f>
        <v>0.15189873417721519</v>
      </c>
    </row>
    <row r="4" spans="1:18" ht="15.75">
      <c r="A4" s="1" t="s">
        <v>22</v>
      </c>
      <c r="B4" s="16">
        <v>2</v>
      </c>
      <c r="C4" s="17" t="str">
        <f>IF('Решаемость 4 кл. ок.мир'!C4&lt;'Необъективность 4 кл. ок.мир'!C$66,"ДА","НЕТ")</f>
        <v>ДА</v>
      </c>
      <c r="D4" s="17" t="str">
        <f>IF('Решаемость 4 кл. ок.мир'!D4&lt;'Необъективность 4 кл. ок.мир'!D$66,"ДА","НЕТ")</f>
        <v>ДА</v>
      </c>
      <c r="E4" s="17" t="str">
        <f>IF('Решаемость 4 кл. ок.мир'!E4&lt;'Необъективность 4 кл. ок.мир'!E$66,"ДА","НЕТ")</f>
        <v>НЕТ</v>
      </c>
      <c r="F4" s="17" t="str">
        <f>IF('Решаемость 4 кл. ок.мир'!F4&lt;'Необъективность 4 кл. ок.мир'!F$66,"ДА","НЕТ")</f>
        <v>ДА</v>
      </c>
      <c r="G4" s="17" t="str">
        <f>IF('Решаемость 4 кл. ок.мир'!G4&lt;'Необъективность 4 кл. ок.мир'!G$66,"ДА","НЕТ")</f>
        <v>ДА</v>
      </c>
      <c r="H4" s="17" t="str">
        <f>IF('Решаемость 4 кл. ок.мир'!H4&lt;'Необъективность 4 кл. ок.мир'!H$66,"ДА","НЕТ")</f>
        <v>ДА</v>
      </c>
      <c r="I4" s="17" t="str">
        <f>IF('Решаемость 4 кл. ок.мир'!I4&lt;'Необъективность 4 кл. ок.мир'!I$66,"ДА","НЕТ")</f>
        <v>НЕТ</v>
      </c>
      <c r="J4" s="17" t="str">
        <f>IF('Решаемость 4 кл. ок.мир'!J4&lt;'Необъективность 4 кл. ок.мир'!J$66,"ДА","НЕТ")</f>
        <v>НЕТ</v>
      </c>
      <c r="K4" s="17" t="str">
        <f>IF('Решаемость 4 кл. ок.мир'!K4&lt;'Необъективность 4 кл. ок.мир'!K$66,"ДА","НЕТ")</f>
        <v>ДА</v>
      </c>
      <c r="L4" s="17" t="str">
        <f>IF('Решаемость 4 кл. ок.мир'!L4&lt;'Необъективность 4 кл. ок.мир'!L$66,"ДА","НЕТ")</f>
        <v>НЕТ</v>
      </c>
      <c r="M4" s="17" t="str">
        <f>IF('Решаемость 4 кл. ок.мир'!M4&lt;'Необъективность 4 кл. ок.мир'!M$66,"ДА","НЕТ")</f>
        <v>ДА</v>
      </c>
      <c r="N4" s="17" t="str">
        <f>IF('Решаемость 4 кл. ок.мир'!N4&lt;'Необъективность 4 кл. ок.мир'!N$66,"ДА","НЕТ")</f>
        <v>ДА</v>
      </c>
      <c r="O4" s="17">
        <f>'Результаты 4 кл. ок.мир'!O4/'Результаты 4 кл. ок.мир'!$B4</f>
        <v>0</v>
      </c>
      <c r="P4" s="17">
        <f>'Результаты 4 кл. ок.мир'!P4/'Результаты 4 кл. ок.мир'!$B4</f>
        <v>0</v>
      </c>
      <c r="Q4" s="17">
        <f>'Результаты 4 кл. ок.мир'!Q4/'Результаты 4 кл. ок.мир'!$B4</f>
        <v>1</v>
      </c>
      <c r="R4" s="17">
        <f>'Результаты 4 кл. ок.мир'!R4/'Результаты 4 кл. ок.мир'!$B4</f>
        <v>0</v>
      </c>
    </row>
    <row r="5" spans="1:18" ht="15.75">
      <c r="A5" s="1" t="s">
        <v>23</v>
      </c>
      <c r="B5" s="16">
        <v>1</v>
      </c>
      <c r="C5" s="17" t="str">
        <f>IF('Решаемость 4 кл. ок.мир'!C5&lt;'Необъективность 4 кл. ок.мир'!C$66,"ДА","НЕТ")</f>
        <v>ДА</v>
      </c>
      <c r="D5" s="17" t="str">
        <f>IF('Решаемость 4 кл. ок.мир'!D5&lt;'Необъективность 4 кл. ок.мир'!D$66,"ДА","НЕТ")</f>
        <v>НЕТ</v>
      </c>
      <c r="E5" s="17" t="str">
        <f>IF('Решаемость 4 кл. ок.мир'!E5&lt;'Необъективность 4 кл. ок.мир'!E$66,"ДА","НЕТ")</f>
        <v>НЕТ</v>
      </c>
      <c r="F5" s="17" t="str">
        <f>IF('Решаемость 4 кл. ок.мир'!F5&lt;'Необъективность 4 кл. ок.мир'!F$66,"ДА","НЕТ")</f>
        <v>НЕТ</v>
      </c>
      <c r="G5" s="17" t="str">
        <f>IF('Решаемость 4 кл. ок.мир'!G5&lt;'Необъективность 4 кл. ок.мир'!G$66,"ДА","НЕТ")</f>
        <v>НЕТ</v>
      </c>
      <c r="H5" s="17" t="str">
        <f>IF('Решаемость 4 кл. ок.мир'!H5&lt;'Необъективность 4 кл. ок.мир'!H$66,"ДА","НЕТ")</f>
        <v>ДА</v>
      </c>
      <c r="I5" s="17" t="str">
        <f>IF('Решаемость 4 кл. ок.мир'!I5&lt;'Необъективность 4 кл. ок.мир'!I$66,"ДА","НЕТ")</f>
        <v>ДА</v>
      </c>
      <c r="J5" s="17" t="str">
        <f>IF('Решаемость 4 кл. ок.мир'!J5&lt;'Необъективность 4 кл. ок.мир'!J$66,"ДА","НЕТ")</f>
        <v>НЕТ</v>
      </c>
      <c r="K5" s="17" t="str">
        <f>IF('Решаемость 4 кл. ок.мир'!K5&lt;'Необъективность 4 кл. ок.мир'!K$66,"ДА","НЕТ")</f>
        <v>НЕТ</v>
      </c>
      <c r="L5" s="17" t="str">
        <f>IF('Решаемость 4 кл. ок.мир'!L5&lt;'Необъективность 4 кл. ок.мир'!L$66,"ДА","НЕТ")</f>
        <v>НЕТ</v>
      </c>
      <c r="M5" s="17" t="str">
        <f>IF('Решаемость 4 кл. ок.мир'!M5&lt;'Необъективность 4 кл. ок.мир'!M$66,"ДА","НЕТ")</f>
        <v>ДА</v>
      </c>
      <c r="N5" s="17" t="str">
        <f>IF('Решаемость 4 кл. ок.мир'!N5&lt;'Необъективность 4 кл. ок.мир'!N$66,"ДА","НЕТ")</f>
        <v>НЕТ</v>
      </c>
      <c r="O5" s="17">
        <f>'Результаты 4 кл. ок.мир'!O5/'Результаты 4 кл. ок.мир'!$B5</f>
        <v>0</v>
      </c>
      <c r="P5" s="17">
        <f>'Результаты 4 кл. ок.мир'!P5/'Результаты 4 кл. ок.мир'!$B5</f>
        <v>0</v>
      </c>
      <c r="Q5" s="17">
        <f>'Результаты 4 кл. ок.мир'!Q5/'Результаты 4 кл. ок.мир'!$B5</f>
        <v>1</v>
      </c>
      <c r="R5" s="17">
        <f>'Результаты 4 кл. ок.мир'!R5/'Результаты 4 кл. ок.мир'!$B5</f>
        <v>0</v>
      </c>
    </row>
    <row r="6" spans="1:18" ht="15.75">
      <c r="A6" s="1" t="s">
        <v>8</v>
      </c>
      <c r="B6" s="16">
        <v>45</v>
      </c>
      <c r="C6" s="17" t="str">
        <f>IF('Решаемость 4 кл. ок.мир'!C6&lt;'Необъективность 4 кл. ок.мир'!C$66,"ДА","НЕТ")</f>
        <v>ДА</v>
      </c>
      <c r="D6" s="17" t="str">
        <f>IF('Решаемость 4 кл. ок.мир'!D6&lt;'Необъективность 4 кл. ок.мир'!D$66,"ДА","НЕТ")</f>
        <v>ДА</v>
      </c>
      <c r="E6" s="17" t="str">
        <f>IF('Решаемость 4 кл. ок.мир'!E6&lt;'Необъективность 4 кл. ок.мир'!E$66,"ДА","НЕТ")</f>
        <v>ДА</v>
      </c>
      <c r="F6" s="17" t="str">
        <f>IF('Решаемость 4 кл. ок.мир'!F6&lt;'Необъективность 4 кл. ок.мир'!F$66,"ДА","НЕТ")</f>
        <v>ДА</v>
      </c>
      <c r="G6" s="17" t="str">
        <f>IF('Решаемость 4 кл. ок.мир'!G6&lt;'Необъективность 4 кл. ок.мир'!G$66,"ДА","НЕТ")</f>
        <v>ДА</v>
      </c>
      <c r="H6" s="17" t="str">
        <f>IF('Решаемость 4 кл. ок.мир'!H6&lt;'Необъективность 4 кл. ок.мир'!H$66,"ДА","НЕТ")</f>
        <v>ДА</v>
      </c>
      <c r="I6" s="17" t="str">
        <f>IF('Решаемость 4 кл. ок.мир'!I6&lt;'Необъективность 4 кл. ок.мир'!I$66,"ДА","НЕТ")</f>
        <v>ДА</v>
      </c>
      <c r="J6" s="17" t="str">
        <f>IF('Решаемость 4 кл. ок.мир'!J6&lt;'Необъективность 4 кл. ок.мир'!J$66,"ДА","НЕТ")</f>
        <v>ДА</v>
      </c>
      <c r="K6" s="17" t="str">
        <f>IF('Решаемость 4 кл. ок.мир'!K6&lt;'Необъективность 4 кл. ок.мир'!K$66,"ДА","НЕТ")</f>
        <v>ДА</v>
      </c>
      <c r="L6" s="17" t="str">
        <f>IF('Решаемость 4 кл. ок.мир'!L6&lt;'Необъективность 4 кл. ок.мир'!L$66,"ДА","НЕТ")</f>
        <v>ДА</v>
      </c>
      <c r="M6" s="17" t="str">
        <f>IF('Решаемость 4 кл. ок.мир'!M6&lt;'Необъективность 4 кл. ок.мир'!M$66,"ДА","НЕТ")</f>
        <v>ДА</v>
      </c>
      <c r="N6" s="17" t="str">
        <f>IF('Решаемость 4 кл. ок.мир'!N6&lt;'Необъективность 4 кл. ок.мир'!N$66,"ДА","НЕТ")</f>
        <v>ДА</v>
      </c>
      <c r="O6" s="17">
        <f>'Результаты 4 кл. ок.мир'!O6/'Результаты 4 кл. ок.мир'!$B6</f>
        <v>2.2222222222222223E-2</v>
      </c>
      <c r="P6" s="17">
        <f>'Результаты 4 кл. ок.мир'!P6/'Результаты 4 кл. ок.мир'!$B6</f>
        <v>0.33333333333333331</v>
      </c>
      <c r="Q6" s="17">
        <f>'Результаты 4 кл. ок.мир'!Q6/'Результаты 4 кл. ок.мир'!$B6</f>
        <v>0.55555555555555558</v>
      </c>
      <c r="R6" s="17">
        <f>'Результаты 4 кл. ок.мир'!R6/'Результаты 4 кл. ок.мир'!$B6</f>
        <v>8.8888888888888892E-2</v>
      </c>
    </row>
    <row r="7" spans="1:18" ht="31.5">
      <c r="A7" s="1" t="s">
        <v>39</v>
      </c>
      <c r="B7" s="16">
        <v>4</v>
      </c>
      <c r="C7" s="17" t="str">
        <f>IF('Решаемость 4 кл. ок.мир'!C7&lt;'Необъективность 4 кл. ок.мир'!C$66,"ДА","НЕТ")</f>
        <v>ДА</v>
      </c>
      <c r="D7" s="17" t="str">
        <f>IF('Решаемость 4 кл. ок.мир'!D7&lt;'Необъективность 4 кл. ок.мир'!D$66,"ДА","НЕТ")</f>
        <v>НЕТ</v>
      </c>
      <c r="E7" s="17" t="str">
        <f>IF('Решаемость 4 кл. ок.мир'!E7&lt;'Необъективность 4 кл. ок.мир'!E$66,"ДА","НЕТ")</f>
        <v>ДА</v>
      </c>
      <c r="F7" s="17" t="str">
        <f>IF('Решаемость 4 кл. ок.мир'!F7&lt;'Необъективность 4 кл. ок.мир'!F$66,"ДА","НЕТ")</f>
        <v>ДА</v>
      </c>
      <c r="G7" s="17" t="str">
        <f>IF('Решаемость 4 кл. ок.мир'!G7&lt;'Необъективность 4 кл. ок.мир'!G$66,"ДА","НЕТ")</f>
        <v>НЕТ</v>
      </c>
      <c r="H7" s="17" t="str">
        <f>IF('Решаемость 4 кл. ок.мир'!H7&lt;'Необъективность 4 кл. ок.мир'!H$66,"ДА","НЕТ")</f>
        <v>ДА</v>
      </c>
      <c r="I7" s="17" t="str">
        <f>IF('Решаемость 4 кл. ок.мир'!I7&lt;'Необъективность 4 кл. ок.мир'!I$66,"ДА","НЕТ")</f>
        <v>ДА</v>
      </c>
      <c r="J7" s="17" t="str">
        <f>IF('Решаемость 4 кл. ок.мир'!J7&lt;'Необъективность 4 кл. ок.мир'!J$66,"ДА","НЕТ")</f>
        <v>НЕТ</v>
      </c>
      <c r="K7" s="17" t="str">
        <f>IF('Решаемость 4 кл. ок.мир'!K7&lt;'Необъективность 4 кл. ок.мир'!K$66,"ДА","НЕТ")</f>
        <v>ДА</v>
      </c>
      <c r="L7" s="17" t="str">
        <f>IF('Решаемость 4 кл. ок.мир'!L7&lt;'Необъективность 4 кл. ок.мир'!L$66,"ДА","НЕТ")</f>
        <v>ДА</v>
      </c>
      <c r="M7" s="17" t="str">
        <f>IF('Решаемость 4 кл. ок.мир'!M7&lt;'Необъективность 4 кл. ок.мир'!M$66,"ДА","НЕТ")</f>
        <v>ДА</v>
      </c>
      <c r="N7" s="17" t="str">
        <f>IF('Решаемость 4 кл. ок.мир'!N7&lt;'Необъективность 4 кл. ок.мир'!N$66,"ДА","НЕТ")</f>
        <v>ДА</v>
      </c>
      <c r="O7" s="17">
        <f>'Результаты 4 кл. ок.мир'!O7/'Результаты 4 кл. ок.мир'!$B7</f>
        <v>0</v>
      </c>
      <c r="P7" s="17">
        <f>'Результаты 4 кл. ок.мир'!P7/'Результаты 4 кл. ок.мир'!$B7</f>
        <v>0.5</v>
      </c>
      <c r="Q7" s="17">
        <f>'Результаты 4 кл. ок.мир'!Q7/'Результаты 4 кл. ок.мир'!$B7</f>
        <v>0.5</v>
      </c>
      <c r="R7" s="17">
        <f>'Результаты 4 кл. ок.мир'!R7/'Результаты 4 кл. ок.мир'!$B7</f>
        <v>0</v>
      </c>
    </row>
    <row r="8" spans="1:18" ht="15.75">
      <c r="A8" s="1" t="s">
        <v>9</v>
      </c>
      <c r="B8" s="16">
        <v>10</v>
      </c>
      <c r="C8" s="17" t="str">
        <f>IF('Решаемость 4 кл. ок.мир'!C8&lt;'Необъективность 4 кл. ок.мир'!C$66,"ДА","НЕТ")</f>
        <v>ДА</v>
      </c>
      <c r="D8" s="17" t="str">
        <f>IF('Решаемость 4 кл. ок.мир'!D8&lt;'Необъективность 4 кл. ок.мир'!D$66,"ДА","НЕТ")</f>
        <v>ДА</v>
      </c>
      <c r="E8" s="17" t="str">
        <f>IF('Решаемость 4 кл. ок.мир'!E8&lt;'Необъективность 4 кл. ок.мир'!E$66,"ДА","НЕТ")</f>
        <v>ДА</v>
      </c>
      <c r="F8" s="17" t="str">
        <f>IF('Решаемость 4 кл. ок.мир'!F8&lt;'Необъективность 4 кл. ок.мир'!F$66,"ДА","НЕТ")</f>
        <v>ДА</v>
      </c>
      <c r="G8" s="17" t="str">
        <f>IF('Решаемость 4 кл. ок.мир'!G8&lt;'Необъективность 4 кл. ок.мир'!G$66,"ДА","НЕТ")</f>
        <v>НЕТ</v>
      </c>
      <c r="H8" s="17" t="str">
        <f>IF('Решаемость 4 кл. ок.мир'!H8&lt;'Необъективность 4 кл. ок.мир'!H$66,"ДА","НЕТ")</f>
        <v>ДА</v>
      </c>
      <c r="I8" s="17" t="str">
        <f>IF('Решаемость 4 кл. ок.мир'!I8&lt;'Необъективность 4 кл. ок.мир'!I$66,"ДА","НЕТ")</f>
        <v>ДА</v>
      </c>
      <c r="J8" s="17" t="str">
        <f>IF('Решаемость 4 кл. ок.мир'!J8&lt;'Необъективность 4 кл. ок.мир'!J$66,"ДА","НЕТ")</f>
        <v>НЕТ</v>
      </c>
      <c r="K8" s="17" t="str">
        <f>IF('Решаемость 4 кл. ок.мир'!K8&lt;'Необъективность 4 кл. ок.мир'!K$66,"ДА","НЕТ")</f>
        <v>ДА</v>
      </c>
      <c r="L8" s="17" t="str">
        <f>IF('Решаемость 4 кл. ок.мир'!L8&lt;'Необъективность 4 кл. ок.мир'!L$66,"ДА","НЕТ")</f>
        <v>ДА</v>
      </c>
      <c r="M8" s="17" t="str">
        <f>IF('Решаемость 4 кл. ок.мир'!M8&lt;'Необъективность 4 кл. ок.мир'!M$66,"ДА","НЕТ")</f>
        <v>ДА</v>
      </c>
      <c r="N8" s="17" t="str">
        <f>IF('Решаемость 4 кл. ок.мир'!N8&lt;'Необъективность 4 кл. ок.мир'!N$66,"ДА","НЕТ")</f>
        <v>ДА</v>
      </c>
      <c r="O8" s="17">
        <f>'Результаты 4 кл. ок.мир'!O8/'Результаты 4 кл. ок.мир'!$B8</f>
        <v>0</v>
      </c>
      <c r="P8" s="17">
        <f>'Результаты 4 кл. ок.мир'!P8/'Результаты 4 кл. ок.мир'!$B8</f>
        <v>0.4</v>
      </c>
      <c r="Q8" s="17">
        <f>'Результаты 4 кл. ок.мир'!Q8/'Результаты 4 кл. ок.мир'!$B8</f>
        <v>0.4</v>
      </c>
      <c r="R8" s="17">
        <f>'Результаты 4 кл. ок.мир'!R8/'Результаты 4 кл. ок.мир'!$B8</f>
        <v>0.2</v>
      </c>
    </row>
    <row r="9" spans="1:18" ht="15.75">
      <c r="A9" s="1" t="s">
        <v>10</v>
      </c>
      <c r="B9" s="16">
        <v>124</v>
      </c>
      <c r="C9" s="17" t="str">
        <f>IF('Решаемость 4 кл. ок.мир'!C9&lt;'Необъективность 4 кл. ок.мир'!C$66,"ДА","НЕТ")</f>
        <v>ДА</v>
      </c>
      <c r="D9" s="17" t="str">
        <f>IF('Решаемость 4 кл. ок.мир'!D9&lt;'Необъективность 4 кл. ок.мир'!D$66,"ДА","НЕТ")</f>
        <v>ДА</v>
      </c>
      <c r="E9" s="17" t="str">
        <f>IF('Решаемость 4 кл. ок.мир'!E9&lt;'Необъективность 4 кл. ок.мир'!E$66,"ДА","НЕТ")</f>
        <v>ДА</v>
      </c>
      <c r="F9" s="17" t="str">
        <f>IF('Решаемость 4 кл. ок.мир'!F9&lt;'Необъективность 4 кл. ок.мир'!F$66,"ДА","НЕТ")</f>
        <v>ДА</v>
      </c>
      <c r="G9" s="17" t="str">
        <f>IF('Решаемость 4 кл. ок.мир'!G9&lt;'Необъективность 4 кл. ок.мир'!G$66,"ДА","НЕТ")</f>
        <v>ДА</v>
      </c>
      <c r="H9" s="17" t="str">
        <f>IF('Решаемость 4 кл. ок.мир'!H9&lt;'Необъективность 4 кл. ок.мир'!H$66,"ДА","НЕТ")</f>
        <v>ДА</v>
      </c>
      <c r="I9" s="17" t="str">
        <f>IF('Решаемость 4 кл. ок.мир'!I9&lt;'Необъективность 4 кл. ок.мир'!I$66,"ДА","НЕТ")</f>
        <v>ДА</v>
      </c>
      <c r="J9" s="17" t="str">
        <f>IF('Решаемость 4 кл. ок.мир'!J9&lt;'Необъективность 4 кл. ок.мир'!J$66,"ДА","НЕТ")</f>
        <v>ДА</v>
      </c>
      <c r="K9" s="17" t="str">
        <f>IF('Решаемость 4 кл. ок.мир'!K9&lt;'Необъективность 4 кл. ок.мир'!K$66,"ДА","НЕТ")</f>
        <v>ДА</v>
      </c>
      <c r="L9" s="17" t="str">
        <f>IF('Решаемость 4 кл. ок.мир'!L9&lt;'Необъективность 4 кл. ок.мир'!L$66,"ДА","НЕТ")</f>
        <v>ДА</v>
      </c>
      <c r="M9" s="17" t="str">
        <f>IF('Решаемость 4 кл. ок.мир'!M9&lt;'Необъективность 4 кл. ок.мир'!M$66,"ДА","НЕТ")</f>
        <v>ДА</v>
      </c>
      <c r="N9" s="17" t="str">
        <f>IF('Решаемость 4 кл. ок.мир'!N9&lt;'Необъективность 4 кл. ок.мир'!N$66,"ДА","НЕТ")</f>
        <v>ДА</v>
      </c>
      <c r="O9" s="17">
        <f>'Результаты 4 кл. ок.мир'!O9/'Результаты 4 кл. ок.мир'!$B9</f>
        <v>8.0645161290322578E-3</v>
      </c>
      <c r="P9" s="17">
        <f>'Результаты 4 кл. ок.мир'!P9/'Результаты 4 кл. ок.мир'!$B9</f>
        <v>0.20967741935483872</v>
      </c>
      <c r="Q9" s="17">
        <f>'Результаты 4 кл. ок.мир'!Q9/'Результаты 4 кл. ок.мир'!$B9</f>
        <v>0.47580645161290325</v>
      </c>
      <c r="R9" s="17">
        <f>'Результаты 4 кл. ок.мир'!R9/'Результаты 4 кл. ок.мир'!$B9</f>
        <v>0.30645161290322581</v>
      </c>
    </row>
    <row r="10" spans="1:18" ht="15.75">
      <c r="A10" s="1" t="s">
        <v>11</v>
      </c>
      <c r="B10" s="16">
        <v>79</v>
      </c>
      <c r="C10" s="17" t="str">
        <f>IF('Решаемость 4 кл. ок.мир'!C10&lt;'Необъективность 4 кл. ок.мир'!C$66,"ДА","НЕТ")</f>
        <v>ДА</v>
      </c>
      <c r="D10" s="17" t="str">
        <f>IF('Решаемость 4 кл. ок.мир'!D10&lt;'Необъективность 4 кл. ок.мир'!D$66,"ДА","НЕТ")</f>
        <v>ДА</v>
      </c>
      <c r="E10" s="17" t="str">
        <f>IF('Решаемость 4 кл. ок.мир'!E10&lt;'Необъективность 4 кл. ок.мир'!E$66,"ДА","НЕТ")</f>
        <v>ДА</v>
      </c>
      <c r="F10" s="17" t="str">
        <f>IF('Решаемость 4 кл. ок.мир'!F10&lt;'Необъективность 4 кл. ок.мир'!F$66,"ДА","НЕТ")</f>
        <v>ДА</v>
      </c>
      <c r="G10" s="17" t="str">
        <f>IF('Решаемость 4 кл. ок.мир'!G10&lt;'Необъективность 4 кл. ок.мир'!G$66,"ДА","НЕТ")</f>
        <v>ДА</v>
      </c>
      <c r="H10" s="17" t="str">
        <f>IF('Решаемость 4 кл. ок.мир'!H10&lt;'Необъективность 4 кл. ок.мир'!H$66,"ДА","НЕТ")</f>
        <v>ДА</v>
      </c>
      <c r="I10" s="17" t="str">
        <f>IF('Решаемость 4 кл. ок.мир'!I10&lt;'Необъективность 4 кл. ок.мир'!I$66,"ДА","НЕТ")</f>
        <v>ДА</v>
      </c>
      <c r="J10" s="17" t="str">
        <f>IF('Решаемость 4 кл. ок.мир'!J10&lt;'Необъективность 4 кл. ок.мир'!J$66,"ДА","НЕТ")</f>
        <v>ДА</v>
      </c>
      <c r="K10" s="17" t="str">
        <f>IF('Решаемость 4 кл. ок.мир'!K10&lt;'Необъективность 4 кл. ок.мир'!K$66,"ДА","НЕТ")</f>
        <v>ДА</v>
      </c>
      <c r="L10" s="17" t="str">
        <f>IF('Решаемость 4 кл. ок.мир'!L10&lt;'Необъективность 4 кл. ок.мир'!L$66,"ДА","НЕТ")</f>
        <v>ДА</v>
      </c>
      <c r="M10" s="17" t="str">
        <f>IF('Решаемость 4 кл. ок.мир'!M10&lt;'Необъективность 4 кл. ок.мир'!M$66,"ДА","НЕТ")</f>
        <v>ДА</v>
      </c>
      <c r="N10" s="17" t="str">
        <f>IF('Решаемость 4 кл. ок.мир'!N10&lt;'Необъективность 4 кл. ок.мир'!N$66,"ДА","НЕТ")</f>
        <v>ДА</v>
      </c>
      <c r="O10" s="17">
        <f>'Результаты 4 кл. ок.мир'!O10/'Результаты 4 кл. ок.мир'!$B10</f>
        <v>0</v>
      </c>
      <c r="P10" s="17">
        <f>'Результаты 4 кл. ок.мир'!P10/'Результаты 4 кл. ок.мир'!$B10</f>
        <v>0.16455696202531644</v>
      </c>
      <c r="Q10" s="17">
        <f>'Результаты 4 кл. ок.мир'!Q10/'Результаты 4 кл. ок.мир'!$B10</f>
        <v>0.50632911392405067</v>
      </c>
      <c r="R10" s="17">
        <f>'Результаты 4 кл. ок.мир'!R10/'Результаты 4 кл. ок.мир'!$B10</f>
        <v>0.32911392405063289</v>
      </c>
    </row>
    <row r="11" spans="1:18" ht="15.75">
      <c r="A11" s="1" t="s">
        <v>12</v>
      </c>
      <c r="B11" s="16">
        <v>44</v>
      </c>
      <c r="C11" s="17" t="str">
        <f>IF('Решаемость 4 кл. ок.мир'!C11&lt;'Необъективность 4 кл. ок.мир'!C$66,"ДА","НЕТ")</f>
        <v>ДА</v>
      </c>
      <c r="D11" s="17" t="str">
        <f>IF('Решаемость 4 кл. ок.мир'!D11&lt;'Необъективность 4 кл. ок.мир'!D$66,"ДА","НЕТ")</f>
        <v>НЕТ</v>
      </c>
      <c r="E11" s="17" t="str">
        <f>IF('Решаемость 4 кл. ок.мир'!E11&lt;'Необъективность 4 кл. ок.мир'!E$66,"ДА","НЕТ")</f>
        <v>ДА</v>
      </c>
      <c r="F11" s="17" t="str">
        <f>IF('Решаемость 4 кл. ок.мир'!F11&lt;'Необъективность 4 кл. ок.мир'!F$66,"ДА","НЕТ")</f>
        <v>НЕТ</v>
      </c>
      <c r="G11" s="17" t="str">
        <f>IF('Решаемость 4 кл. ок.мир'!G11&lt;'Необъективность 4 кл. ок.мир'!G$66,"ДА","НЕТ")</f>
        <v>НЕТ</v>
      </c>
      <c r="H11" s="17" t="str">
        <f>IF('Решаемость 4 кл. ок.мир'!H11&lt;'Необъективность 4 кл. ок.мир'!H$66,"ДА","НЕТ")</f>
        <v>ДА</v>
      </c>
      <c r="I11" s="17" t="str">
        <f>IF('Решаемость 4 кл. ок.мир'!I11&lt;'Необъективность 4 кл. ок.мир'!I$66,"ДА","НЕТ")</f>
        <v>ДА</v>
      </c>
      <c r="J11" s="17" t="str">
        <f>IF('Решаемость 4 кл. ок.мир'!J11&lt;'Необъективность 4 кл. ок.мир'!J$66,"ДА","НЕТ")</f>
        <v>ДА</v>
      </c>
      <c r="K11" s="17" t="str">
        <f>IF('Решаемость 4 кл. ок.мир'!K11&lt;'Необъективность 4 кл. ок.мир'!K$66,"ДА","НЕТ")</f>
        <v>ДА</v>
      </c>
      <c r="L11" s="17" t="str">
        <f>IF('Решаемость 4 кл. ок.мир'!L11&lt;'Необъективность 4 кл. ок.мир'!L$66,"ДА","НЕТ")</f>
        <v>ДА</v>
      </c>
      <c r="M11" s="17" t="str">
        <f>IF('Решаемость 4 кл. ок.мир'!M11&lt;'Необъективность 4 кл. ок.мир'!M$66,"ДА","НЕТ")</f>
        <v>ДА</v>
      </c>
      <c r="N11" s="17" t="str">
        <f>IF('Решаемость 4 кл. ок.мир'!N11&lt;'Необъективность 4 кл. ок.мир'!N$66,"ДА","НЕТ")</f>
        <v>ДА</v>
      </c>
      <c r="O11" s="17">
        <f>'Результаты 4 кл. ок.мир'!O11/'Результаты 4 кл. ок.мир'!$B11</f>
        <v>2.2727272727272728E-2</v>
      </c>
      <c r="P11" s="17">
        <f>'Результаты 4 кл. ок.мир'!P11/'Результаты 4 кл. ок.мир'!$B11</f>
        <v>0.29545454545454547</v>
      </c>
      <c r="Q11" s="17">
        <f>'Результаты 4 кл. ок.мир'!Q11/'Результаты 4 кл. ок.мир'!$B11</f>
        <v>0.40909090909090912</v>
      </c>
      <c r="R11" s="17">
        <f>'Результаты 4 кл. ок.мир'!R11/'Результаты 4 кл. ок.мир'!$B11</f>
        <v>0.27272727272727271</v>
      </c>
    </row>
    <row r="12" spans="1:18" ht="15.75">
      <c r="A12" s="1" t="s">
        <v>13</v>
      </c>
      <c r="B12" s="16">
        <v>87</v>
      </c>
      <c r="C12" s="17" t="str">
        <f>IF('Решаемость 4 кл. ок.мир'!C12&lt;'Необъективность 4 кл. ок.мир'!C$66,"ДА","НЕТ")</f>
        <v>ДА</v>
      </c>
      <c r="D12" s="17" t="str">
        <f>IF('Решаемость 4 кл. ок.мир'!D12&lt;'Необъективность 4 кл. ок.мир'!D$66,"ДА","НЕТ")</f>
        <v>НЕТ</v>
      </c>
      <c r="E12" s="17" t="str">
        <f>IF('Решаемость 4 кл. ок.мир'!E12&lt;'Необъективность 4 кл. ок.мир'!E$66,"ДА","НЕТ")</f>
        <v>ДА</v>
      </c>
      <c r="F12" s="17" t="str">
        <f>IF('Решаемость 4 кл. ок.мир'!F12&lt;'Необъективность 4 кл. ок.мир'!F$66,"ДА","НЕТ")</f>
        <v>ДА</v>
      </c>
      <c r="G12" s="17" t="str">
        <f>IF('Решаемость 4 кл. ок.мир'!G12&lt;'Необъективность 4 кл. ок.мир'!G$66,"ДА","НЕТ")</f>
        <v>ДА</v>
      </c>
      <c r="H12" s="17" t="str">
        <f>IF('Решаемость 4 кл. ок.мир'!H12&lt;'Необъективность 4 кл. ок.мир'!H$66,"ДА","НЕТ")</f>
        <v>ДА</v>
      </c>
      <c r="I12" s="17" t="str">
        <f>IF('Решаемость 4 кл. ок.мир'!I12&lt;'Необъективность 4 кл. ок.мир'!I$66,"ДА","НЕТ")</f>
        <v>ДА</v>
      </c>
      <c r="J12" s="17" t="str">
        <f>IF('Решаемость 4 кл. ок.мир'!J12&lt;'Необъективность 4 кл. ок.мир'!J$66,"ДА","НЕТ")</f>
        <v>ДА</v>
      </c>
      <c r="K12" s="17" t="str">
        <f>IF('Решаемость 4 кл. ок.мир'!K12&lt;'Необъективность 4 кл. ок.мир'!K$66,"ДА","НЕТ")</f>
        <v>ДА</v>
      </c>
      <c r="L12" s="17" t="str">
        <f>IF('Решаемость 4 кл. ок.мир'!L12&lt;'Необъективность 4 кл. ок.мир'!L$66,"ДА","НЕТ")</f>
        <v>ДА</v>
      </c>
      <c r="M12" s="17" t="str">
        <f>IF('Решаемость 4 кл. ок.мир'!M12&lt;'Необъективность 4 кл. ок.мир'!M$66,"ДА","НЕТ")</f>
        <v>ДА</v>
      </c>
      <c r="N12" s="17" t="str">
        <f>IF('Решаемость 4 кл. ок.мир'!N12&lt;'Необъективность 4 кл. ок.мир'!N$66,"ДА","НЕТ")</f>
        <v>ДА</v>
      </c>
      <c r="O12" s="17">
        <f>'Результаты 4 кл. ок.мир'!O12/'Результаты 4 кл. ок.мир'!$B12</f>
        <v>0</v>
      </c>
      <c r="P12" s="17">
        <f>'Результаты 4 кл. ок.мир'!P12/'Результаты 4 кл. ок.мир'!$B12</f>
        <v>0.28735632183908044</v>
      </c>
      <c r="Q12" s="17">
        <f>'Результаты 4 кл. ок.мир'!Q12/'Результаты 4 кл. ок.мир'!$B12</f>
        <v>0.43678160919540232</v>
      </c>
      <c r="R12" s="17">
        <f>'Результаты 4 кл. ок.мир'!R12/'Результаты 4 кл. ок.мир'!$B12</f>
        <v>0.27586206896551724</v>
      </c>
    </row>
    <row r="13" spans="1:18" ht="31.5">
      <c r="A13" s="1" t="s">
        <v>26</v>
      </c>
      <c r="B13" s="16">
        <v>100</v>
      </c>
      <c r="C13" s="17" t="str">
        <f>IF('Решаемость 4 кл. ок.мир'!C13&lt;'Необъективность 4 кл. ок.мир'!C$66,"ДА","НЕТ")</f>
        <v>ДА</v>
      </c>
      <c r="D13" s="17" t="str">
        <f>IF('Решаемость 4 кл. ок.мир'!D13&lt;'Необъективность 4 кл. ок.мир'!D$66,"ДА","НЕТ")</f>
        <v>ДА</v>
      </c>
      <c r="E13" s="17" t="str">
        <f>IF('Решаемость 4 кл. ок.мир'!E13&lt;'Необъективность 4 кл. ок.мир'!E$66,"ДА","НЕТ")</f>
        <v>ДА</v>
      </c>
      <c r="F13" s="17" t="str">
        <f>IF('Решаемость 4 кл. ок.мир'!F13&lt;'Необъективность 4 кл. ок.мир'!F$66,"ДА","НЕТ")</f>
        <v>ДА</v>
      </c>
      <c r="G13" s="17" t="str">
        <f>IF('Решаемость 4 кл. ок.мир'!G13&lt;'Необъективность 4 кл. ок.мир'!G$66,"ДА","НЕТ")</f>
        <v>ДА</v>
      </c>
      <c r="H13" s="17" t="str">
        <f>IF('Решаемость 4 кл. ок.мир'!H13&lt;'Необъективность 4 кл. ок.мир'!H$66,"ДА","НЕТ")</f>
        <v>ДА</v>
      </c>
      <c r="I13" s="17" t="str">
        <f>IF('Решаемость 4 кл. ок.мир'!I13&lt;'Необъективность 4 кл. ок.мир'!I$66,"ДА","НЕТ")</f>
        <v>ДА</v>
      </c>
      <c r="J13" s="17" t="str">
        <f>IF('Решаемость 4 кл. ок.мир'!J13&lt;'Необъективность 4 кл. ок.мир'!J$66,"ДА","НЕТ")</f>
        <v>НЕТ</v>
      </c>
      <c r="K13" s="17" t="str">
        <f>IF('Решаемость 4 кл. ок.мир'!K13&lt;'Необъективность 4 кл. ок.мир'!K$66,"ДА","НЕТ")</f>
        <v>ДА</v>
      </c>
      <c r="L13" s="17" t="str">
        <f>IF('Решаемость 4 кл. ок.мир'!L13&lt;'Необъективность 4 кл. ок.мир'!L$66,"ДА","НЕТ")</f>
        <v>ДА</v>
      </c>
      <c r="M13" s="17" t="str">
        <f>IF('Решаемость 4 кл. ок.мир'!M13&lt;'Необъективность 4 кл. ок.мир'!M$66,"ДА","НЕТ")</f>
        <v>ДА</v>
      </c>
      <c r="N13" s="17" t="str">
        <f>IF('Решаемость 4 кл. ок.мир'!N13&lt;'Необъективность 4 кл. ок.мир'!N$66,"ДА","НЕТ")</f>
        <v>ДА</v>
      </c>
      <c r="O13" s="17">
        <f>'Результаты 4 кл. ок.мир'!O13/'Результаты 4 кл. ок.мир'!$B13</f>
        <v>0</v>
      </c>
      <c r="P13" s="17">
        <f>'Результаты 4 кл. ок.мир'!P13/'Результаты 4 кл. ок.мир'!$B13</f>
        <v>0.12</v>
      </c>
      <c r="Q13" s="17">
        <f>'Результаты 4 кл. ок.мир'!Q13/'Результаты 4 кл. ок.мир'!$B13</f>
        <v>0.49</v>
      </c>
      <c r="R13" s="17">
        <f>'Результаты 4 кл. ок.мир'!R13/'Результаты 4 кл. ок.мир'!$B13</f>
        <v>0.39</v>
      </c>
    </row>
    <row r="14" spans="1:18" ht="15.75">
      <c r="A14" s="1">
        <v>3</v>
      </c>
      <c r="B14" s="16">
        <v>19</v>
      </c>
      <c r="C14" s="17" t="str">
        <f>IF('Решаемость 4 кл. ок.мир'!C14&lt;'Необъективность 4 кл. ок.мир'!C$66,"ДА","НЕТ")</f>
        <v>ДА</v>
      </c>
      <c r="D14" s="17" t="str">
        <f>IF('Решаемость 4 кл. ок.мир'!D14&lt;'Необъективность 4 кл. ок.мир'!D$66,"ДА","НЕТ")</f>
        <v>ДА</v>
      </c>
      <c r="E14" s="17" t="str">
        <f>IF('Решаемость 4 кл. ок.мир'!E14&lt;'Необъективность 4 кл. ок.мир'!E$66,"ДА","НЕТ")</f>
        <v>ДА</v>
      </c>
      <c r="F14" s="17" t="str">
        <f>IF('Решаемость 4 кл. ок.мир'!F14&lt;'Необъективность 4 кл. ок.мир'!F$66,"ДА","НЕТ")</f>
        <v>ДА</v>
      </c>
      <c r="G14" s="17" t="str">
        <f>IF('Решаемость 4 кл. ок.мир'!G14&lt;'Необъективность 4 кл. ок.мир'!G$66,"ДА","НЕТ")</f>
        <v>ДА</v>
      </c>
      <c r="H14" s="17" t="str">
        <f>IF('Решаемость 4 кл. ок.мир'!H14&lt;'Необъективность 4 кл. ок.мир'!H$66,"ДА","НЕТ")</f>
        <v>ДА</v>
      </c>
      <c r="I14" s="17" t="str">
        <f>IF('Решаемость 4 кл. ок.мир'!I14&lt;'Необъективность 4 кл. ок.мир'!I$66,"ДА","НЕТ")</f>
        <v>ДА</v>
      </c>
      <c r="J14" s="17" t="str">
        <f>IF('Решаемость 4 кл. ок.мир'!J14&lt;'Необъективность 4 кл. ок.мир'!J$66,"ДА","НЕТ")</f>
        <v>НЕТ</v>
      </c>
      <c r="K14" s="17" t="str">
        <f>IF('Решаемость 4 кл. ок.мир'!K14&lt;'Необъективность 4 кл. ок.мир'!K$66,"ДА","НЕТ")</f>
        <v>ДА</v>
      </c>
      <c r="L14" s="17" t="str">
        <f>IF('Решаемость 4 кл. ок.мир'!L14&lt;'Необъективность 4 кл. ок.мир'!L$66,"ДА","НЕТ")</f>
        <v>ДА</v>
      </c>
      <c r="M14" s="17" t="str">
        <f>IF('Решаемость 4 кл. ок.мир'!M14&lt;'Необъективность 4 кл. ок.мир'!M$66,"ДА","НЕТ")</f>
        <v>ДА</v>
      </c>
      <c r="N14" s="17" t="str">
        <f>IF('Решаемость 4 кл. ок.мир'!N14&lt;'Необъективность 4 кл. ок.мир'!N$66,"ДА","НЕТ")</f>
        <v>ДА</v>
      </c>
      <c r="O14" s="17">
        <f>'Результаты 4 кл. ок.мир'!O14/'Результаты 4 кл. ок.мир'!$B14</f>
        <v>0.26315789473684209</v>
      </c>
      <c r="P14" s="17">
        <f>'Результаты 4 кл. ок.мир'!P14/'Результаты 4 кл. ок.мир'!$B14</f>
        <v>0.42105263157894735</v>
      </c>
      <c r="Q14" s="17">
        <f>'Результаты 4 кл. ок.мир'!Q14/'Результаты 4 кл. ок.мир'!$B14</f>
        <v>0.31578947368421051</v>
      </c>
      <c r="R14" s="17">
        <f>'Результаты 4 кл. ок.мир'!R14/'Результаты 4 кл. ок.мир'!$B14</f>
        <v>5.2631578947368418E-2</v>
      </c>
    </row>
    <row r="15" spans="1:18" ht="15.75">
      <c r="A15" s="1">
        <v>4</v>
      </c>
      <c r="B15" s="16">
        <v>43</v>
      </c>
      <c r="C15" s="17" t="str">
        <f>IF('Решаемость 4 кл. ок.мир'!C15&lt;'Необъективность 4 кл. ок.мир'!C$66,"ДА","НЕТ")</f>
        <v>ДА</v>
      </c>
      <c r="D15" s="17" t="str">
        <f>IF('Решаемость 4 кл. ок.мир'!D15&lt;'Необъективность 4 кл. ок.мир'!D$66,"ДА","НЕТ")</f>
        <v>ДА</v>
      </c>
      <c r="E15" s="17" t="str">
        <f>IF('Решаемость 4 кл. ок.мир'!E15&lt;'Необъективность 4 кл. ок.мир'!E$66,"ДА","НЕТ")</f>
        <v>ДА</v>
      </c>
      <c r="F15" s="17" t="str">
        <f>IF('Решаемость 4 кл. ок.мир'!F15&lt;'Необъективность 4 кл. ок.мир'!F$66,"ДА","НЕТ")</f>
        <v>ДА</v>
      </c>
      <c r="G15" s="17" t="str">
        <f>IF('Решаемость 4 кл. ок.мир'!G15&lt;'Необъективность 4 кл. ок.мир'!G$66,"ДА","НЕТ")</f>
        <v>ДА</v>
      </c>
      <c r="H15" s="17" t="str">
        <f>IF('Решаемость 4 кл. ок.мир'!H15&lt;'Необъективность 4 кл. ок.мир'!H$66,"ДА","НЕТ")</f>
        <v>ДА</v>
      </c>
      <c r="I15" s="17" t="str">
        <f>IF('Решаемость 4 кл. ок.мир'!I15&lt;'Необъективность 4 кл. ок.мир'!I$66,"ДА","НЕТ")</f>
        <v>ДА</v>
      </c>
      <c r="J15" s="17" t="str">
        <f>IF('Решаемость 4 кл. ок.мир'!J15&lt;'Необъективность 4 кл. ок.мир'!J$66,"ДА","НЕТ")</f>
        <v>ДА</v>
      </c>
      <c r="K15" s="17" t="str">
        <f>IF('Решаемость 4 кл. ок.мир'!K15&lt;'Необъективность 4 кл. ок.мир'!K$66,"ДА","НЕТ")</f>
        <v>ДА</v>
      </c>
      <c r="L15" s="17" t="str">
        <f>IF('Решаемость 4 кл. ок.мир'!L15&lt;'Необъективность 4 кл. ок.мир'!L$66,"ДА","НЕТ")</f>
        <v>ДА</v>
      </c>
      <c r="M15" s="17" t="str">
        <f>IF('Решаемость 4 кл. ок.мир'!M15&lt;'Необъективность 4 кл. ок.мир'!M$66,"ДА","НЕТ")</f>
        <v>ДА</v>
      </c>
      <c r="N15" s="17" t="str">
        <f>IF('Решаемость 4 кл. ок.мир'!N15&lt;'Необъективность 4 кл. ок.мир'!N$66,"ДА","НЕТ")</f>
        <v>ДА</v>
      </c>
      <c r="O15" s="17">
        <f>'Результаты 4 кл. ок.мир'!O15/'Результаты 4 кл. ок.мир'!$B15</f>
        <v>2.3255813953488372E-2</v>
      </c>
      <c r="P15" s="17">
        <f>'Результаты 4 кл. ок.мир'!P15/'Результаты 4 кл. ок.мир'!$B15</f>
        <v>0.41860465116279072</v>
      </c>
      <c r="Q15" s="17">
        <f>'Результаты 4 кл. ок.мир'!Q15/'Результаты 4 кл. ок.мир'!$B15</f>
        <v>0.37209302325581395</v>
      </c>
      <c r="R15" s="17">
        <f>'Результаты 4 кл. ок.мир'!R15/'Результаты 4 кл. ок.мир'!$B15</f>
        <v>0.18604651162790697</v>
      </c>
    </row>
    <row r="16" spans="1:18" ht="15.75">
      <c r="A16" s="1">
        <v>5</v>
      </c>
      <c r="B16" s="16">
        <v>77</v>
      </c>
      <c r="C16" s="17" t="str">
        <f>IF('Решаемость 4 кл. ок.мир'!C16&lt;'Необъективность 4 кл. ок.мир'!C$66,"ДА","НЕТ")</f>
        <v>ДА</v>
      </c>
      <c r="D16" s="17" t="str">
        <f>IF('Решаемость 4 кл. ок.мир'!D16&lt;'Необъективность 4 кл. ок.мир'!D$66,"ДА","НЕТ")</f>
        <v>ДА</v>
      </c>
      <c r="E16" s="17" t="str">
        <f>IF('Решаемость 4 кл. ок.мир'!E16&lt;'Необъективность 4 кл. ок.мир'!E$66,"ДА","НЕТ")</f>
        <v>ДА</v>
      </c>
      <c r="F16" s="17" t="str">
        <f>IF('Решаемость 4 кл. ок.мир'!F16&lt;'Необъективность 4 кл. ок.мир'!F$66,"ДА","НЕТ")</f>
        <v>ДА</v>
      </c>
      <c r="G16" s="17" t="str">
        <f>IF('Решаемость 4 кл. ок.мир'!G16&lt;'Необъективность 4 кл. ок.мир'!G$66,"ДА","НЕТ")</f>
        <v>НЕТ</v>
      </c>
      <c r="H16" s="17" t="str">
        <f>IF('Решаемость 4 кл. ок.мир'!H16&lt;'Необъективность 4 кл. ок.мир'!H$66,"ДА","НЕТ")</f>
        <v>ДА</v>
      </c>
      <c r="I16" s="17" t="str">
        <f>IF('Решаемость 4 кл. ок.мир'!I16&lt;'Необъективность 4 кл. ок.мир'!I$66,"ДА","НЕТ")</f>
        <v>ДА</v>
      </c>
      <c r="J16" s="17" t="str">
        <f>IF('Решаемость 4 кл. ок.мир'!J16&lt;'Необъективность 4 кл. ок.мир'!J$66,"ДА","НЕТ")</f>
        <v>ДА</v>
      </c>
      <c r="K16" s="17" t="str">
        <f>IF('Решаемость 4 кл. ок.мир'!K16&lt;'Необъективность 4 кл. ок.мир'!K$66,"ДА","НЕТ")</f>
        <v>ДА</v>
      </c>
      <c r="L16" s="17" t="str">
        <f>IF('Решаемость 4 кл. ок.мир'!L16&lt;'Необъективность 4 кл. ок.мир'!L$66,"ДА","НЕТ")</f>
        <v>ДА</v>
      </c>
      <c r="M16" s="17" t="str">
        <f>IF('Решаемость 4 кл. ок.мир'!M16&lt;'Необъективность 4 кл. ок.мир'!M$66,"ДА","НЕТ")</f>
        <v>ДА</v>
      </c>
      <c r="N16" s="17" t="str">
        <f>IF('Решаемость 4 кл. ок.мир'!N16&lt;'Необъективность 4 кл. ок.мир'!N$66,"ДА","НЕТ")</f>
        <v>ДА</v>
      </c>
      <c r="O16" s="17">
        <f>'Результаты 4 кл. ок.мир'!O16/'Результаты 4 кл. ок.мир'!$B16</f>
        <v>1.2987012987012988E-2</v>
      </c>
      <c r="P16" s="17">
        <f>'Результаты 4 кл. ок.мир'!P16/'Результаты 4 кл. ок.мир'!$B16</f>
        <v>0.23376623376623376</v>
      </c>
      <c r="Q16" s="17">
        <f>'Результаты 4 кл. ок.мир'!Q16/'Результаты 4 кл. ок.мир'!$B16</f>
        <v>0.44155844155844154</v>
      </c>
      <c r="R16" s="17">
        <f>'Результаты 4 кл. ок.мир'!R16/'Результаты 4 кл. ок.мир'!$B16</f>
        <v>0.31168831168831168</v>
      </c>
    </row>
    <row r="17" spans="1:18" ht="15.75">
      <c r="A17" s="1">
        <v>6</v>
      </c>
      <c r="B17" s="16">
        <v>58</v>
      </c>
      <c r="C17" s="17" t="str">
        <f>IF('Решаемость 4 кл. ок.мир'!C17&lt;'Необъективность 4 кл. ок.мир'!C$66,"ДА","НЕТ")</f>
        <v>ДА</v>
      </c>
      <c r="D17" s="17" t="str">
        <f>IF('Решаемость 4 кл. ок.мир'!D17&lt;'Необъективность 4 кл. ок.мир'!D$66,"ДА","НЕТ")</f>
        <v>ДА</v>
      </c>
      <c r="E17" s="17" t="str">
        <f>IF('Решаемость 4 кл. ок.мир'!E17&lt;'Необъективность 4 кл. ок.мир'!E$66,"ДА","НЕТ")</f>
        <v>ДА</v>
      </c>
      <c r="F17" s="17" t="str">
        <f>IF('Решаемость 4 кл. ок.мир'!F17&lt;'Необъективность 4 кл. ок.мир'!F$66,"ДА","НЕТ")</f>
        <v>ДА</v>
      </c>
      <c r="G17" s="17" t="str">
        <f>IF('Решаемость 4 кл. ок.мир'!G17&lt;'Необъективность 4 кл. ок.мир'!G$66,"ДА","НЕТ")</f>
        <v>ДА</v>
      </c>
      <c r="H17" s="17" t="str">
        <f>IF('Решаемость 4 кл. ок.мир'!H17&lt;'Необъективность 4 кл. ок.мир'!H$66,"ДА","НЕТ")</f>
        <v>ДА</v>
      </c>
      <c r="I17" s="17" t="str">
        <f>IF('Решаемость 4 кл. ок.мир'!I17&lt;'Необъективность 4 кл. ок.мир'!I$66,"ДА","НЕТ")</f>
        <v>ДА</v>
      </c>
      <c r="J17" s="17" t="str">
        <f>IF('Решаемость 4 кл. ок.мир'!J17&lt;'Необъективность 4 кл. ок.мир'!J$66,"ДА","НЕТ")</f>
        <v>ДА</v>
      </c>
      <c r="K17" s="17" t="str">
        <f>IF('Решаемость 4 кл. ок.мир'!K17&lt;'Необъективность 4 кл. ок.мир'!K$66,"ДА","НЕТ")</f>
        <v>ДА</v>
      </c>
      <c r="L17" s="17" t="str">
        <f>IF('Решаемость 4 кл. ок.мир'!L17&lt;'Необъективность 4 кл. ок.мир'!L$66,"ДА","НЕТ")</f>
        <v>ДА</v>
      </c>
      <c r="M17" s="17" t="str">
        <f>IF('Решаемость 4 кл. ок.мир'!M17&lt;'Необъективность 4 кл. ок.мир'!M$66,"ДА","НЕТ")</f>
        <v>ДА</v>
      </c>
      <c r="N17" s="17" t="str">
        <f>IF('Решаемость 4 кл. ок.мир'!N17&lt;'Необъективность 4 кл. ок.мир'!N$66,"ДА","НЕТ")</f>
        <v>ДА</v>
      </c>
      <c r="O17" s="17">
        <f>'Результаты 4 кл. ок.мир'!O17/'Результаты 4 кл. ок.мир'!$B17</f>
        <v>8.6206896551724144E-2</v>
      </c>
      <c r="P17" s="17">
        <f>'Результаты 4 кл. ок.мир'!P17/'Результаты 4 кл. ок.мир'!$B17</f>
        <v>0.32758620689655171</v>
      </c>
      <c r="Q17" s="17">
        <f>'Результаты 4 кл. ок.мир'!Q17/'Результаты 4 кл. ок.мир'!$B17</f>
        <v>0.41379310344827586</v>
      </c>
      <c r="R17" s="17">
        <f>'Результаты 4 кл. ок.мир'!R17/'Результаты 4 кл. ок.мир'!$B17</f>
        <v>0.17241379310344829</v>
      </c>
    </row>
    <row r="18" spans="1:18" ht="15.75">
      <c r="A18" s="16">
        <v>7</v>
      </c>
      <c r="B18" s="16">
        <v>67</v>
      </c>
      <c r="C18" s="17" t="str">
        <f>IF('Решаемость 4 кл. ок.мир'!C18&lt;'Необъективность 4 кл. ок.мир'!C$66,"ДА","НЕТ")</f>
        <v>ДА</v>
      </c>
      <c r="D18" s="17" t="str">
        <f>IF('Решаемость 4 кл. ок.мир'!D18&lt;'Необъективность 4 кл. ок.мир'!D$66,"ДА","НЕТ")</f>
        <v>ДА</v>
      </c>
      <c r="E18" s="17" t="str">
        <f>IF('Решаемость 4 кл. ок.мир'!E18&lt;'Необъективность 4 кл. ок.мир'!E$66,"ДА","НЕТ")</f>
        <v>ДА</v>
      </c>
      <c r="F18" s="17" t="str">
        <f>IF('Решаемость 4 кл. ок.мир'!F18&lt;'Необъективность 4 кл. ок.мир'!F$66,"ДА","НЕТ")</f>
        <v>ДА</v>
      </c>
      <c r="G18" s="17" t="str">
        <f>IF('Решаемость 4 кл. ок.мир'!G18&lt;'Необъективность 4 кл. ок.мир'!G$66,"ДА","НЕТ")</f>
        <v>ДА</v>
      </c>
      <c r="H18" s="17" t="str">
        <f>IF('Решаемость 4 кл. ок.мир'!H18&lt;'Необъективность 4 кл. ок.мир'!H$66,"ДА","НЕТ")</f>
        <v>ДА</v>
      </c>
      <c r="I18" s="17" t="str">
        <f>IF('Решаемость 4 кл. ок.мир'!I18&lt;'Необъективность 4 кл. ок.мир'!I$66,"ДА","НЕТ")</f>
        <v>ДА</v>
      </c>
      <c r="J18" s="17" t="str">
        <f>IF('Решаемость 4 кл. ок.мир'!J18&lt;'Необъективность 4 кл. ок.мир'!J$66,"ДА","НЕТ")</f>
        <v>ДА</v>
      </c>
      <c r="K18" s="17" t="str">
        <f>IF('Решаемость 4 кл. ок.мир'!K18&lt;'Необъективность 4 кл. ок.мир'!K$66,"ДА","НЕТ")</f>
        <v>ДА</v>
      </c>
      <c r="L18" s="17" t="str">
        <f>IF('Решаемость 4 кл. ок.мир'!L18&lt;'Необъективность 4 кл. ок.мир'!L$66,"ДА","НЕТ")</f>
        <v>ДА</v>
      </c>
      <c r="M18" s="17" t="str">
        <f>IF('Решаемость 4 кл. ок.мир'!M18&lt;'Необъективность 4 кл. ок.мир'!M$66,"ДА","НЕТ")</f>
        <v>ДА</v>
      </c>
      <c r="N18" s="17" t="str">
        <f>IF('Решаемость 4 кл. ок.мир'!N18&lt;'Необъективность 4 кл. ок.мир'!N$66,"ДА","НЕТ")</f>
        <v>ДА</v>
      </c>
      <c r="O18" s="17">
        <f>'Результаты 4 кл. ок.мир'!O18/'Результаты 4 кл. ок.мир'!$B18</f>
        <v>7.4626865671641784E-2</v>
      </c>
      <c r="P18" s="17">
        <f>'Результаты 4 кл. ок.мир'!P18/'Результаты 4 кл. ок.мир'!$B18</f>
        <v>0.46268656716417911</v>
      </c>
      <c r="Q18" s="17">
        <f>'Результаты 4 кл. ок.мир'!Q18/'Результаты 4 кл. ок.мир'!$B18</f>
        <v>0.37313432835820898</v>
      </c>
      <c r="R18" s="17">
        <f>'Результаты 4 кл. ок.мир'!R18/'Результаты 4 кл. ок.мир'!$B18</f>
        <v>8.9552238805970144E-2</v>
      </c>
    </row>
    <row r="19" spans="1:18" ht="15.75">
      <c r="A19" s="16">
        <v>8</v>
      </c>
      <c r="B19" s="16">
        <v>65</v>
      </c>
      <c r="C19" s="17" t="str">
        <f>IF('Решаемость 4 кл. ок.мир'!C19&lt;'Необъективность 4 кл. ок.мир'!C$66,"ДА","НЕТ")</f>
        <v>ДА</v>
      </c>
      <c r="D19" s="17" t="str">
        <f>IF('Решаемость 4 кл. ок.мир'!D19&lt;'Необъективность 4 кл. ок.мир'!D$66,"ДА","НЕТ")</f>
        <v>ДА</v>
      </c>
      <c r="E19" s="17" t="str">
        <f>IF('Решаемость 4 кл. ок.мир'!E19&lt;'Необъективность 4 кл. ок.мир'!E$66,"ДА","НЕТ")</f>
        <v>ДА</v>
      </c>
      <c r="F19" s="17" t="str">
        <f>IF('Решаемость 4 кл. ок.мир'!F19&lt;'Необъективность 4 кл. ок.мир'!F$66,"ДА","НЕТ")</f>
        <v>ДА</v>
      </c>
      <c r="G19" s="17" t="str">
        <f>IF('Решаемость 4 кл. ок.мир'!G19&lt;'Необъективность 4 кл. ок.мир'!G$66,"ДА","НЕТ")</f>
        <v>ДА</v>
      </c>
      <c r="H19" s="17" t="str">
        <f>IF('Решаемость 4 кл. ок.мир'!H19&lt;'Необъективность 4 кл. ок.мир'!H$66,"ДА","НЕТ")</f>
        <v>ДА</v>
      </c>
      <c r="I19" s="17" t="str">
        <f>IF('Решаемость 4 кл. ок.мир'!I19&lt;'Необъективность 4 кл. ок.мир'!I$66,"ДА","НЕТ")</f>
        <v>ДА</v>
      </c>
      <c r="J19" s="17" t="str">
        <f>IF('Решаемость 4 кл. ок.мир'!J19&lt;'Необъективность 4 кл. ок.мир'!J$66,"ДА","НЕТ")</f>
        <v>ДА</v>
      </c>
      <c r="K19" s="17" t="str">
        <f>IF('Решаемость 4 кл. ок.мир'!K19&lt;'Необъективность 4 кл. ок.мир'!K$66,"ДА","НЕТ")</f>
        <v>ДА</v>
      </c>
      <c r="L19" s="17" t="str">
        <f>IF('Решаемость 4 кл. ок.мир'!L19&lt;'Необъективность 4 кл. ок.мир'!L$66,"ДА","НЕТ")</f>
        <v>ДА</v>
      </c>
      <c r="M19" s="17" t="str">
        <f>IF('Решаемость 4 кл. ок.мир'!M19&lt;'Необъективность 4 кл. ок.мир'!M$66,"ДА","НЕТ")</f>
        <v>ДА</v>
      </c>
      <c r="N19" s="17" t="str">
        <f>IF('Решаемость 4 кл. ок.мир'!N19&lt;'Необъективность 4 кл. ок.мир'!N$66,"ДА","НЕТ")</f>
        <v>ДА</v>
      </c>
      <c r="O19" s="17">
        <f>'Результаты 4 кл. ок.мир'!O19/'Результаты 4 кл. ок.мир'!$B19</f>
        <v>9.2307692307692313E-2</v>
      </c>
      <c r="P19" s="17">
        <f>'Результаты 4 кл. ок.мир'!P19/'Результаты 4 кл. ок.мир'!$B19</f>
        <v>0.26153846153846155</v>
      </c>
      <c r="Q19" s="17">
        <f>'Результаты 4 кл. ок.мир'!Q19/'Результаты 4 кл. ок.мир'!$B19</f>
        <v>0.50769230769230766</v>
      </c>
      <c r="R19" s="17">
        <f>'Результаты 4 кл. ок.мир'!R19/'Результаты 4 кл. ок.мир'!$B19</f>
        <v>0.13846153846153847</v>
      </c>
    </row>
    <row r="20" spans="1:18" ht="15.75">
      <c r="A20" s="1">
        <v>9</v>
      </c>
      <c r="B20" s="16">
        <v>57</v>
      </c>
      <c r="C20" s="17" t="str">
        <f>IF('Решаемость 4 кл. ок.мир'!C20&lt;'Необъективность 4 кл. ок.мир'!C$66,"ДА","НЕТ")</f>
        <v>ДА</v>
      </c>
      <c r="D20" s="17" t="str">
        <f>IF('Решаемость 4 кл. ок.мир'!D20&lt;'Необъективность 4 кл. ок.мир'!D$66,"ДА","НЕТ")</f>
        <v>ДА</v>
      </c>
      <c r="E20" s="17" t="str">
        <f>IF('Решаемость 4 кл. ок.мир'!E20&lt;'Необъективность 4 кл. ок.мир'!E$66,"ДА","НЕТ")</f>
        <v>ДА</v>
      </c>
      <c r="F20" s="17" t="str">
        <f>IF('Решаемость 4 кл. ок.мир'!F20&lt;'Необъективность 4 кл. ок.мир'!F$66,"ДА","НЕТ")</f>
        <v>ДА</v>
      </c>
      <c r="G20" s="17" t="str">
        <f>IF('Решаемость 4 кл. ок.мир'!G20&lt;'Необъективность 4 кл. ок.мир'!G$66,"ДА","НЕТ")</f>
        <v>ДА</v>
      </c>
      <c r="H20" s="17" t="str">
        <f>IF('Решаемость 4 кл. ок.мир'!H20&lt;'Необъективность 4 кл. ок.мир'!H$66,"ДА","НЕТ")</f>
        <v>ДА</v>
      </c>
      <c r="I20" s="17" t="str">
        <f>IF('Решаемость 4 кл. ок.мир'!I20&lt;'Необъективность 4 кл. ок.мир'!I$66,"ДА","НЕТ")</f>
        <v>ДА</v>
      </c>
      <c r="J20" s="17" t="str">
        <f>IF('Решаемость 4 кл. ок.мир'!J20&lt;'Необъективность 4 кл. ок.мир'!J$66,"ДА","НЕТ")</f>
        <v>ДА</v>
      </c>
      <c r="K20" s="17" t="str">
        <f>IF('Решаемость 4 кл. ок.мир'!K20&lt;'Необъективность 4 кл. ок.мир'!K$66,"ДА","НЕТ")</f>
        <v>ДА</v>
      </c>
      <c r="L20" s="17" t="str">
        <f>IF('Решаемость 4 кл. ок.мир'!L20&lt;'Необъективность 4 кл. ок.мир'!L$66,"ДА","НЕТ")</f>
        <v>НЕТ</v>
      </c>
      <c r="M20" s="17" t="str">
        <f>IF('Решаемость 4 кл. ок.мир'!M20&lt;'Необъективность 4 кл. ок.мир'!M$66,"ДА","НЕТ")</f>
        <v>ДА</v>
      </c>
      <c r="N20" s="17" t="str">
        <f>IF('Решаемость 4 кл. ок.мир'!N20&lt;'Необъективность 4 кл. ок.мир'!N$66,"ДА","НЕТ")</f>
        <v>ДА</v>
      </c>
      <c r="O20" s="17">
        <f>'Результаты 4 кл. ок.мир'!O20/'Результаты 4 кл. ок.мир'!$B20</f>
        <v>0</v>
      </c>
      <c r="P20" s="17">
        <f>'Результаты 4 кл. ок.мир'!P20/'Результаты 4 кл. ок.мир'!$B20</f>
        <v>0.2807017543859649</v>
      </c>
      <c r="Q20" s="17">
        <f>'Результаты 4 кл. ок.мир'!Q20/'Результаты 4 кл. ок.мир'!$B20</f>
        <v>0.57894736842105265</v>
      </c>
      <c r="R20" s="17">
        <f>'Результаты 4 кл. ок.мир'!R20/'Результаты 4 кл. ок.мир'!$B20</f>
        <v>0.14035087719298245</v>
      </c>
    </row>
    <row r="21" spans="1:18" ht="15.75">
      <c r="A21" s="1">
        <v>10</v>
      </c>
      <c r="B21" s="16">
        <v>79</v>
      </c>
      <c r="C21" s="17" t="str">
        <f>IF('Решаемость 4 кл. ок.мир'!C21&lt;'Необъективность 4 кл. ок.мир'!C$66,"ДА","НЕТ")</f>
        <v>ДА</v>
      </c>
      <c r="D21" s="17" t="str">
        <f>IF('Решаемость 4 кл. ок.мир'!D21&lt;'Необъективность 4 кл. ок.мир'!D$66,"ДА","НЕТ")</f>
        <v>ДА</v>
      </c>
      <c r="E21" s="17" t="str">
        <f>IF('Решаемость 4 кл. ок.мир'!E21&lt;'Необъективность 4 кл. ок.мир'!E$66,"ДА","НЕТ")</f>
        <v>ДА</v>
      </c>
      <c r="F21" s="17" t="str">
        <f>IF('Решаемость 4 кл. ок.мир'!F21&lt;'Необъективность 4 кл. ок.мир'!F$66,"ДА","НЕТ")</f>
        <v>ДА</v>
      </c>
      <c r="G21" s="17" t="str">
        <f>IF('Решаемость 4 кл. ок.мир'!G21&lt;'Необъективность 4 кл. ок.мир'!G$66,"ДА","НЕТ")</f>
        <v>ДА</v>
      </c>
      <c r="H21" s="17" t="str">
        <f>IF('Решаемость 4 кл. ок.мир'!H21&lt;'Необъективность 4 кл. ок.мир'!H$66,"ДА","НЕТ")</f>
        <v>ДА</v>
      </c>
      <c r="I21" s="17" t="str">
        <f>IF('Решаемость 4 кл. ок.мир'!I21&lt;'Необъективность 4 кл. ок.мир'!I$66,"ДА","НЕТ")</f>
        <v>ДА</v>
      </c>
      <c r="J21" s="17" t="str">
        <f>IF('Решаемость 4 кл. ок.мир'!J21&lt;'Необъективность 4 кл. ок.мир'!J$66,"ДА","НЕТ")</f>
        <v>ДА</v>
      </c>
      <c r="K21" s="17" t="str">
        <f>IF('Решаемость 4 кл. ок.мир'!K21&lt;'Необъективность 4 кл. ок.мир'!K$66,"ДА","НЕТ")</f>
        <v>ДА</v>
      </c>
      <c r="L21" s="17" t="str">
        <f>IF('Решаемость 4 кл. ок.мир'!L21&lt;'Необъективность 4 кл. ок.мир'!L$66,"ДА","НЕТ")</f>
        <v>ДА</v>
      </c>
      <c r="M21" s="17" t="str">
        <f>IF('Решаемость 4 кл. ок.мир'!M21&lt;'Необъективность 4 кл. ок.мир'!M$66,"ДА","НЕТ")</f>
        <v>ДА</v>
      </c>
      <c r="N21" s="17" t="str">
        <f>IF('Решаемость 4 кл. ок.мир'!N21&lt;'Необъективность 4 кл. ок.мир'!N$66,"ДА","НЕТ")</f>
        <v>ДА</v>
      </c>
      <c r="O21" s="17">
        <f>'Результаты 4 кл. ок.мир'!O21/'Результаты 4 кл. ок.мир'!$B21</f>
        <v>0</v>
      </c>
      <c r="P21" s="17">
        <f>'Результаты 4 кл. ок.мир'!P21/'Результаты 4 кл. ок.мир'!$B21</f>
        <v>0.31645569620253167</v>
      </c>
      <c r="Q21" s="17">
        <f>'Результаты 4 кл. ок.мир'!Q21/'Результаты 4 кл. ок.мир'!$B21</f>
        <v>0.48101265822784811</v>
      </c>
      <c r="R21" s="17">
        <f>'Результаты 4 кл. ок.мир'!R21/'Результаты 4 кл. ок.мир'!$B21</f>
        <v>0.20253164556962025</v>
      </c>
    </row>
    <row r="22" spans="1:18" ht="15.75">
      <c r="A22" s="1">
        <v>12</v>
      </c>
      <c r="B22" s="16">
        <v>48</v>
      </c>
      <c r="C22" s="17" t="str">
        <f>IF('Решаемость 4 кл. ок.мир'!C22&lt;'Необъективность 4 кл. ок.мир'!C$66,"ДА","НЕТ")</f>
        <v>ДА</v>
      </c>
      <c r="D22" s="17" t="str">
        <f>IF('Решаемость 4 кл. ок.мир'!D22&lt;'Необъективность 4 кл. ок.мир'!D$66,"ДА","НЕТ")</f>
        <v>ДА</v>
      </c>
      <c r="E22" s="17" t="str">
        <f>IF('Решаемость 4 кл. ок.мир'!E22&lt;'Необъективность 4 кл. ок.мир'!E$66,"ДА","НЕТ")</f>
        <v>ДА</v>
      </c>
      <c r="F22" s="17" t="str">
        <f>IF('Решаемость 4 кл. ок.мир'!F22&lt;'Необъективность 4 кл. ок.мир'!F$66,"ДА","НЕТ")</f>
        <v>ДА</v>
      </c>
      <c r="G22" s="17" t="str">
        <f>IF('Решаемость 4 кл. ок.мир'!G22&lt;'Необъективность 4 кл. ок.мир'!G$66,"ДА","НЕТ")</f>
        <v>ДА</v>
      </c>
      <c r="H22" s="17" t="str">
        <f>IF('Решаемость 4 кл. ок.мир'!H22&lt;'Необъективность 4 кл. ок.мир'!H$66,"ДА","НЕТ")</f>
        <v>ДА</v>
      </c>
      <c r="I22" s="17" t="str">
        <f>IF('Решаемость 4 кл. ок.мир'!I22&lt;'Необъективность 4 кл. ок.мир'!I$66,"ДА","НЕТ")</f>
        <v>ДА</v>
      </c>
      <c r="J22" s="17" t="str">
        <f>IF('Решаемость 4 кл. ок.мир'!J22&lt;'Необъективность 4 кл. ок.мир'!J$66,"ДА","НЕТ")</f>
        <v>ДА</v>
      </c>
      <c r="K22" s="17" t="str">
        <f>IF('Решаемость 4 кл. ок.мир'!K22&lt;'Необъективность 4 кл. ок.мир'!K$66,"ДА","НЕТ")</f>
        <v>ДА</v>
      </c>
      <c r="L22" s="17" t="str">
        <f>IF('Решаемость 4 кл. ок.мир'!L22&lt;'Необъективность 4 кл. ок.мир'!L$66,"ДА","НЕТ")</f>
        <v>ДА</v>
      </c>
      <c r="M22" s="17" t="str">
        <f>IF('Решаемость 4 кл. ок.мир'!M22&lt;'Необъективность 4 кл. ок.мир'!M$66,"ДА","НЕТ")</f>
        <v>ДА</v>
      </c>
      <c r="N22" s="17" t="str">
        <f>IF('Решаемость 4 кл. ок.мир'!N22&lt;'Необъективность 4 кл. ок.мир'!N$66,"ДА","НЕТ")</f>
        <v>ДА</v>
      </c>
      <c r="O22" s="17">
        <f>'Результаты 4 кл. ок.мир'!O22/'Результаты 4 кл. ок.мир'!$B22</f>
        <v>6.25E-2</v>
      </c>
      <c r="P22" s="17">
        <f>'Результаты 4 кл. ок.мир'!P22/'Результаты 4 кл. ок.мир'!$B22</f>
        <v>0.54166666666666663</v>
      </c>
      <c r="Q22" s="17">
        <f>'Результаты 4 кл. ок.мир'!Q22/'Результаты 4 кл. ок.мир'!$B22</f>
        <v>0.35416666666666669</v>
      </c>
      <c r="R22" s="17">
        <f>'Результаты 4 кл. ок.мир'!R22/'Результаты 4 кл. ок.мир'!$B22</f>
        <v>4.1666666666666664E-2</v>
      </c>
    </row>
    <row r="23" spans="1:18" ht="15.75">
      <c r="A23" s="1">
        <v>13</v>
      </c>
      <c r="B23" s="16">
        <v>57</v>
      </c>
      <c r="C23" s="17" t="str">
        <f>IF('Решаемость 4 кл. ок.мир'!C23&lt;'Необъективность 4 кл. ок.мир'!C$66,"ДА","НЕТ")</f>
        <v>ДА</v>
      </c>
      <c r="D23" s="17" t="str">
        <f>IF('Решаемость 4 кл. ок.мир'!D23&lt;'Необъективность 4 кл. ок.мир'!D$66,"ДА","НЕТ")</f>
        <v>ДА</v>
      </c>
      <c r="E23" s="17" t="str">
        <f>IF('Решаемость 4 кл. ок.мир'!E23&lt;'Необъективность 4 кл. ок.мир'!E$66,"ДА","НЕТ")</f>
        <v>ДА</v>
      </c>
      <c r="F23" s="17" t="str">
        <f>IF('Решаемость 4 кл. ок.мир'!F23&lt;'Необъективность 4 кл. ок.мир'!F$66,"ДА","НЕТ")</f>
        <v>ДА</v>
      </c>
      <c r="G23" s="17" t="str">
        <f>IF('Решаемость 4 кл. ок.мир'!G23&lt;'Необъективность 4 кл. ок.мир'!G$66,"ДА","НЕТ")</f>
        <v>ДА</v>
      </c>
      <c r="H23" s="17" t="str">
        <f>IF('Решаемость 4 кл. ок.мир'!H23&lt;'Необъективность 4 кл. ок.мир'!H$66,"ДА","НЕТ")</f>
        <v>ДА</v>
      </c>
      <c r="I23" s="17" t="str">
        <f>IF('Решаемость 4 кл. ок.мир'!I23&lt;'Необъективность 4 кл. ок.мир'!I$66,"ДА","НЕТ")</f>
        <v>ДА</v>
      </c>
      <c r="J23" s="17" t="str">
        <f>IF('Решаемость 4 кл. ок.мир'!J23&lt;'Необъективность 4 кл. ок.мир'!J$66,"ДА","НЕТ")</f>
        <v>ДА</v>
      </c>
      <c r="K23" s="17" t="str">
        <f>IF('Решаемость 4 кл. ок.мир'!K23&lt;'Необъективность 4 кл. ок.мир'!K$66,"ДА","НЕТ")</f>
        <v>ДА</v>
      </c>
      <c r="L23" s="17" t="str">
        <f>IF('Решаемость 4 кл. ок.мир'!L23&lt;'Необъективность 4 кл. ок.мир'!L$66,"ДА","НЕТ")</f>
        <v>ДА</v>
      </c>
      <c r="M23" s="17" t="str">
        <f>IF('Решаемость 4 кл. ок.мир'!M23&lt;'Необъективность 4 кл. ок.мир'!M$66,"ДА","НЕТ")</f>
        <v>ДА</v>
      </c>
      <c r="N23" s="17" t="str">
        <f>IF('Решаемость 4 кл. ок.мир'!N23&lt;'Необъективность 4 кл. ок.мир'!N$66,"ДА","НЕТ")</f>
        <v>ДА</v>
      </c>
      <c r="O23" s="17">
        <f>'Результаты 4 кл. ок.мир'!O23/'Результаты 4 кл. ок.мир'!$B23</f>
        <v>1.7543859649122806E-2</v>
      </c>
      <c r="P23" s="17">
        <f>'Результаты 4 кл. ок.мир'!P23/'Результаты 4 кл. ок.мир'!$B23</f>
        <v>0.2982456140350877</v>
      </c>
      <c r="Q23" s="17">
        <f>'Результаты 4 кл. ок.мир'!Q23/'Результаты 4 кл. ок.мир'!$B23</f>
        <v>0.59649122807017541</v>
      </c>
      <c r="R23" s="17">
        <f>'Результаты 4 кл. ок.мир'!R23/'Результаты 4 кл. ок.мир'!$B23</f>
        <v>8.771929824561403E-2</v>
      </c>
    </row>
    <row r="24" spans="1:18" ht="15.75">
      <c r="A24" s="1">
        <v>20</v>
      </c>
      <c r="B24" s="16">
        <v>70</v>
      </c>
      <c r="C24" s="17" t="str">
        <f>IF('Решаемость 4 кл. ок.мир'!C24&lt;'Необъективность 4 кл. ок.мир'!C$66,"ДА","НЕТ")</f>
        <v>ДА</v>
      </c>
      <c r="D24" s="17" t="str">
        <f>IF('Решаемость 4 кл. ок.мир'!D24&lt;'Необъективность 4 кл. ок.мир'!D$66,"ДА","НЕТ")</f>
        <v>ДА</v>
      </c>
      <c r="E24" s="17" t="str">
        <f>IF('Решаемость 4 кл. ок.мир'!E24&lt;'Необъективность 4 кл. ок.мир'!E$66,"ДА","НЕТ")</f>
        <v>ДА</v>
      </c>
      <c r="F24" s="17" t="str">
        <f>IF('Решаемость 4 кл. ок.мир'!F24&lt;'Необъективность 4 кл. ок.мир'!F$66,"ДА","НЕТ")</f>
        <v>ДА</v>
      </c>
      <c r="G24" s="17" t="str">
        <f>IF('Решаемость 4 кл. ок.мир'!G24&lt;'Необъективность 4 кл. ок.мир'!G$66,"ДА","НЕТ")</f>
        <v>ДА</v>
      </c>
      <c r="H24" s="17" t="str">
        <f>IF('Решаемость 4 кл. ок.мир'!H24&lt;'Необъективность 4 кл. ок.мир'!H$66,"ДА","НЕТ")</f>
        <v>ДА</v>
      </c>
      <c r="I24" s="17" t="str">
        <f>IF('Решаемость 4 кл. ок.мир'!I24&lt;'Необъективность 4 кл. ок.мир'!I$66,"ДА","НЕТ")</f>
        <v>ДА</v>
      </c>
      <c r="J24" s="17" t="str">
        <f>IF('Решаемость 4 кл. ок.мир'!J24&lt;'Необъективность 4 кл. ок.мир'!J$66,"ДА","НЕТ")</f>
        <v>ДА</v>
      </c>
      <c r="K24" s="17" t="str">
        <f>IF('Решаемость 4 кл. ок.мир'!K24&lt;'Необъективность 4 кл. ок.мир'!K$66,"ДА","НЕТ")</f>
        <v>ДА</v>
      </c>
      <c r="L24" s="17" t="str">
        <f>IF('Решаемость 4 кл. ок.мир'!L24&lt;'Необъективность 4 кл. ок.мир'!L$66,"ДА","НЕТ")</f>
        <v>ДА</v>
      </c>
      <c r="M24" s="17" t="str">
        <f>IF('Решаемость 4 кл. ок.мир'!M24&lt;'Необъективность 4 кл. ок.мир'!M$66,"ДА","НЕТ")</f>
        <v>ДА</v>
      </c>
      <c r="N24" s="17" t="str">
        <f>IF('Решаемость 4 кл. ок.мир'!N24&lt;'Необъективность 4 кл. ок.мир'!N$66,"ДА","НЕТ")</f>
        <v>ДА</v>
      </c>
      <c r="O24" s="17">
        <f>'Результаты 4 кл. ок.мир'!O24/'Результаты 4 кл. ок.мир'!$B24</f>
        <v>4.2857142857142858E-2</v>
      </c>
      <c r="P24" s="17">
        <f>'Результаты 4 кл. ок.мир'!P24/'Результаты 4 кл. ок.мир'!$B24</f>
        <v>0.22857142857142856</v>
      </c>
      <c r="Q24" s="17">
        <f>'Результаты 4 кл. ок.мир'!Q24/'Результаты 4 кл. ок.мир'!$B24</f>
        <v>0.32857142857142857</v>
      </c>
      <c r="R24" s="17">
        <f>'Результаты 4 кл. ок.мир'!R24/'Результаты 4 кл. ок.мир'!$B24</f>
        <v>0.4</v>
      </c>
    </row>
    <row r="25" spans="1:18" ht="15.75">
      <c r="A25" s="1">
        <v>21</v>
      </c>
      <c r="B25" s="16">
        <v>33</v>
      </c>
      <c r="C25" s="17" t="str">
        <f>IF('Решаемость 4 кл. ок.мир'!C25&lt;'Необъективность 4 кл. ок.мир'!C$66,"ДА","НЕТ")</f>
        <v>ДА</v>
      </c>
      <c r="D25" s="17" t="str">
        <f>IF('Решаемость 4 кл. ок.мир'!D25&lt;'Необъективность 4 кл. ок.мир'!D$66,"ДА","НЕТ")</f>
        <v>ДА</v>
      </c>
      <c r="E25" s="17" t="str">
        <f>IF('Решаемость 4 кл. ок.мир'!E25&lt;'Необъективность 4 кл. ок.мир'!E$66,"ДА","НЕТ")</f>
        <v>ДА</v>
      </c>
      <c r="F25" s="17" t="str">
        <f>IF('Решаемость 4 кл. ок.мир'!F25&lt;'Необъективность 4 кл. ок.мир'!F$66,"ДА","НЕТ")</f>
        <v>ДА</v>
      </c>
      <c r="G25" s="17" t="str">
        <f>IF('Решаемость 4 кл. ок.мир'!G25&lt;'Необъективность 4 кл. ок.мир'!G$66,"ДА","НЕТ")</f>
        <v>ДА</v>
      </c>
      <c r="H25" s="17" t="str">
        <f>IF('Решаемость 4 кл. ок.мир'!H25&lt;'Необъективность 4 кл. ок.мир'!H$66,"ДА","НЕТ")</f>
        <v>ДА</v>
      </c>
      <c r="I25" s="17" t="str">
        <f>IF('Решаемость 4 кл. ок.мир'!I25&lt;'Необъективность 4 кл. ок.мир'!I$66,"ДА","НЕТ")</f>
        <v>ДА</v>
      </c>
      <c r="J25" s="17" t="str">
        <f>IF('Решаемость 4 кл. ок.мир'!J25&lt;'Необъективность 4 кл. ок.мир'!J$66,"ДА","НЕТ")</f>
        <v>ДА</v>
      </c>
      <c r="K25" s="17" t="str">
        <f>IF('Решаемость 4 кл. ок.мир'!K25&lt;'Необъективность 4 кл. ок.мир'!K$66,"ДА","НЕТ")</f>
        <v>ДА</v>
      </c>
      <c r="L25" s="17" t="str">
        <f>IF('Решаемость 4 кл. ок.мир'!L25&lt;'Необъективность 4 кл. ок.мир'!L$66,"ДА","НЕТ")</f>
        <v>ДА</v>
      </c>
      <c r="M25" s="17" t="str">
        <f>IF('Решаемость 4 кл. ок.мир'!M25&lt;'Необъективность 4 кл. ок.мир'!M$66,"ДА","НЕТ")</f>
        <v>ДА</v>
      </c>
      <c r="N25" s="17" t="str">
        <f>IF('Решаемость 4 кл. ок.мир'!N25&lt;'Необъективность 4 кл. ок.мир'!N$66,"ДА","НЕТ")</f>
        <v>ДА</v>
      </c>
      <c r="O25" s="17">
        <f>'Результаты 4 кл. ок.мир'!O25/'Результаты 4 кл. ок.мир'!$B25</f>
        <v>3.0303030303030304E-2</v>
      </c>
      <c r="P25" s="17">
        <f>'Результаты 4 кл. ок.мир'!P25/'Результаты 4 кл. ок.мир'!$B25</f>
        <v>0.27272727272727271</v>
      </c>
      <c r="Q25" s="17">
        <f>'Результаты 4 кл. ок.мир'!Q25/'Результаты 4 кл. ок.мир'!$B25</f>
        <v>0.42424242424242425</v>
      </c>
      <c r="R25" s="17">
        <f>'Результаты 4 кл. ок.мир'!R25/'Результаты 4 кл. ок.мир'!$B25</f>
        <v>0.27272727272727271</v>
      </c>
    </row>
    <row r="26" spans="1:18" ht="15.75">
      <c r="A26" s="1">
        <v>23</v>
      </c>
      <c r="B26" s="16">
        <v>28</v>
      </c>
      <c r="C26" s="17" t="str">
        <f>IF('Решаемость 4 кл. ок.мир'!C26&lt;'Необъективность 4 кл. ок.мир'!C$66,"ДА","НЕТ")</f>
        <v>ДА</v>
      </c>
      <c r="D26" s="17" t="str">
        <f>IF('Решаемость 4 кл. ок.мир'!D26&lt;'Необъективность 4 кл. ок.мир'!D$66,"ДА","НЕТ")</f>
        <v>ДА</v>
      </c>
      <c r="E26" s="17" t="str">
        <f>IF('Решаемость 4 кл. ок.мир'!E26&lt;'Необъективность 4 кл. ок.мир'!E$66,"ДА","НЕТ")</f>
        <v>ДА</v>
      </c>
      <c r="F26" s="17" t="str">
        <f>IF('Решаемость 4 кл. ок.мир'!F26&lt;'Необъективность 4 кл. ок.мир'!F$66,"ДА","НЕТ")</f>
        <v>ДА</v>
      </c>
      <c r="G26" s="17" t="str">
        <f>IF('Решаемость 4 кл. ок.мир'!G26&lt;'Необъективность 4 кл. ок.мир'!G$66,"ДА","НЕТ")</f>
        <v>ДА</v>
      </c>
      <c r="H26" s="17" t="str">
        <f>IF('Решаемость 4 кл. ок.мир'!H26&lt;'Необъективность 4 кл. ок.мир'!H$66,"ДА","НЕТ")</f>
        <v>ДА</v>
      </c>
      <c r="I26" s="17" t="str">
        <f>IF('Решаемость 4 кл. ок.мир'!I26&lt;'Необъективность 4 кл. ок.мир'!I$66,"ДА","НЕТ")</f>
        <v>ДА</v>
      </c>
      <c r="J26" s="17" t="str">
        <f>IF('Решаемость 4 кл. ок.мир'!J26&lt;'Необъективность 4 кл. ок.мир'!J$66,"ДА","НЕТ")</f>
        <v>ДА</v>
      </c>
      <c r="K26" s="17" t="str">
        <f>IF('Решаемость 4 кл. ок.мир'!K26&lt;'Необъективность 4 кл. ок.мир'!K$66,"ДА","НЕТ")</f>
        <v>ДА</v>
      </c>
      <c r="L26" s="17" t="str">
        <f>IF('Решаемость 4 кл. ок.мир'!L26&lt;'Необъективность 4 кл. ок.мир'!L$66,"ДА","НЕТ")</f>
        <v>ДА</v>
      </c>
      <c r="M26" s="17" t="str">
        <f>IF('Решаемость 4 кл. ок.мир'!M26&lt;'Необъективность 4 кл. ок.мир'!M$66,"ДА","НЕТ")</f>
        <v>ДА</v>
      </c>
      <c r="N26" s="17" t="str">
        <f>IF('Решаемость 4 кл. ок.мир'!N26&lt;'Необъективность 4 кл. ок.мир'!N$66,"ДА","НЕТ")</f>
        <v>ДА</v>
      </c>
      <c r="O26" s="17">
        <f>'Результаты 4 кл. ок.мир'!O26/'Результаты 4 кл. ок.мир'!$B26</f>
        <v>7.1428571428571425E-2</v>
      </c>
      <c r="P26" s="17">
        <f>'Результаты 4 кл. ок.мир'!P26/'Результаты 4 кл. ок.мир'!$B26</f>
        <v>0.39285714285714285</v>
      </c>
      <c r="Q26" s="17">
        <f>'Результаты 4 кл. ок.мир'!Q26/'Результаты 4 кл. ок.мир'!$B26</f>
        <v>0.35714285714285715</v>
      </c>
      <c r="R26" s="17">
        <f>'Результаты 4 кл. ок.мир'!R26/'Результаты 4 кл. ок.мир'!$B26</f>
        <v>0.21428571428571427</v>
      </c>
    </row>
    <row r="27" spans="1:18" ht="15.75">
      <c r="A27" s="16">
        <v>25</v>
      </c>
      <c r="B27" s="16">
        <v>79</v>
      </c>
      <c r="C27" s="17" t="str">
        <f>IF('Решаемость 4 кл. ок.мир'!C27&lt;'Необъективность 4 кл. ок.мир'!C$66,"ДА","НЕТ")</f>
        <v>НЕТ</v>
      </c>
      <c r="D27" s="17" t="str">
        <f>IF('Решаемость 4 кл. ок.мир'!D27&lt;'Необъективность 4 кл. ок.мир'!D$66,"ДА","НЕТ")</f>
        <v>ДА</v>
      </c>
      <c r="E27" s="17" t="str">
        <f>IF('Решаемость 4 кл. ок.мир'!E27&lt;'Необъективность 4 кл. ок.мир'!E$66,"ДА","НЕТ")</f>
        <v>НЕТ</v>
      </c>
      <c r="F27" s="17" t="str">
        <f>IF('Решаемость 4 кл. ок.мир'!F27&lt;'Необъективность 4 кл. ок.мир'!F$66,"ДА","НЕТ")</f>
        <v>ДА</v>
      </c>
      <c r="G27" s="17" t="str">
        <f>IF('Решаемость 4 кл. ок.мир'!G27&lt;'Необъективность 4 кл. ок.мир'!G$66,"ДА","НЕТ")</f>
        <v>НЕТ</v>
      </c>
      <c r="H27" s="17" t="str">
        <f>IF('Решаемость 4 кл. ок.мир'!H27&lt;'Необъективность 4 кл. ок.мир'!H$66,"ДА","НЕТ")</f>
        <v>ДА</v>
      </c>
      <c r="I27" s="17" t="str">
        <f>IF('Решаемость 4 кл. ок.мир'!I27&lt;'Необъективность 4 кл. ок.мир'!I$66,"ДА","НЕТ")</f>
        <v>ДА</v>
      </c>
      <c r="J27" s="17" t="str">
        <f>IF('Решаемость 4 кл. ок.мир'!J27&lt;'Необъективность 4 кл. ок.мир'!J$66,"ДА","НЕТ")</f>
        <v>ДА</v>
      </c>
      <c r="K27" s="17" t="str">
        <f>IF('Решаемость 4 кл. ок.мир'!K27&lt;'Необъективность 4 кл. ок.мир'!K$66,"ДА","НЕТ")</f>
        <v>ДА</v>
      </c>
      <c r="L27" s="17" t="str">
        <f>IF('Решаемость 4 кл. ок.мир'!L27&lt;'Необъективность 4 кл. ок.мир'!L$66,"ДА","НЕТ")</f>
        <v>ДА</v>
      </c>
      <c r="M27" s="17" t="str">
        <f>IF('Решаемость 4 кл. ок.мир'!M27&lt;'Необъективность 4 кл. ок.мир'!M$66,"ДА","НЕТ")</f>
        <v>ДА</v>
      </c>
      <c r="N27" s="17" t="str">
        <f>IF('Решаемость 4 кл. ок.мир'!N27&lt;'Необъективность 4 кл. ок.мир'!N$66,"ДА","НЕТ")</f>
        <v>ДА</v>
      </c>
      <c r="O27" s="17">
        <f>'Результаты 4 кл. ок.мир'!O27/'Результаты 4 кл. ок.мир'!$B27</f>
        <v>0</v>
      </c>
      <c r="P27" s="17">
        <f>'Результаты 4 кл. ок.мир'!P27/'Результаты 4 кл. ок.мир'!$B27</f>
        <v>5.0632911392405063E-2</v>
      </c>
      <c r="Q27" s="17">
        <f>'Результаты 4 кл. ок.мир'!Q27/'Результаты 4 кл. ок.мир'!$B27</f>
        <v>0.50632911392405067</v>
      </c>
      <c r="R27" s="17">
        <f>'Результаты 4 кл. ок.мир'!R27/'Результаты 4 кл. ок.мир'!$B27</f>
        <v>0.44303797468354428</v>
      </c>
    </row>
    <row r="28" spans="1:18" ht="15.75">
      <c r="A28" s="1">
        <v>30</v>
      </c>
      <c r="B28" s="16">
        <v>66</v>
      </c>
      <c r="C28" s="17" t="str">
        <f>IF('Решаемость 4 кл. ок.мир'!C28&lt;'Необъективность 4 кл. ок.мир'!C$66,"ДА","НЕТ")</f>
        <v>ДА</v>
      </c>
      <c r="D28" s="17" t="str">
        <f>IF('Решаемость 4 кл. ок.мир'!D28&lt;'Необъективность 4 кл. ок.мир'!D$66,"ДА","НЕТ")</f>
        <v>ДА</v>
      </c>
      <c r="E28" s="17" t="str">
        <f>IF('Решаемость 4 кл. ок.мир'!E28&lt;'Необъективность 4 кл. ок.мир'!E$66,"ДА","НЕТ")</f>
        <v>ДА</v>
      </c>
      <c r="F28" s="17" t="str">
        <f>IF('Решаемость 4 кл. ок.мир'!F28&lt;'Необъективность 4 кл. ок.мир'!F$66,"ДА","НЕТ")</f>
        <v>ДА</v>
      </c>
      <c r="G28" s="17" t="str">
        <f>IF('Решаемость 4 кл. ок.мир'!G28&lt;'Необъективность 4 кл. ок.мир'!G$66,"ДА","НЕТ")</f>
        <v>ДА</v>
      </c>
      <c r="H28" s="17" t="str">
        <f>IF('Решаемость 4 кл. ок.мир'!H28&lt;'Необъективность 4 кл. ок.мир'!H$66,"ДА","НЕТ")</f>
        <v>ДА</v>
      </c>
      <c r="I28" s="17" t="str">
        <f>IF('Решаемость 4 кл. ок.мир'!I28&lt;'Необъективность 4 кл. ок.мир'!I$66,"ДА","НЕТ")</f>
        <v>ДА</v>
      </c>
      <c r="J28" s="17" t="str">
        <f>IF('Решаемость 4 кл. ок.мир'!J28&lt;'Необъективность 4 кл. ок.мир'!J$66,"ДА","НЕТ")</f>
        <v>ДА</v>
      </c>
      <c r="K28" s="17" t="str">
        <f>IF('Решаемость 4 кл. ок.мир'!K28&lt;'Необъективность 4 кл. ок.мир'!K$66,"ДА","НЕТ")</f>
        <v>ДА</v>
      </c>
      <c r="L28" s="17" t="str">
        <f>IF('Решаемость 4 кл. ок.мир'!L28&lt;'Необъективность 4 кл. ок.мир'!L$66,"ДА","НЕТ")</f>
        <v>ДА</v>
      </c>
      <c r="M28" s="17" t="str">
        <f>IF('Решаемость 4 кл. ок.мир'!M28&lt;'Необъективность 4 кл. ок.мир'!M$66,"ДА","НЕТ")</f>
        <v>ДА</v>
      </c>
      <c r="N28" s="17" t="str">
        <f>IF('Решаемость 4 кл. ок.мир'!N28&lt;'Необъективность 4 кл. ок.мир'!N$66,"ДА","НЕТ")</f>
        <v>ДА</v>
      </c>
      <c r="O28" s="17">
        <f>'Результаты 4 кл. ок.мир'!O28/'Результаты 4 кл. ок.мир'!$B28</f>
        <v>3.0303030303030304E-2</v>
      </c>
      <c r="P28" s="17">
        <f>'Результаты 4 кл. ок.мир'!P28/'Результаты 4 кл. ок.мир'!$B28</f>
        <v>0.2878787878787879</v>
      </c>
      <c r="Q28" s="17">
        <f>'Результаты 4 кл. ок.мир'!Q28/'Результаты 4 кл. ок.мир'!$B28</f>
        <v>0.37878787878787878</v>
      </c>
      <c r="R28" s="17">
        <f>'Результаты 4 кл. ок.мир'!R28/'Результаты 4 кл. ок.мир'!$B28</f>
        <v>0.30303030303030304</v>
      </c>
    </row>
    <row r="29" spans="1:18" ht="15.75">
      <c r="A29" s="1">
        <v>32</v>
      </c>
      <c r="B29" s="16">
        <v>71</v>
      </c>
      <c r="C29" s="17" t="str">
        <f>IF('Решаемость 4 кл. ок.мир'!C29&lt;'Необъективность 4 кл. ок.мир'!C$66,"ДА","НЕТ")</f>
        <v>ДА</v>
      </c>
      <c r="D29" s="17" t="str">
        <f>IF('Решаемость 4 кл. ок.мир'!D29&lt;'Необъективность 4 кл. ок.мир'!D$66,"ДА","НЕТ")</f>
        <v>ДА</v>
      </c>
      <c r="E29" s="17" t="str">
        <f>IF('Решаемость 4 кл. ок.мир'!E29&lt;'Необъективность 4 кл. ок.мир'!E$66,"ДА","НЕТ")</f>
        <v>НЕТ</v>
      </c>
      <c r="F29" s="17" t="str">
        <f>IF('Решаемость 4 кл. ок.мир'!F29&lt;'Необъективность 4 кл. ок.мир'!F$66,"ДА","НЕТ")</f>
        <v>НЕТ</v>
      </c>
      <c r="G29" s="17" t="str">
        <f>IF('Решаемость 4 кл. ок.мир'!G29&lt;'Необъективность 4 кл. ок.мир'!G$66,"ДА","НЕТ")</f>
        <v>ДА</v>
      </c>
      <c r="H29" s="17" t="str">
        <f>IF('Решаемость 4 кл. ок.мир'!H29&lt;'Необъективность 4 кл. ок.мир'!H$66,"ДА","НЕТ")</f>
        <v>ДА</v>
      </c>
      <c r="I29" s="17" t="str">
        <f>IF('Решаемость 4 кл. ок.мир'!I29&lt;'Необъективность 4 кл. ок.мир'!I$66,"ДА","НЕТ")</f>
        <v>ДА</v>
      </c>
      <c r="J29" s="17" t="str">
        <f>IF('Решаемость 4 кл. ок.мир'!J29&lt;'Необъективность 4 кл. ок.мир'!J$66,"ДА","НЕТ")</f>
        <v>НЕТ</v>
      </c>
      <c r="K29" s="17" t="str">
        <f>IF('Решаемость 4 кл. ок.мир'!K29&lt;'Необъективность 4 кл. ок.мир'!K$66,"ДА","НЕТ")</f>
        <v>ДА</v>
      </c>
      <c r="L29" s="17" t="str">
        <f>IF('Решаемость 4 кл. ок.мир'!L29&lt;'Необъективность 4 кл. ок.мир'!L$66,"ДА","НЕТ")</f>
        <v>ДА</v>
      </c>
      <c r="M29" s="17" t="str">
        <f>IF('Решаемость 4 кл. ок.мир'!M29&lt;'Необъективность 4 кл. ок.мир'!M$66,"ДА","НЕТ")</f>
        <v>ДА</v>
      </c>
      <c r="N29" s="17" t="str">
        <f>IF('Решаемость 4 кл. ок.мир'!N29&lt;'Необъективность 4 кл. ок.мир'!N$66,"ДА","НЕТ")</f>
        <v>ДА</v>
      </c>
      <c r="O29" s="17">
        <f>'Результаты 4 кл. ок.мир'!O29/'Результаты 4 кл. ок.мир'!$B29</f>
        <v>0</v>
      </c>
      <c r="P29" s="17">
        <f>'Результаты 4 кл. ок.мир'!P29/'Результаты 4 кл. ок.мир'!$B29</f>
        <v>0.16901408450704225</v>
      </c>
      <c r="Q29" s="17">
        <f>'Результаты 4 кл. ок.мир'!Q29/'Результаты 4 кл. ок.мир'!$B29</f>
        <v>0.39436619718309857</v>
      </c>
      <c r="R29" s="17">
        <f>'Результаты 4 кл. ок.мир'!R29/'Результаты 4 кл. ок.мир'!$B29</f>
        <v>0.43661971830985913</v>
      </c>
    </row>
    <row r="30" spans="1:18" ht="15.75">
      <c r="A30" s="1">
        <v>33</v>
      </c>
      <c r="B30" s="16">
        <v>42</v>
      </c>
      <c r="C30" s="17" t="str">
        <f>IF('Решаемость 4 кл. ок.мир'!C30&lt;'Необъективность 4 кл. ок.мир'!C$66,"ДА","НЕТ")</f>
        <v>ДА</v>
      </c>
      <c r="D30" s="17" t="str">
        <f>IF('Решаемость 4 кл. ок.мир'!D30&lt;'Необъективность 4 кл. ок.мир'!D$66,"ДА","НЕТ")</f>
        <v>ДА</v>
      </c>
      <c r="E30" s="17" t="str">
        <f>IF('Решаемость 4 кл. ок.мир'!E30&lt;'Необъективность 4 кл. ок.мир'!E$66,"ДА","НЕТ")</f>
        <v>ДА</v>
      </c>
      <c r="F30" s="17" t="str">
        <f>IF('Решаемость 4 кл. ок.мир'!F30&lt;'Необъективность 4 кл. ок.мир'!F$66,"ДА","НЕТ")</f>
        <v>ДА</v>
      </c>
      <c r="G30" s="17" t="str">
        <f>IF('Решаемость 4 кл. ок.мир'!G30&lt;'Необъективность 4 кл. ок.мир'!G$66,"ДА","НЕТ")</f>
        <v>ДА</v>
      </c>
      <c r="H30" s="17" t="str">
        <f>IF('Решаемость 4 кл. ок.мир'!H30&lt;'Необъективность 4 кл. ок.мир'!H$66,"ДА","НЕТ")</f>
        <v>ДА</v>
      </c>
      <c r="I30" s="17" t="str">
        <f>IF('Решаемость 4 кл. ок.мир'!I30&lt;'Необъективность 4 кл. ок.мир'!I$66,"ДА","НЕТ")</f>
        <v>ДА</v>
      </c>
      <c r="J30" s="17" t="str">
        <f>IF('Решаемость 4 кл. ок.мир'!J30&lt;'Необъективность 4 кл. ок.мир'!J$66,"ДА","НЕТ")</f>
        <v>ДА</v>
      </c>
      <c r="K30" s="17" t="str">
        <f>IF('Решаемость 4 кл. ок.мир'!K30&lt;'Необъективность 4 кл. ок.мир'!K$66,"ДА","НЕТ")</f>
        <v>ДА</v>
      </c>
      <c r="L30" s="17" t="str">
        <f>IF('Решаемость 4 кл. ок.мир'!L30&lt;'Необъективность 4 кл. ок.мир'!L$66,"ДА","НЕТ")</f>
        <v>ДА</v>
      </c>
      <c r="M30" s="17" t="str">
        <f>IF('Решаемость 4 кл. ок.мир'!M30&lt;'Необъективность 4 кл. ок.мир'!M$66,"ДА","НЕТ")</f>
        <v>ДА</v>
      </c>
      <c r="N30" s="17" t="str">
        <f>IF('Решаемость 4 кл. ок.мир'!N30&lt;'Необъективность 4 кл. ок.мир'!N$66,"ДА","НЕТ")</f>
        <v>ДА</v>
      </c>
      <c r="O30" s="17">
        <f>'Результаты 4 кл. ок.мир'!O30/'Результаты 4 кл. ок.мир'!$B30</f>
        <v>0</v>
      </c>
      <c r="P30" s="17">
        <f>'Результаты 4 кл. ок.мир'!P30/'Результаты 4 кл. ок.мир'!$B30</f>
        <v>0.45238095238095238</v>
      </c>
      <c r="Q30" s="17">
        <f>'Результаты 4 кл. ок.мир'!Q30/'Результаты 4 кл. ок.мир'!$B30</f>
        <v>0.42857142857142855</v>
      </c>
      <c r="R30" s="17">
        <f>'Результаты 4 кл. ок.мир'!R30/'Результаты 4 кл. ок.мир'!$B30</f>
        <v>0.11904761904761904</v>
      </c>
    </row>
    <row r="31" spans="1:18" ht="15.75">
      <c r="A31" s="1">
        <v>34</v>
      </c>
      <c r="B31" s="16">
        <v>65</v>
      </c>
      <c r="C31" s="17" t="str">
        <f>IF('Решаемость 4 кл. ок.мир'!C31&lt;'Необъективность 4 кл. ок.мир'!C$66,"ДА","НЕТ")</f>
        <v>ДА</v>
      </c>
      <c r="D31" s="17" t="str">
        <f>IF('Решаемость 4 кл. ок.мир'!D31&lt;'Необъективность 4 кл. ок.мир'!D$66,"ДА","НЕТ")</f>
        <v>ДА</v>
      </c>
      <c r="E31" s="17" t="str">
        <f>IF('Решаемость 4 кл. ок.мир'!E31&lt;'Необъективность 4 кл. ок.мир'!E$66,"ДА","НЕТ")</f>
        <v>ДА</v>
      </c>
      <c r="F31" s="17" t="str">
        <f>IF('Решаемость 4 кл. ок.мир'!F31&lt;'Необъективность 4 кл. ок.мир'!F$66,"ДА","НЕТ")</f>
        <v>ДА</v>
      </c>
      <c r="G31" s="17" t="str">
        <f>IF('Решаемость 4 кл. ок.мир'!G31&lt;'Необъективность 4 кл. ок.мир'!G$66,"ДА","НЕТ")</f>
        <v>ДА</v>
      </c>
      <c r="H31" s="17" t="str">
        <f>IF('Решаемость 4 кл. ок.мир'!H31&lt;'Необъективность 4 кл. ок.мир'!H$66,"ДА","НЕТ")</f>
        <v>ДА</v>
      </c>
      <c r="I31" s="17" t="str">
        <f>IF('Решаемость 4 кл. ок.мир'!I31&lt;'Необъективность 4 кл. ок.мир'!I$66,"ДА","НЕТ")</f>
        <v>ДА</v>
      </c>
      <c r="J31" s="17" t="str">
        <f>IF('Решаемость 4 кл. ок.мир'!J31&lt;'Необъективность 4 кл. ок.мир'!J$66,"ДА","НЕТ")</f>
        <v>ДА</v>
      </c>
      <c r="K31" s="17" t="str">
        <f>IF('Решаемость 4 кл. ок.мир'!K31&lt;'Необъективность 4 кл. ок.мир'!K$66,"ДА","НЕТ")</f>
        <v>ДА</v>
      </c>
      <c r="L31" s="17" t="str">
        <f>IF('Решаемость 4 кл. ок.мир'!L31&lt;'Необъективность 4 кл. ок.мир'!L$66,"ДА","НЕТ")</f>
        <v>ДА</v>
      </c>
      <c r="M31" s="17" t="str">
        <f>IF('Решаемость 4 кл. ок.мир'!M31&lt;'Необъективность 4 кл. ок.мир'!M$66,"ДА","НЕТ")</f>
        <v>ДА</v>
      </c>
      <c r="N31" s="17" t="str">
        <f>IF('Решаемость 4 кл. ок.мир'!N31&lt;'Необъективность 4 кл. ок.мир'!N$66,"ДА","НЕТ")</f>
        <v>ДА</v>
      </c>
      <c r="O31" s="17">
        <f>'Результаты 4 кл. ок.мир'!O31/'Результаты 4 кл. ок.мир'!$B31</f>
        <v>0</v>
      </c>
      <c r="P31" s="17">
        <f>'Результаты 4 кл. ок.мир'!P31/'Результаты 4 кл. ок.мир'!$B31</f>
        <v>0.35384615384615387</v>
      </c>
      <c r="Q31" s="17">
        <f>'Результаты 4 кл. ок.мир'!Q31/'Результаты 4 кл. ок.мир'!$B31</f>
        <v>0.47692307692307695</v>
      </c>
      <c r="R31" s="17">
        <f>'Результаты 4 кл. ок.мир'!R31/'Результаты 4 кл. ок.мир'!$B31</f>
        <v>0.16923076923076924</v>
      </c>
    </row>
    <row r="32" spans="1:18" ht="15.75">
      <c r="A32" s="1">
        <v>35</v>
      </c>
      <c r="B32" s="16">
        <v>47</v>
      </c>
      <c r="C32" s="17" t="str">
        <f>IF('Решаемость 4 кл. ок.мир'!C32&lt;'Необъективность 4 кл. ок.мир'!C$66,"ДА","НЕТ")</f>
        <v>ДА</v>
      </c>
      <c r="D32" s="17" t="str">
        <f>IF('Решаемость 4 кл. ок.мир'!D32&lt;'Необъективность 4 кл. ок.мир'!D$66,"ДА","НЕТ")</f>
        <v>ДА</v>
      </c>
      <c r="E32" s="17" t="str">
        <f>IF('Решаемость 4 кл. ок.мир'!E32&lt;'Необъективность 4 кл. ок.мир'!E$66,"ДА","НЕТ")</f>
        <v>ДА</v>
      </c>
      <c r="F32" s="17" t="str">
        <f>IF('Решаемость 4 кл. ок.мир'!F32&lt;'Необъективность 4 кл. ок.мир'!F$66,"ДА","НЕТ")</f>
        <v>ДА</v>
      </c>
      <c r="G32" s="17" t="str">
        <f>IF('Решаемость 4 кл. ок.мир'!G32&lt;'Необъективность 4 кл. ок.мир'!G$66,"ДА","НЕТ")</f>
        <v>ДА</v>
      </c>
      <c r="H32" s="17" t="str">
        <f>IF('Решаемость 4 кл. ок.мир'!H32&lt;'Необъективность 4 кл. ок.мир'!H$66,"ДА","НЕТ")</f>
        <v>ДА</v>
      </c>
      <c r="I32" s="17" t="str">
        <f>IF('Решаемость 4 кл. ок.мир'!I32&lt;'Необъективность 4 кл. ок.мир'!I$66,"ДА","НЕТ")</f>
        <v>ДА</v>
      </c>
      <c r="J32" s="17" t="str">
        <f>IF('Решаемость 4 кл. ок.мир'!J32&lt;'Необъективность 4 кл. ок.мир'!J$66,"ДА","НЕТ")</f>
        <v>ДА</v>
      </c>
      <c r="K32" s="17" t="str">
        <f>IF('Решаемость 4 кл. ок.мир'!K32&lt;'Необъективность 4 кл. ок.мир'!K$66,"ДА","НЕТ")</f>
        <v>ДА</v>
      </c>
      <c r="L32" s="17" t="str">
        <f>IF('Решаемость 4 кл. ок.мир'!L32&lt;'Необъективность 4 кл. ок.мир'!L$66,"ДА","НЕТ")</f>
        <v>ДА</v>
      </c>
      <c r="M32" s="17" t="str">
        <f>IF('Решаемость 4 кл. ок.мир'!M32&lt;'Необъективность 4 кл. ок.мир'!M$66,"ДА","НЕТ")</f>
        <v>ДА</v>
      </c>
      <c r="N32" s="17" t="str">
        <f>IF('Решаемость 4 кл. ок.мир'!N32&lt;'Необъективность 4 кл. ок.мир'!N$66,"ДА","НЕТ")</f>
        <v>ДА</v>
      </c>
      <c r="O32" s="17">
        <f>'Результаты 4 кл. ок.мир'!O32/'Результаты 4 кл. ок.мир'!$B32</f>
        <v>8.5106382978723402E-2</v>
      </c>
      <c r="P32" s="17">
        <f>'Результаты 4 кл. ок.мир'!P32/'Результаты 4 кл. ок.мир'!$B32</f>
        <v>0.55319148936170215</v>
      </c>
      <c r="Q32" s="17">
        <f>'Результаты 4 кл. ок.мир'!Q32/'Результаты 4 кл. ок.мир'!$B32</f>
        <v>0.25531914893617019</v>
      </c>
      <c r="R32" s="17">
        <f>'Результаты 4 кл. ок.мир'!R32/'Результаты 4 кл. ок.мир'!$B32</f>
        <v>0.10638297872340426</v>
      </c>
    </row>
    <row r="33" spans="1:18" ht="15.75">
      <c r="A33" s="1">
        <v>36</v>
      </c>
      <c r="B33" s="16">
        <v>70</v>
      </c>
      <c r="C33" s="17" t="str">
        <f>IF('Решаемость 4 кл. ок.мир'!C33&lt;'Необъективность 4 кл. ок.мир'!C$66,"ДА","НЕТ")</f>
        <v>ДА</v>
      </c>
      <c r="D33" s="17" t="str">
        <f>IF('Решаемость 4 кл. ок.мир'!D33&lt;'Необъективность 4 кл. ок.мир'!D$66,"ДА","НЕТ")</f>
        <v>ДА</v>
      </c>
      <c r="E33" s="17" t="str">
        <f>IF('Решаемость 4 кл. ок.мир'!E33&lt;'Необъективность 4 кл. ок.мир'!E$66,"ДА","НЕТ")</f>
        <v>ДА</v>
      </c>
      <c r="F33" s="17" t="str">
        <f>IF('Решаемость 4 кл. ок.мир'!F33&lt;'Необъективность 4 кл. ок.мир'!F$66,"ДА","НЕТ")</f>
        <v>ДА</v>
      </c>
      <c r="G33" s="17" t="str">
        <f>IF('Решаемость 4 кл. ок.мир'!G33&lt;'Необъективность 4 кл. ок.мир'!G$66,"ДА","НЕТ")</f>
        <v>ДА</v>
      </c>
      <c r="H33" s="17" t="str">
        <f>IF('Решаемость 4 кл. ок.мир'!H33&lt;'Необъективность 4 кл. ок.мир'!H$66,"ДА","НЕТ")</f>
        <v>ДА</v>
      </c>
      <c r="I33" s="17" t="str">
        <f>IF('Решаемость 4 кл. ок.мир'!I33&lt;'Необъективность 4 кл. ок.мир'!I$66,"ДА","НЕТ")</f>
        <v>ДА</v>
      </c>
      <c r="J33" s="17" t="str">
        <f>IF('Решаемость 4 кл. ок.мир'!J33&lt;'Необъективность 4 кл. ок.мир'!J$66,"ДА","НЕТ")</f>
        <v>ДА</v>
      </c>
      <c r="K33" s="17" t="str">
        <f>IF('Решаемость 4 кл. ок.мир'!K33&lt;'Необъективность 4 кл. ок.мир'!K$66,"ДА","НЕТ")</f>
        <v>ДА</v>
      </c>
      <c r="L33" s="17" t="str">
        <f>IF('Решаемость 4 кл. ок.мир'!L33&lt;'Необъективность 4 кл. ок.мир'!L$66,"ДА","НЕТ")</f>
        <v>ДА</v>
      </c>
      <c r="M33" s="17" t="str">
        <f>IF('Решаемость 4 кл. ок.мир'!M33&lt;'Необъективность 4 кл. ок.мир'!M$66,"ДА","НЕТ")</f>
        <v>ДА</v>
      </c>
      <c r="N33" s="17" t="str">
        <f>IF('Решаемость 4 кл. ок.мир'!N33&lt;'Необъективность 4 кл. ок.мир'!N$66,"ДА","НЕТ")</f>
        <v>ДА</v>
      </c>
      <c r="O33" s="17">
        <f>'Результаты 4 кл. ок.мир'!O33/'Результаты 4 кл. ок.мир'!$B33</f>
        <v>0</v>
      </c>
      <c r="P33" s="17">
        <f>'Результаты 4 кл. ок.мир'!P33/'Результаты 4 кл. ок.мир'!$B33</f>
        <v>0.17142857142857143</v>
      </c>
      <c r="Q33" s="17">
        <f>'Результаты 4 кл. ок.мир'!Q33/'Результаты 4 кл. ок.мир'!$B33</f>
        <v>0.38571428571428573</v>
      </c>
      <c r="R33" s="17">
        <f>'Результаты 4 кл. ок.мир'!R33/'Результаты 4 кл. ок.мир'!$B33</f>
        <v>0.44285714285714284</v>
      </c>
    </row>
    <row r="34" spans="1:18" ht="15.75">
      <c r="A34" s="1">
        <v>38</v>
      </c>
      <c r="B34" s="16">
        <v>27</v>
      </c>
      <c r="C34" s="17" t="str">
        <f>IF('Решаемость 4 кл. ок.мир'!C34&lt;'Необъективность 4 кл. ок.мир'!C$66,"ДА","НЕТ")</f>
        <v>ДА</v>
      </c>
      <c r="D34" s="17" t="str">
        <f>IF('Решаемость 4 кл. ок.мир'!D34&lt;'Необъективность 4 кл. ок.мир'!D$66,"ДА","НЕТ")</f>
        <v>ДА</v>
      </c>
      <c r="E34" s="17" t="str">
        <f>IF('Решаемость 4 кл. ок.мир'!E34&lt;'Необъективность 4 кл. ок.мир'!E$66,"ДА","НЕТ")</f>
        <v>ДА</v>
      </c>
      <c r="F34" s="17" t="str">
        <f>IF('Решаемость 4 кл. ок.мир'!F34&lt;'Необъективность 4 кл. ок.мир'!F$66,"ДА","НЕТ")</f>
        <v>ДА</v>
      </c>
      <c r="G34" s="17" t="str">
        <f>IF('Решаемость 4 кл. ок.мир'!G34&lt;'Необъективность 4 кл. ок.мир'!G$66,"ДА","НЕТ")</f>
        <v>ДА</v>
      </c>
      <c r="H34" s="17" t="str">
        <f>IF('Решаемость 4 кл. ок.мир'!H34&lt;'Необъективность 4 кл. ок.мир'!H$66,"ДА","НЕТ")</f>
        <v>ДА</v>
      </c>
      <c r="I34" s="17" t="str">
        <f>IF('Решаемость 4 кл. ок.мир'!I34&lt;'Необъективность 4 кл. ок.мир'!I$66,"ДА","НЕТ")</f>
        <v>ДА</v>
      </c>
      <c r="J34" s="17" t="str">
        <f>IF('Решаемость 4 кл. ок.мир'!J34&lt;'Необъективность 4 кл. ок.мир'!J$66,"ДА","НЕТ")</f>
        <v>ДА</v>
      </c>
      <c r="K34" s="17" t="str">
        <f>IF('Решаемость 4 кл. ок.мир'!K34&lt;'Необъективность 4 кл. ок.мир'!K$66,"ДА","НЕТ")</f>
        <v>ДА</v>
      </c>
      <c r="L34" s="17" t="str">
        <f>IF('Решаемость 4 кл. ок.мир'!L34&lt;'Необъективность 4 кл. ок.мир'!L$66,"ДА","НЕТ")</f>
        <v>ДА</v>
      </c>
      <c r="M34" s="17" t="str">
        <f>IF('Решаемость 4 кл. ок.мир'!M34&lt;'Необъективность 4 кл. ок.мир'!M$66,"ДА","НЕТ")</f>
        <v>ДА</v>
      </c>
      <c r="N34" s="17" t="str">
        <f>IF('Решаемость 4 кл. ок.мир'!N34&lt;'Необъективность 4 кл. ок.мир'!N$66,"ДА","НЕТ")</f>
        <v>ДА</v>
      </c>
      <c r="O34" s="17">
        <f>'Результаты 4 кл. ок.мир'!O34/'Результаты 4 кл. ок.мир'!$B34</f>
        <v>7.407407407407407E-2</v>
      </c>
      <c r="P34" s="17">
        <f>'Результаты 4 кл. ок.мир'!P34/'Результаты 4 кл. ок.мир'!$B34</f>
        <v>0.22222222222222221</v>
      </c>
      <c r="Q34" s="17">
        <f>'Результаты 4 кл. ок.мир'!Q34/'Результаты 4 кл. ок.мир'!$B34</f>
        <v>0.44444444444444442</v>
      </c>
      <c r="R34" s="17">
        <f>'Результаты 4 кл. ок.мир'!R34/'Результаты 4 кл. ок.мир'!$B34</f>
        <v>0.25925925925925924</v>
      </c>
    </row>
    <row r="35" spans="1:18" ht="15.75">
      <c r="A35" s="1">
        <v>40</v>
      </c>
      <c r="B35" s="16">
        <v>93</v>
      </c>
      <c r="C35" s="17" t="str">
        <f>IF('Решаемость 4 кл. ок.мир'!C35&lt;'Необъективность 4 кл. ок.мир'!C$66,"ДА","НЕТ")</f>
        <v>ДА</v>
      </c>
      <c r="D35" s="17" t="str">
        <f>IF('Решаемость 4 кл. ок.мир'!D35&lt;'Необъективность 4 кл. ок.мир'!D$66,"ДА","НЕТ")</f>
        <v>ДА</v>
      </c>
      <c r="E35" s="17" t="str">
        <f>IF('Решаемость 4 кл. ок.мир'!E35&lt;'Необъективность 4 кл. ок.мир'!E$66,"ДА","НЕТ")</f>
        <v>ДА</v>
      </c>
      <c r="F35" s="17" t="str">
        <f>IF('Решаемость 4 кл. ок.мир'!F35&lt;'Необъективность 4 кл. ок.мир'!F$66,"ДА","НЕТ")</f>
        <v>ДА</v>
      </c>
      <c r="G35" s="17" t="str">
        <f>IF('Решаемость 4 кл. ок.мир'!G35&lt;'Необъективность 4 кл. ок.мир'!G$66,"ДА","НЕТ")</f>
        <v>ДА</v>
      </c>
      <c r="H35" s="17" t="str">
        <f>IF('Решаемость 4 кл. ок.мир'!H35&lt;'Необъективность 4 кл. ок.мир'!H$66,"ДА","НЕТ")</f>
        <v>ДА</v>
      </c>
      <c r="I35" s="17" t="str">
        <f>IF('Решаемость 4 кл. ок.мир'!I35&lt;'Необъективность 4 кл. ок.мир'!I$66,"ДА","НЕТ")</f>
        <v>ДА</v>
      </c>
      <c r="J35" s="17" t="str">
        <f>IF('Решаемость 4 кл. ок.мир'!J35&lt;'Необъективность 4 кл. ок.мир'!J$66,"ДА","НЕТ")</f>
        <v>ДА</v>
      </c>
      <c r="K35" s="17" t="str">
        <f>IF('Решаемость 4 кл. ок.мир'!K35&lt;'Необъективность 4 кл. ок.мир'!K$66,"ДА","НЕТ")</f>
        <v>ДА</v>
      </c>
      <c r="L35" s="17" t="str">
        <f>IF('Решаемость 4 кл. ок.мир'!L35&lt;'Необъективность 4 кл. ок.мир'!L$66,"ДА","НЕТ")</f>
        <v>ДА</v>
      </c>
      <c r="M35" s="17" t="str">
        <f>IF('Решаемость 4 кл. ок.мир'!M35&lt;'Необъективность 4 кл. ок.мир'!M$66,"ДА","НЕТ")</f>
        <v>ДА</v>
      </c>
      <c r="N35" s="17" t="str">
        <f>IF('Решаемость 4 кл. ок.мир'!N35&lt;'Необъективность 4 кл. ок.мир'!N$66,"ДА","НЕТ")</f>
        <v>ДА</v>
      </c>
      <c r="O35" s="17">
        <f>'Результаты 4 кл. ок.мир'!O35/'Результаты 4 кл. ок.мир'!$B35</f>
        <v>0</v>
      </c>
      <c r="P35" s="17">
        <f>'Результаты 4 кл. ок.мир'!P35/'Результаты 4 кл. ок.мир'!$B35</f>
        <v>0.37634408602150538</v>
      </c>
      <c r="Q35" s="17">
        <f>'Результаты 4 кл. ок.мир'!Q35/'Результаты 4 кл. ок.мир'!$B35</f>
        <v>0.5161290322580645</v>
      </c>
      <c r="R35" s="17">
        <f>'Результаты 4 кл. ок.мир'!R35/'Результаты 4 кл. ок.мир'!$B35</f>
        <v>0.10752688172043011</v>
      </c>
    </row>
    <row r="36" spans="1:18" ht="15.75">
      <c r="A36" s="1">
        <v>41</v>
      </c>
      <c r="B36" s="16">
        <v>66</v>
      </c>
      <c r="C36" s="17" t="str">
        <f>IF('Решаемость 4 кл. ок.мир'!C36&lt;'Необъективность 4 кл. ок.мир'!C$66,"ДА","НЕТ")</f>
        <v>ДА</v>
      </c>
      <c r="D36" s="17" t="str">
        <f>IF('Решаемость 4 кл. ок.мир'!D36&lt;'Необъективность 4 кл. ок.мир'!D$66,"ДА","НЕТ")</f>
        <v>ДА</v>
      </c>
      <c r="E36" s="17" t="str">
        <f>IF('Решаемость 4 кл. ок.мир'!E36&lt;'Необъективность 4 кл. ок.мир'!E$66,"ДА","НЕТ")</f>
        <v>ДА</v>
      </c>
      <c r="F36" s="17" t="str">
        <f>IF('Решаемость 4 кл. ок.мир'!F36&lt;'Необъективность 4 кл. ок.мир'!F$66,"ДА","НЕТ")</f>
        <v>ДА</v>
      </c>
      <c r="G36" s="17" t="str">
        <f>IF('Решаемость 4 кл. ок.мир'!G36&lt;'Необъективность 4 кл. ок.мир'!G$66,"ДА","НЕТ")</f>
        <v>ДА</v>
      </c>
      <c r="H36" s="17" t="str">
        <f>IF('Решаемость 4 кл. ок.мир'!H36&lt;'Необъективность 4 кл. ок.мир'!H$66,"ДА","НЕТ")</f>
        <v>ДА</v>
      </c>
      <c r="I36" s="17" t="str">
        <f>IF('Решаемость 4 кл. ок.мир'!I36&lt;'Необъективность 4 кл. ок.мир'!I$66,"ДА","НЕТ")</f>
        <v>ДА</v>
      </c>
      <c r="J36" s="17" t="str">
        <f>IF('Решаемость 4 кл. ок.мир'!J36&lt;'Необъективность 4 кл. ок.мир'!J$66,"ДА","НЕТ")</f>
        <v>ДА</v>
      </c>
      <c r="K36" s="17" t="str">
        <f>IF('Решаемость 4 кл. ок.мир'!K36&lt;'Необъективность 4 кл. ок.мир'!K$66,"ДА","НЕТ")</f>
        <v>ДА</v>
      </c>
      <c r="L36" s="17" t="str">
        <f>IF('Решаемость 4 кл. ок.мир'!L36&lt;'Необъективность 4 кл. ок.мир'!L$66,"ДА","НЕТ")</f>
        <v>ДА</v>
      </c>
      <c r="M36" s="17" t="str">
        <f>IF('Решаемость 4 кл. ок.мир'!M36&lt;'Необъективность 4 кл. ок.мир'!M$66,"ДА","НЕТ")</f>
        <v>ДА</v>
      </c>
      <c r="N36" s="17" t="str">
        <f>IF('Решаемость 4 кл. ок.мир'!N36&lt;'Необъективность 4 кл. ок.мир'!N$66,"ДА","НЕТ")</f>
        <v>ДА</v>
      </c>
      <c r="O36" s="17">
        <f>'Результаты 4 кл. ок.мир'!O36/'Результаты 4 кл. ок.мир'!$B36</f>
        <v>0.12121212121212122</v>
      </c>
      <c r="P36" s="17">
        <f>'Результаты 4 кл. ок.мир'!P36/'Результаты 4 кл. ок.мир'!$B36</f>
        <v>0.56060606060606055</v>
      </c>
      <c r="Q36" s="17">
        <f>'Результаты 4 кл. ок.мир'!Q36/'Результаты 4 кл. ок.мир'!$B36</f>
        <v>0.31818181818181818</v>
      </c>
      <c r="R36" s="17">
        <f>'Результаты 4 кл. ок.мир'!R36/'Результаты 4 кл. ок.мир'!$B36</f>
        <v>0</v>
      </c>
    </row>
    <row r="37" spans="1:18" ht="15.75">
      <c r="A37" s="1">
        <v>43</v>
      </c>
      <c r="B37" s="16">
        <v>76</v>
      </c>
      <c r="C37" s="17" t="str">
        <f>IF('Решаемость 4 кл. ок.мир'!C37&lt;'Необъективность 4 кл. ок.мир'!C$66,"ДА","НЕТ")</f>
        <v>ДА</v>
      </c>
      <c r="D37" s="17" t="str">
        <f>IF('Решаемость 4 кл. ок.мир'!D37&lt;'Необъективность 4 кл. ок.мир'!D$66,"ДА","НЕТ")</f>
        <v>ДА</v>
      </c>
      <c r="E37" s="17" t="str">
        <f>IF('Решаемость 4 кл. ок.мир'!E37&lt;'Необъективность 4 кл. ок.мир'!E$66,"ДА","НЕТ")</f>
        <v>ДА</v>
      </c>
      <c r="F37" s="17" t="str">
        <f>IF('Решаемость 4 кл. ок.мир'!F37&lt;'Необъективность 4 кл. ок.мир'!F$66,"ДА","НЕТ")</f>
        <v>НЕТ</v>
      </c>
      <c r="G37" s="17" t="str">
        <f>IF('Решаемость 4 кл. ок.мир'!G37&lt;'Необъективность 4 кл. ок.мир'!G$66,"ДА","НЕТ")</f>
        <v>НЕТ</v>
      </c>
      <c r="H37" s="17" t="str">
        <f>IF('Решаемость 4 кл. ок.мир'!H37&lt;'Необъективность 4 кл. ок.мир'!H$66,"ДА","НЕТ")</f>
        <v>ДА</v>
      </c>
      <c r="I37" s="17" t="str">
        <f>IF('Решаемость 4 кл. ок.мир'!I37&lt;'Необъективность 4 кл. ок.мир'!I$66,"ДА","НЕТ")</f>
        <v>ДА</v>
      </c>
      <c r="J37" s="17" t="str">
        <f>IF('Решаемость 4 кл. ок.мир'!J37&lt;'Необъективность 4 кл. ок.мир'!J$66,"ДА","НЕТ")</f>
        <v>ДА</v>
      </c>
      <c r="K37" s="17" t="str">
        <f>IF('Решаемость 4 кл. ок.мир'!K37&lt;'Необъективность 4 кл. ок.мир'!K$66,"ДА","НЕТ")</f>
        <v>ДА</v>
      </c>
      <c r="L37" s="17" t="str">
        <f>IF('Решаемость 4 кл. ок.мир'!L37&lt;'Необъективность 4 кл. ок.мир'!L$66,"ДА","НЕТ")</f>
        <v>ДА</v>
      </c>
      <c r="M37" s="17" t="str">
        <f>IF('Решаемость 4 кл. ок.мир'!M37&lt;'Необъективность 4 кл. ок.мир'!M$66,"ДА","НЕТ")</f>
        <v>ДА</v>
      </c>
      <c r="N37" s="17" t="str">
        <f>IF('Решаемость 4 кл. ок.мир'!N37&lt;'Необъективность 4 кл. ок.мир'!N$66,"ДА","НЕТ")</f>
        <v>НЕТ</v>
      </c>
      <c r="O37" s="17">
        <f>'Результаты 4 кл. ок.мир'!O37/'Результаты 4 кл. ок.мир'!$B37</f>
        <v>0</v>
      </c>
      <c r="P37" s="17">
        <f>'Результаты 4 кл. ок.мир'!P37/'Результаты 4 кл. ок.мир'!$B37</f>
        <v>6.5789473684210523E-2</v>
      </c>
      <c r="Q37" s="17">
        <f>'Результаты 4 кл. ок.мир'!Q37/'Результаты 4 кл. ок.мир'!$B37</f>
        <v>0.31578947368421051</v>
      </c>
      <c r="R37" s="17">
        <f>'Результаты 4 кл. ок.мир'!R37/'Результаты 4 кл. ок.мир'!$B37</f>
        <v>0.61842105263157898</v>
      </c>
    </row>
    <row r="38" spans="1:18" ht="15.75">
      <c r="A38" s="1">
        <v>44</v>
      </c>
      <c r="B38" s="16">
        <v>79</v>
      </c>
      <c r="C38" s="17" t="str">
        <f>IF('Решаемость 4 кл. ок.мир'!C38&lt;'Необъективность 4 кл. ок.мир'!C$66,"ДА","НЕТ")</f>
        <v>ДА</v>
      </c>
      <c r="D38" s="17" t="str">
        <f>IF('Решаемость 4 кл. ок.мир'!D38&lt;'Необъективность 4 кл. ок.мир'!D$66,"ДА","НЕТ")</f>
        <v>ДА</v>
      </c>
      <c r="E38" s="17" t="str">
        <f>IF('Решаемость 4 кл. ок.мир'!E38&lt;'Необъективность 4 кл. ок.мир'!E$66,"ДА","НЕТ")</f>
        <v>ДА</v>
      </c>
      <c r="F38" s="17" t="str">
        <f>IF('Решаемость 4 кл. ок.мир'!F38&lt;'Необъективность 4 кл. ок.мир'!F$66,"ДА","НЕТ")</f>
        <v>ДА</v>
      </c>
      <c r="G38" s="17" t="str">
        <f>IF('Решаемость 4 кл. ок.мир'!G38&lt;'Необъективность 4 кл. ок.мир'!G$66,"ДА","НЕТ")</f>
        <v>НЕТ</v>
      </c>
      <c r="H38" s="17" t="str">
        <f>IF('Решаемость 4 кл. ок.мир'!H38&lt;'Необъективность 4 кл. ок.мир'!H$66,"ДА","НЕТ")</f>
        <v>ДА</v>
      </c>
      <c r="I38" s="17" t="str">
        <f>IF('Решаемость 4 кл. ок.мир'!I38&lt;'Необъективность 4 кл. ок.мир'!I$66,"ДА","НЕТ")</f>
        <v>ДА</v>
      </c>
      <c r="J38" s="17" t="str">
        <f>IF('Решаемость 4 кл. ок.мир'!J38&lt;'Необъективность 4 кл. ок.мир'!J$66,"ДА","НЕТ")</f>
        <v>ДА</v>
      </c>
      <c r="K38" s="17" t="str">
        <f>IF('Решаемость 4 кл. ок.мир'!K38&lt;'Необъективность 4 кл. ок.мир'!K$66,"ДА","НЕТ")</f>
        <v>ДА</v>
      </c>
      <c r="L38" s="17" t="str">
        <f>IF('Решаемость 4 кл. ок.мир'!L38&lt;'Необъективность 4 кл. ок.мир'!L$66,"ДА","НЕТ")</f>
        <v>ДА</v>
      </c>
      <c r="M38" s="17" t="str">
        <f>IF('Решаемость 4 кл. ок.мир'!M38&lt;'Необъективность 4 кл. ок.мир'!M$66,"ДА","НЕТ")</f>
        <v>ДА</v>
      </c>
      <c r="N38" s="17" t="str">
        <f>IF('Решаемость 4 кл. ок.мир'!N38&lt;'Необъективность 4 кл. ок.мир'!N$66,"ДА","НЕТ")</f>
        <v>ДА</v>
      </c>
      <c r="O38" s="17">
        <f>'Результаты 4 кл. ок.мир'!O38/'Результаты 4 кл. ок.мир'!$B38</f>
        <v>0</v>
      </c>
      <c r="P38" s="17">
        <f>'Результаты 4 кл. ок.мир'!P38/'Результаты 4 кл. ок.мир'!$B38</f>
        <v>0.189873417721519</v>
      </c>
      <c r="Q38" s="17">
        <f>'Результаты 4 кл. ок.мир'!Q38/'Результаты 4 кл. ок.мир'!$B38</f>
        <v>0.620253164556962</v>
      </c>
      <c r="R38" s="17">
        <f>'Результаты 4 кл. ок.мир'!R38/'Результаты 4 кл. ок.мир'!$B38</f>
        <v>0.189873417721519</v>
      </c>
    </row>
    <row r="39" spans="1:18" ht="15.75">
      <c r="A39" s="1">
        <v>45</v>
      </c>
      <c r="B39" s="16">
        <v>75</v>
      </c>
      <c r="C39" s="17" t="str">
        <f>IF('Решаемость 4 кл. ок.мир'!C39&lt;'Необъективность 4 кл. ок.мир'!C$66,"ДА","НЕТ")</f>
        <v>ДА</v>
      </c>
      <c r="D39" s="17" t="str">
        <f>IF('Решаемость 4 кл. ок.мир'!D39&lt;'Необъективность 4 кл. ок.мир'!D$66,"ДА","НЕТ")</f>
        <v>ДА</v>
      </c>
      <c r="E39" s="17" t="str">
        <f>IF('Решаемость 4 кл. ок.мир'!E39&lt;'Необъективность 4 кл. ок.мир'!E$66,"ДА","НЕТ")</f>
        <v>ДА</v>
      </c>
      <c r="F39" s="17" t="str">
        <f>IF('Решаемость 4 кл. ок.мир'!F39&lt;'Необъективность 4 кл. ок.мир'!F$66,"ДА","НЕТ")</f>
        <v>ДА</v>
      </c>
      <c r="G39" s="17" t="str">
        <f>IF('Решаемость 4 кл. ок.мир'!G39&lt;'Необъективность 4 кл. ок.мир'!G$66,"ДА","НЕТ")</f>
        <v>ДА</v>
      </c>
      <c r="H39" s="17" t="str">
        <f>IF('Решаемость 4 кл. ок.мир'!H39&lt;'Необъективность 4 кл. ок.мир'!H$66,"ДА","НЕТ")</f>
        <v>ДА</v>
      </c>
      <c r="I39" s="17" t="str">
        <f>IF('Решаемость 4 кл. ок.мир'!I39&lt;'Необъективность 4 кл. ок.мир'!I$66,"ДА","НЕТ")</f>
        <v>ДА</v>
      </c>
      <c r="J39" s="17" t="str">
        <f>IF('Решаемость 4 кл. ок.мир'!J39&lt;'Необъективность 4 кл. ок.мир'!J$66,"ДА","НЕТ")</f>
        <v>ДА</v>
      </c>
      <c r="K39" s="17" t="str">
        <f>IF('Решаемость 4 кл. ок.мир'!K39&lt;'Необъективность 4 кл. ок.мир'!K$66,"ДА","НЕТ")</f>
        <v>ДА</v>
      </c>
      <c r="L39" s="17" t="str">
        <f>IF('Решаемость 4 кл. ок.мир'!L39&lt;'Необъективность 4 кл. ок.мир'!L$66,"ДА","НЕТ")</f>
        <v>ДА</v>
      </c>
      <c r="M39" s="17" t="str">
        <f>IF('Решаемость 4 кл. ок.мир'!M39&lt;'Необъективность 4 кл. ок.мир'!M$66,"ДА","НЕТ")</f>
        <v>ДА</v>
      </c>
      <c r="N39" s="17" t="str">
        <f>IF('Решаемость 4 кл. ок.мир'!N39&lt;'Необъективность 4 кл. ок.мир'!N$66,"ДА","НЕТ")</f>
        <v>ДА</v>
      </c>
      <c r="O39" s="17">
        <f>'Результаты 4 кл. ок.мир'!O39/'Результаты 4 кл. ок.мир'!$B39</f>
        <v>1.3333333333333334E-2</v>
      </c>
      <c r="P39" s="17">
        <f>'Результаты 4 кл. ок.мир'!P39/'Результаты 4 кл. ок.мир'!$B39</f>
        <v>0.17333333333333334</v>
      </c>
      <c r="Q39" s="17">
        <f>'Результаты 4 кл. ок.мир'!Q39/'Результаты 4 кл. ок.мир'!$B39</f>
        <v>0.34666666666666668</v>
      </c>
      <c r="R39" s="17">
        <f>'Результаты 4 кл. ок.мир'!R39/'Результаты 4 кл. ок.мир'!$B39</f>
        <v>0.46666666666666667</v>
      </c>
    </row>
    <row r="40" spans="1:18" ht="15.75">
      <c r="A40" s="1">
        <v>48</v>
      </c>
      <c r="B40" s="16">
        <v>10</v>
      </c>
      <c r="C40" s="17" t="str">
        <f>IF('Решаемость 4 кл. ок.мир'!C40&lt;'Необъективность 4 кл. ок.мир'!C$66,"ДА","НЕТ")</f>
        <v>ДА</v>
      </c>
      <c r="D40" s="17" t="str">
        <f>IF('Решаемость 4 кл. ок.мир'!D40&lt;'Необъективность 4 кл. ок.мир'!D$66,"ДА","НЕТ")</f>
        <v>ДА</v>
      </c>
      <c r="E40" s="17" t="str">
        <f>IF('Решаемость 4 кл. ок.мир'!E40&lt;'Необъективность 4 кл. ок.мир'!E$66,"ДА","НЕТ")</f>
        <v>ДА</v>
      </c>
      <c r="F40" s="17" t="str">
        <f>IF('Решаемость 4 кл. ок.мир'!F40&lt;'Необъективность 4 кл. ок.мир'!F$66,"ДА","НЕТ")</f>
        <v>ДА</v>
      </c>
      <c r="G40" s="17" t="str">
        <f>IF('Решаемость 4 кл. ок.мир'!G40&lt;'Необъективность 4 кл. ок.мир'!G$66,"ДА","НЕТ")</f>
        <v>ДА</v>
      </c>
      <c r="H40" s="17" t="str">
        <f>IF('Решаемость 4 кл. ок.мир'!H40&lt;'Необъективность 4 кл. ок.мир'!H$66,"ДА","НЕТ")</f>
        <v>ДА</v>
      </c>
      <c r="I40" s="17" t="str">
        <f>IF('Решаемость 4 кл. ок.мир'!I40&lt;'Необъективность 4 кл. ок.мир'!I$66,"ДА","НЕТ")</f>
        <v>ДА</v>
      </c>
      <c r="J40" s="17" t="str">
        <f>IF('Решаемость 4 кл. ок.мир'!J40&lt;'Необъективность 4 кл. ок.мир'!J$66,"ДА","НЕТ")</f>
        <v>ДА</v>
      </c>
      <c r="K40" s="17" t="str">
        <f>IF('Решаемость 4 кл. ок.мир'!K40&lt;'Необъективность 4 кл. ок.мир'!K$66,"ДА","НЕТ")</f>
        <v>ДА</v>
      </c>
      <c r="L40" s="17" t="str">
        <f>IF('Решаемость 4 кл. ок.мир'!L40&lt;'Необъективность 4 кл. ок.мир'!L$66,"ДА","НЕТ")</f>
        <v>ДА</v>
      </c>
      <c r="M40" s="17" t="str">
        <f>IF('Решаемость 4 кл. ок.мир'!M40&lt;'Необъективность 4 кл. ок.мир'!M$66,"ДА","НЕТ")</f>
        <v>ДА</v>
      </c>
      <c r="N40" s="17" t="str">
        <f>IF('Решаемость 4 кл. ок.мир'!N40&lt;'Необъективность 4 кл. ок.мир'!N$66,"ДА","НЕТ")</f>
        <v>ДА</v>
      </c>
      <c r="O40" s="17">
        <f>'Результаты 4 кл. ок.мир'!O40/'Результаты 4 кл. ок.мир'!$B40</f>
        <v>0</v>
      </c>
      <c r="P40" s="17">
        <f>'Результаты 4 кл. ок.мир'!P40/'Результаты 4 кл. ок.мир'!$B40</f>
        <v>0.6</v>
      </c>
      <c r="Q40" s="17">
        <f>'Результаты 4 кл. ок.мир'!Q40/'Результаты 4 кл. ок.мир'!$B40</f>
        <v>0.3</v>
      </c>
      <c r="R40" s="17">
        <f>'Результаты 4 кл. ок.мир'!R40/'Результаты 4 кл. ок.мир'!$B40</f>
        <v>0.1</v>
      </c>
    </row>
    <row r="41" spans="1:18" ht="15.75">
      <c r="A41" s="1">
        <v>49</v>
      </c>
      <c r="B41" s="16">
        <v>60</v>
      </c>
      <c r="C41" s="17" t="str">
        <f>IF('Решаемость 4 кл. ок.мир'!C41&lt;'Необъективность 4 кл. ок.мир'!C$66,"ДА","НЕТ")</f>
        <v>ДА</v>
      </c>
      <c r="D41" s="17" t="str">
        <f>IF('Решаемость 4 кл. ок.мир'!D41&lt;'Необъективность 4 кл. ок.мир'!D$66,"ДА","НЕТ")</f>
        <v>ДА</v>
      </c>
      <c r="E41" s="17" t="str">
        <f>IF('Решаемость 4 кл. ок.мир'!E41&lt;'Необъективность 4 кл. ок.мир'!E$66,"ДА","НЕТ")</f>
        <v>ДА</v>
      </c>
      <c r="F41" s="17" t="str">
        <f>IF('Решаемость 4 кл. ок.мир'!F41&lt;'Необъективность 4 кл. ок.мир'!F$66,"ДА","НЕТ")</f>
        <v>ДА</v>
      </c>
      <c r="G41" s="17" t="str">
        <f>IF('Решаемость 4 кл. ок.мир'!G41&lt;'Необъективность 4 кл. ок.мир'!G$66,"ДА","НЕТ")</f>
        <v>ДА</v>
      </c>
      <c r="H41" s="17" t="str">
        <f>IF('Решаемость 4 кл. ок.мир'!H41&lt;'Необъективность 4 кл. ок.мир'!H$66,"ДА","НЕТ")</f>
        <v>ДА</v>
      </c>
      <c r="I41" s="17" t="str">
        <f>IF('Решаемость 4 кл. ок.мир'!I41&lt;'Необъективность 4 кл. ок.мир'!I$66,"ДА","НЕТ")</f>
        <v>ДА</v>
      </c>
      <c r="J41" s="17" t="str">
        <f>IF('Решаемость 4 кл. ок.мир'!J41&lt;'Необъективность 4 кл. ок.мир'!J$66,"ДА","НЕТ")</f>
        <v>ДА</v>
      </c>
      <c r="K41" s="17" t="str">
        <f>IF('Решаемость 4 кл. ок.мир'!K41&lt;'Необъективность 4 кл. ок.мир'!K$66,"ДА","НЕТ")</f>
        <v>ДА</v>
      </c>
      <c r="L41" s="17" t="str">
        <f>IF('Решаемость 4 кл. ок.мир'!L41&lt;'Необъективность 4 кл. ок.мир'!L$66,"ДА","НЕТ")</f>
        <v>ДА</v>
      </c>
      <c r="M41" s="17" t="str">
        <f>IF('Решаемость 4 кл. ок.мир'!M41&lt;'Необъективность 4 кл. ок.мир'!M$66,"ДА","НЕТ")</f>
        <v>ДА</v>
      </c>
      <c r="N41" s="17" t="str">
        <f>IF('Решаемость 4 кл. ок.мир'!N41&lt;'Необъективность 4 кл. ок.мир'!N$66,"ДА","НЕТ")</f>
        <v>ДА</v>
      </c>
      <c r="O41" s="17">
        <f>'Результаты 4 кл. ок.мир'!O41/'Результаты 4 кл. ок.мир'!$B41</f>
        <v>0.1</v>
      </c>
      <c r="P41" s="17">
        <f>'Результаты 4 кл. ок.мир'!P41/'Результаты 4 кл. ок.мир'!$B41</f>
        <v>0.6166666666666667</v>
      </c>
      <c r="Q41" s="17">
        <f>'Результаты 4 кл. ок.мир'!Q41/'Результаты 4 кл. ок.мир'!$B41</f>
        <v>0.28333333333333333</v>
      </c>
      <c r="R41" s="17">
        <f>'Результаты 4 кл. ок.мир'!R41/'Результаты 4 кл. ок.мир'!$B41</f>
        <v>0</v>
      </c>
    </row>
    <row r="42" spans="1:18" ht="15.75">
      <c r="A42" s="1">
        <v>50</v>
      </c>
      <c r="B42" s="16">
        <v>87</v>
      </c>
      <c r="C42" s="17" t="str">
        <f>IF('Решаемость 4 кл. ок.мир'!C42&lt;'Необъективность 4 кл. ок.мир'!C$66,"ДА","НЕТ")</f>
        <v>ДА</v>
      </c>
      <c r="D42" s="17" t="str">
        <f>IF('Решаемость 4 кл. ок.мир'!D42&lt;'Необъективность 4 кл. ок.мир'!D$66,"ДА","НЕТ")</f>
        <v>ДА</v>
      </c>
      <c r="E42" s="17" t="str">
        <f>IF('Решаемость 4 кл. ок.мир'!E42&lt;'Необъективность 4 кл. ок.мир'!E$66,"ДА","НЕТ")</f>
        <v>ДА</v>
      </c>
      <c r="F42" s="17" t="str">
        <f>IF('Решаемость 4 кл. ок.мир'!F42&lt;'Необъективность 4 кл. ок.мир'!F$66,"ДА","НЕТ")</f>
        <v>ДА</v>
      </c>
      <c r="G42" s="17" t="str">
        <f>IF('Решаемость 4 кл. ок.мир'!G42&lt;'Необъективность 4 кл. ок.мир'!G$66,"ДА","НЕТ")</f>
        <v>ДА</v>
      </c>
      <c r="H42" s="17" t="str">
        <f>IF('Решаемость 4 кл. ок.мир'!H42&lt;'Необъективность 4 кл. ок.мир'!H$66,"ДА","НЕТ")</f>
        <v>ДА</v>
      </c>
      <c r="I42" s="17" t="str">
        <f>IF('Решаемость 4 кл. ок.мир'!I42&lt;'Необъективность 4 кл. ок.мир'!I$66,"ДА","НЕТ")</f>
        <v>ДА</v>
      </c>
      <c r="J42" s="17" t="str">
        <f>IF('Решаемость 4 кл. ок.мир'!J42&lt;'Необъективность 4 кл. ок.мир'!J$66,"ДА","НЕТ")</f>
        <v>ДА</v>
      </c>
      <c r="K42" s="17" t="str">
        <f>IF('Решаемость 4 кл. ок.мир'!K42&lt;'Необъективность 4 кл. ок.мир'!K$66,"ДА","НЕТ")</f>
        <v>ДА</v>
      </c>
      <c r="L42" s="17" t="str">
        <f>IF('Решаемость 4 кл. ок.мир'!L42&lt;'Необъективность 4 кл. ок.мир'!L$66,"ДА","НЕТ")</f>
        <v>ДА</v>
      </c>
      <c r="M42" s="17" t="str">
        <f>IF('Решаемость 4 кл. ок.мир'!M42&lt;'Необъективность 4 кл. ок.мир'!M$66,"ДА","НЕТ")</f>
        <v>ДА</v>
      </c>
      <c r="N42" s="17" t="str">
        <f>IF('Решаемость 4 кл. ок.мир'!N42&lt;'Необъективность 4 кл. ок.мир'!N$66,"ДА","НЕТ")</f>
        <v>ДА</v>
      </c>
      <c r="O42" s="17">
        <f>'Результаты 4 кл. ок.мир'!O42/'Результаты 4 кл. ок.мир'!$B42</f>
        <v>4.5977011494252873E-2</v>
      </c>
      <c r="P42" s="17">
        <f>'Результаты 4 кл. ок.мир'!P42/'Результаты 4 кл. ок.мир'!$B42</f>
        <v>0.32183908045977011</v>
      </c>
      <c r="Q42" s="17">
        <f>'Результаты 4 кл. ок.мир'!Q42/'Результаты 4 кл. ок.мир'!$B42</f>
        <v>0.42528735632183906</v>
      </c>
      <c r="R42" s="17">
        <f>'Результаты 4 кл. ок.мир'!R42/'Результаты 4 кл. ок.мир'!$B42</f>
        <v>0.20689655172413793</v>
      </c>
    </row>
    <row r="43" spans="1:18" ht="15.75">
      <c r="A43" s="1">
        <v>55</v>
      </c>
      <c r="B43" s="16">
        <v>64</v>
      </c>
      <c r="C43" s="17" t="str">
        <f>IF('Решаемость 4 кл. ок.мир'!C43&lt;'Необъективность 4 кл. ок.мир'!C$66,"ДА","НЕТ")</f>
        <v>ДА</v>
      </c>
      <c r="D43" s="17" t="str">
        <f>IF('Решаемость 4 кл. ок.мир'!D43&lt;'Необъективность 4 кл. ок.мир'!D$66,"ДА","НЕТ")</f>
        <v>НЕТ</v>
      </c>
      <c r="E43" s="17" t="str">
        <f>IF('Решаемость 4 кл. ок.мир'!E43&lt;'Необъективность 4 кл. ок.мир'!E$66,"ДА","НЕТ")</f>
        <v>ДА</v>
      </c>
      <c r="F43" s="17" t="str">
        <f>IF('Решаемость 4 кл. ок.мир'!F43&lt;'Необъективность 4 кл. ок.мир'!F$66,"ДА","НЕТ")</f>
        <v>ДА</v>
      </c>
      <c r="G43" s="17" t="str">
        <f>IF('Решаемость 4 кл. ок.мир'!G43&lt;'Необъективность 4 кл. ок.мир'!G$66,"ДА","НЕТ")</f>
        <v>ДА</v>
      </c>
      <c r="H43" s="17" t="str">
        <f>IF('Решаемость 4 кл. ок.мир'!H43&lt;'Необъективность 4 кл. ок.мир'!H$66,"ДА","НЕТ")</f>
        <v>ДА</v>
      </c>
      <c r="I43" s="17" t="str">
        <f>IF('Решаемость 4 кл. ок.мир'!I43&lt;'Необъективность 4 кл. ок.мир'!I$66,"ДА","НЕТ")</f>
        <v>ДА</v>
      </c>
      <c r="J43" s="17" t="str">
        <f>IF('Решаемость 4 кл. ок.мир'!J43&lt;'Необъективность 4 кл. ок.мир'!J$66,"ДА","НЕТ")</f>
        <v>ДА</v>
      </c>
      <c r="K43" s="17" t="str">
        <f>IF('Решаемость 4 кл. ок.мир'!K43&lt;'Необъективность 4 кл. ок.мир'!K$66,"ДА","НЕТ")</f>
        <v>ДА</v>
      </c>
      <c r="L43" s="17" t="str">
        <f>IF('Решаемость 4 кл. ок.мир'!L43&lt;'Необъективность 4 кл. ок.мир'!L$66,"ДА","НЕТ")</f>
        <v>ДА</v>
      </c>
      <c r="M43" s="17" t="str">
        <f>IF('Решаемость 4 кл. ок.мир'!M43&lt;'Необъективность 4 кл. ок.мир'!M$66,"ДА","НЕТ")</f>
        <v>ДА</v>
      </c>
      <c r="N43" s="17" t="str">
        <f>IF('Решаемость 4 кл. ок.мир'!N43&lt;'Необъективность 4 кл. ок.мир'!N$66,"ДА","НЕТ")</f>
        <v>ДА</v>
      </c>
      <c r="O43" s="17">
        <f>'Результаты 4 кл. ок.мир'!O43/'Результаты 4 кл. ок.мир'!$B43</f>
        <v>3.125E-2</v>
      </c>
      <c r="P43" s="17">
        <f>'Результаты 4 кл. ок.мир'!P43/'Результаты 4 кл. ок.мир'!$B43</f>
        <v>0.4375</v>
      </c>
      <c r="Q43" s="17">
        <f>'Результаты 4 кл. ок.мир'!Q43/'Результаты 4 кл. ок.мир'!$B43</f>
        <v>0.328125</v>
      </c>
      <c r="R43" s="17">
        <f>'Результаты 4 кл. ок.мир'!R43/'Результаты 4 кл. ок.мир'!$B43</f>
        <v>0.203125</v>
      </c>
    </row>
    <row r="44" spans="1:18" ht="15.75">
      <c r="A44" s="1">
        <v>56</v>
      </c>
      <c r="B44" s="16">
        <v>61</v>
      </c>
      <c r="C44" s="17" t="str">
        <f>IF('Решаемость 4 кл. ок.мир'!C44&lt;'Необъективность 4 кл. ок.мир'!C$66,"ДА","НЕТ")</f>
        <v>ДА</v>
      </c>
      <c r="D44" s="17" t="str">
        <f>IF('Решаемость 4 кл. ок.мир'!D44&lt;'Необъективность 4 кл. ок.мир'!D$66,"ДА","НЕТ")</f>
        <v>ДА</v>
      </c>
      <c r="E44" s="17" t="str">
        <f>IF('Решаемость 4 кл. ок.мир'!E44&lt;'Необъективность 4 кл. ок.мир'!E$66,"ДА","НЕТ")</f>
        <v>ДА</v>
      </c>
      <c r="F44" s="17" t="str">
        <f>IF('Решаемость 4 кл. ок.мир'!F44&lt;'Необъективность 4 кл. ок.мир'!F$66,"ДА","НЕТ")</f>
        <v>ДА</v>
      </c>
      <c r="G44" s="17" t="str">
        <f>IF('Решаемость 4 кл. ок.мир'!G44&lt;'Необъективность 4 кл. ок.мир'!G$66,"ДА","НЕТ")</f>
        <v>ДА</v>
      </c>
      <c r="H44" s="17" t="str">
        <f>IF('Решаемость 4 кл. ок.мир'!H44&lt;'Необъективность 4 кл. ок.мир'!H$66,"ДА","НЕТ")</f>
        <v>ДА</v>
      </c>
      <c r="I44" s="17" t="str">
        <f>IF('Решаемость 4 кл. ок.мир'!I44&lt;'Необъективность 4 кл. ок.мир'!I$66,"ДА","НЕТ")</f>
        <v>ДА</v>
      </c>
      <c r="J44" s="17" t="str">
        <f>IF('Решаемость 4 кл. ок.мир'!J44&lt;'Необъективность 4 кл. ок.мир'!J$66,"ДА","НЕТ")</f>
        <v>ДА</v>
      </c>
      <c r="K44" s="17" t="str">
        <f>IF('Решаемость 4 кл. ок.мир'!K44&lt;'Необъективность 4 кл. ок.мир'!K$66,"ДА","НЕТ")</f>
        <v>ДА</v>
      </c>
      <c r="L44" s="17" t="str">
        <f>IF('Решаемость 4 кл. ок.мир'!L44&lt;'Необъективность 4 кл. ок.мир'!L$66,"ДА","НЕТ")</f>
        <v>ДА</v>
      </c>
      <c r="M44" s="17" t="str">
        <f>IF('Решаемость 4 кл. ок.мир'!M44&lt;'Необъективность 4 кл. ок.мир'!M$66,"ДА","НЕТ")</f>
        <v>ДА</v>
      </c>
      <c r="N44" s="17" t="str">
        <f>IF('Решаемость 4 кл. ок.мир'!N44&lt;'Необъективность 4 кл. ок.мир'!N$66,"ДА","НЕТ")</f>
        <v>ДА</v>
      </c>
      <c r="O44" s="17">
        <f>'Результаты 4 кл. ок.мир'!O44/'Результаты 4 кл. ок.мир'!$B44</f>
        <v>3.2786885245901641E-2</v>
      </c>
      <c r="P44" s="17">
        <f>'Результаты 4 кл. ок.мир'!P44/'Результаты 4 кл. ок.мир'!$B44</f>
        <v>0.47540983606557374</v>
      </c>
      <c r="Q44" s="17">
        <f>'Результаты 4 кл. ок.мир'!Q44/'Результаты 4 кл. ок.мир'!$B44</f>
        <v>0.37704918032786883</v>
      </c>
      <c r="R44" s="17">
        <f>'Результаты 4 кл. ок.мир'!R44/'Результаты 4 кл. ок.мир'!$B44</f>
        <v>0.11475409836065574</v>
      </c>
    </row>
    <row r="45" spans="1:18" ht="15.75">
      <c r="A45" s="1">
        <v>58</v>
      </c>
      <c r="B45" s="16">
        <v>45</v>
      </c>
      <c r="C45" s="17" t="str">
        <f>IF('Решаемость 4 кл. ок.мир'!C45&lt;'Необъективность 4 кл. ок.мир'!C$66,"ДА","НЕТ")</f>
        <v>ДА</v>
      </c>
      <c r="D45" s="17" t="str">
        <f>IF('Решаемость 4 кл. ок.мир'!D45&lt;'Необъективность 4 кл. ок.мир'!D$66,"ДА","НЕТ")</f>
        <v>ДА</v>
      </c>
      <c r="E45" s="17" t="str">
        <f>IF('Решаемость 4 кл. ок.мир'!E45&lt;'Необъективность 4 кл. ок.мир'!E$66,"ДА","НЕТ")</f>
        <v>ДА</v>
      </c>
      <c r="F45" s="17" t="str">
        <f>IF('Решаемость 4 кл. ок.мир'!F45&lt;'Необъективность 4 кл. ок.мир'!F$66,"ДА","НЕТ")</f>
        <v>ДА</v>
      </c>
      <c r="G45" s="17" t="str">
        <f>IF('Решаемость 4 кл. ок.мир'!G45&lt;'Необъективность 4 кл. ок.мир'!G$66,"ДА","НЕТ")</f>
        <v>ДА</v>
      </c>
      <c r="H45" s="17" t="str">
        <f>IF('Решаемость 4 кл. ок.мир'!H45&lt;'Необъективность 4 кл. ок.мир'!H$66,"ДА","НЕТ")</f>
        <v>ДА</v>
      </c>
      <c r="I45" s="17" t="str">
        <f>IF('Решаемость 4 кл. ок.мир'!I45&lt;'Необъективность 4 кл. ок.мир'!I$66,"ДА","НЕТ")</f>
        <v>ДА</v>
      </c>
      <c r="J45" s="17" t="str">
        <f>IF('Решаемость 4 кл. ок.мир'!J45&lt;'Необъективность 4 кл. ок.мир'!J$66,"ДА","НЕТ")</f>
        <v>ДА</v>
      </c>
      <c r="K45" s="17" t="str">
        <f>IF('Решаемость 4 кл. ок.мир'!K45&lt;'Необъективность 4 кл. ок.мир'!K$66,"ДА","НЕТ")</f>
        <v>ДА</v>
      </c>
      <c r="L45" s="17" t="str">
        <f>IF('Решаемость 4 кл. ок.мир'!L45&lt;'Необъективность 4 кл. ок.мир'!L$66,"ДА","НЕТ")</f>
        <v>ДА</v>
      </c>
      <c r="M45" s="17" t="str">
        <f>IF('Решаемость 4 кл. ок.мир'!M45&lt;'Необъективность 4 кл. ок.мир'!M$66,"ДА","НЕТ")</f>
        <v>ДА</v>
      </c>
      <c r="N45" s="17" t="str">
        <f>IF('Решаемость 4 кл. ок.мир'!N45&lt;'Необъективность 4 кл. ок.мир'!N$66,"ДА","НЕТ")</f>
        <v>ДА</v>
      </c>
      <c r="O45" s="17">
        <f>'Результаты 4 кл. ок.мир'!O45/'Результаты 4 кл. ок.мир'!$B45</f>
        <v>0</v>
      </c>
      <c r="P45" s="17">
        <f>'Результаты 4 кл. ок.мир'!P45/'Результаты 4 кл. ок.мир'!$B45</f>
        <v>0.37777777777777777</v>
      </c>
      <c r="Q45" s="17">
        <f>'Результаты 4 кл. ок.мир'!Q45/'Результаты 4 кл. ок.мир'!$B45</f>
        <v>0.35555555555555557</v>
      </c>
      <c r="R45" s="17">
        <f>'Результаты 4 кл. ок.мир'!R45/'Результаты 4 кл. ок.мир'!$B45</f>
        <v>0.22222222222222221</v>
      </c>
    </row>
    <row r="46" spans="1:18" ht="15.75">
      <c r="A46" s="1">
        <v>61</v>
      </c>
      <c r="B46" s="16">
        <v>103</v>
      </c>
      <c r="C46" s="17" t="str">
        <f>IF('Решаемость 4 кл. ок.мир'!C46&lt;'Необъективность 4 кл. ок.мир'!C$66,"ДА","НЕТ")</f>
        <v>ДА</v>
      </c>
      <c r="D46" s="17" t="str">
        <f>IF('Решаемость 4 кл. ок.мир'!D46&lt;'Необъективность 4 кл. ок.мир'!D$66,"ДА","НЕТ")</f>
        <v>ДА</v>
      </c>
      <c r="E46" s="17" t="str">
        <f>IF('Решаемость 4 кл. ок.мир'!E46&lt;'Необъективность 4 кл. ок.мир'!E$66,"ДА","НЕТ")</f>
        <v>ДА</v>
      </c>
      <c r="F46" s="17" t="str">
        <f>IF('Решаемость 4 кл. ок.мир'!F46&lt;'Необъективность 4 кл. ок.мир'!F$66,"ДА","НЕТ")</f>
        <v>ДА</v>
      </c>
      <c r="G46" s="17" t="str">
        <f>IF('Решаемость 4 кл. ок.мир'!G46&lt;'Необъективность 4 кл. ок.мир'!G$66,"ДА","НЕТ")</f>
        <v>ДА</v>
      </c>
      <c r="H46" s="17" t="str">
        <f>IF('Решаемость 4 кл. ок.мир'!H46&lt;'Необъективность 4 кл. ок.мир'!H$66,"ДА","НЕТ")</f>
        <v>ДА</v>
      </c>
      <c r="I46" s="17" t="str">
        <f>IF('Решаемость 4 кл. ок.мир'!I46&lt;'Необъективность 4 кл. ок.мир'!I$66,"ДА","НЕТ")</f>
        <v>ДА</v>
      </c>
      <c r="J46" s="17" t="str">
        <f>IF('Решаемость 4 кл. ок.мир'!J46&lt;'Необъективность 4 кл. ок.мир'!J$66,"ДА","НЕТ")</f>
        <v>ДА</v>
      </c>
      <c r="K46" s="17" t="str">
        <f>IF('Решаемость 4 кл. ок.мир'!K46&lt;'Необъективность 4 кл. ок.мир'!K$66,"ДА","НЕТ")</f>
        <v>ДА</v>
      </c>
      <c r="L46" s="17" t="str">
        <f>IF('Решаемость 4 кл. ок.мир'!L46&lt;'Необъективность 4 кл. ок.мир'!L$66,"ДА","НЕТ")</f>
        <v>ДА</v>
      </c>
      <c r="M46" s="17" t="str">
        <f>IF('Решаемость 4 кл. ок.мир'!M46&lt;'Необъективность 4 кл. ок.мир'!M$66,"ДА","НЕТ")</f>
        <v>ДА</v>
      </c>
      <c r="N46" s="17" t="str">
        <f>IF('Решаемость 4 кл. ок.мир'!N46&lt;'Необъективность 4 кл. ок.мир'!N$66,"ДА","НЕТ")</f>
        <v>ДА</v>
      </c>
      <c r="O46" s="17">
        <f>'Результаты 4 кл. ок.мир'!O46/'Результаты 4 кл. ок.мир'!$B46</f>
        <v>9.7087378640776691E-3</v>
      </c>
      <c r="P46" s="17">
        <f>'Результаты 4 кл. ок.мир'!P46/'Результаты 4 кл. ок.мир'!$B46</f>
        <v>0.27184466019417475</v>
      </c>
      <c r="Q46" s="17">
        <f>'Результаты 4 кл. ок.мир'!Q46/'Результаты 4 кл. ок.мир'!$B46</f>
        <v>0.4854368932038835</v>
      </c>
      <c r="R46" s="17">
        <f>'Результаты 4 кл. ок.мир'!R46/'Результаты 4 кл. ок.мир'!$B46</f>
        <v>0.23300970873786409</v>
      </c>
    </row>
    <row r="47" spans="1:18" ht="15.75">
      <c r="A47" s="1">
        <v>64</v>
      </c>
      <c r="B47" s="16">
        <v>92</v>
      </c>
      <c r="C47" s="17" t="str">
        <f>IF('Решаемость 4 кл. ок.мир'!C47&lt;'Необъективность 4 кл. ок.мир'!C$66,"ДА","НЕТ")</f>
        <v>ДА</v>
      </c>
      <c r="D47" s="17" t="str">
        <f>IF('Решаемость 4 кл. ок.мир'!D47&lt;'Необъективность 4 кл. ок.мир'!D$66,"ДА","НЕТ")</f>
        <v>ДА</v>
      </c>
      <c r="E47" s="17" t="str">
        <f>IF('Решаемость 4 кл. ок.мир'!E47&lt;'Необъективность 4 кл. ок.мир'!E$66,"ДА","НЕТ")</f>
        <v>ДА</v>
      </c>
      <c r="F47" s="17" t="str">
        <f>IF('Решаемость 4 кл. ок.мир'!F47&lt;'Необъективность 4 кл. ок.мир'!F$66,"ДА","НЕТ")</f>
        <v>ДА</v>
      </c>
      <c r="G47" s="17" t="str">
        <f>IF('Решаемость 4 кл. ок.мир'!G47&lt;'Необъективность 4 кл. ок.мир'!G$66,"ДА","НЕТ")</f>
        <v>ДА</v>
      </c>
      <c r="H47" s="17" t="str">
        <f>IF('Решаемость 4 кл. ок.мир'!H47&lt;'Необъективность 4 кл. ок.мир'!H$66,"ДА","НЕТ")</f>
        <v>ДА</v>
      </c>
      <c r="I47" s="17" t="str">
        <f>IF('Решаемость 4 кл. ок.мир'!I47&lt;'Необъективность 4 кл. ок.мир'!I$66,"ДА","НЕТ")</f>
        <v>ДА</v>
      </c>
      <c r="J47" s="17" t="str">
        <f>IF('Решаемость 4 кл. ок.мир'!J47&lt;'Необъективность 4 кл. ок.мир'!J$66,"ДА","НЕТ")</f>
        <v>ДА</v>
      </c>
      <c r="K47" s="17" t="str">
        <f>IF('Решаемость 4 кл. ок.мир'!K47&lt;'Необъективность 4 кл. ок.мир'!K$66,"ДА","НЕТ")</f>
        <v>ДА</v>
      </c>
      <c r="L47" s="17" t="str">
        <f>IF('Решаемость 4 кл. ок.мир'!L47&lt;'Необъективность 4 кл. ок.мир'!L$66,"ДА","НЕТ")</f>
        <v>ДА</v>
      </c>
      <c r="M47" s="17" t="str">
        <f>IF('Решаемость 4 кл. ок.мир'!M47&lt;'Необъективность 4 кл. ок.мир'!M$66,"ДА","НЕТ")</f>
        <v>ДА</v>
      </c>
      <c r="N47" s="17" t="str">
        <f>IF('Решаемость 4 кл. ок.мир'!N47&lt;'Необъективность 4 кл. ок.мир'!N$66,"ДА","НЕТ")</f>
        <v>ДА</v>
      </c>
      <c r="O47" s="17">
        <f>'Результаты 4 кл. ок.мир'!O47/'Результаты 4 кл. ок.мир'!$B47</f>
        <v>2.1739130434782608E-2</v>
      </c>
      <c r="P47" s="17">
        <f>'Результаты 4 кл. ок.мир'!P47/'Результаты 4 кл. ок.мир'!$B47</f>
        <v>0.2608695652173913</v>
      </c>
      <c r="Q47" s="17">
        <f>'Результаты 4 кл. ок.мир'!Q47/'Результаты 4 кл. ок.мир'!$B47</f>
        <v>0.45652173913043476</v>
      </c>
      <c r="R47" s="17">
        <f>'Результаты 4 кл. ок.мир'!R47/'Результаты 4 кл. ок.мир'!$B47</f>
        <v>0.2608695652173913</v>
      </c>
    </row>
    <row r="48" spans="1:18" ht="15.75">
      <c r="A48" s="1">
        <v>65</v>
      </c>
      <c r="B48" s="16">
        <v>24</v>
      </c>
      <c r="C48" s="17" t="str">
        <f>IF('Решаемость 4 кл. ок.мир'!C48&lt;'Необъективность 4 кл. ок.мир'!C$66,"ДА","НЕТ")</f>
        <v>ДА</v>
      </c>
      <c r="D48" s="17" t="str">
        <f>IF('Решаемость 4 кл. ок.мир'!D48&lt;'Необъективность 4 кл. ок.мир'!D$66,"ДА","НЕТ")</f>
        <v>ДА</v>
      </c>
      <c r="E48" s="17" t="str">
        <f>IF('Решаемость 4 кл. ок.мир'!E48&lt;'Необъективность 4 кл. ок.мир'!E$66,"ДА","НЕТ")</f>
        <v>ДА</v>
      </c>
      <c r="F48" s="17" t="str">
        <f>IF('Решаемость 4 кл. ок.мир'!F48&lt;'Необъективность 4 кл. ок.мир'!F$66,"ДА","НЕТ")</f>
        <v>ДА</v>
      </c>
      <c r="G48" s="17" t="str">
        <f>IF('Решаемость 4 кл. ок.мир'!G48&lt;'Необъективность 4 кл. ок.мир'!G$66,"ДА","НЕТ")</f>
        <v>ДА</v>
      </c>
      <c r="H48" s="17" t="str">
        <f>IF('Решаемость 4 кл. ок.мир'!H48&lt;'Необъективность 4 кл. ок.мир'!H$66,"ДА","НЕТ")</f>
        <v>ДА</v>
      </c>
      <c r="I48" s="17" t="str">
        <f>IF('Решаемость 4 кл. ок.мир'!I48&lt;'Необъективность 4 кл. ок.мир'!I$66,"ДА","НЕТ")</f>
        <v>ДА</v>
      </c>
      <c r="J48" s="17" t="str">
        <f>IF('Решаемость 4 кл. ок.мир'!J48&lt;'Необъективность 4 кл. ок.мир'!J$66,"ДА","НЕТ")</f>
        <v>ДА</v>
      </c>
      <c r="K48" s="17" t="str">
        <f>IF('Решаемость 4 кл. ок.мир'!K48&lt;'Необъективность 4 кл. ок.мир'!K$66,"ДА","НЕТ")</f>
        <v>ДА</v>
      </c>
      <c r="L48" s="17" t="str">
        <f>IF('Решаемость 4 кл. ок.мир'!L48&lt;'Необъективность 4 кл. ок.мир'!L$66,"ДА","НЕТ")</f>
        <v>ДА</v>
      </c>
      <c r="M48" s="17" t="str">
        <f>IF('Решаемость 4 кл. ок.мир'!M48&lt;'Необъективность 4 кл. ок.мир'!M$66,"ДА","НЕТ")</f>
        <v>ДА</v>
      </c>
      <c r="N48" s="17" t="str">
        <f>IF('Решаемость 4 кл. ок.мир'!N48&lt;'Необъективность 4 кл. ок.мир'!N$66,"ДА","НЕТ")</f>
        <v>ДА</v>
      </c>
      <c r="O48" s="17">
        <f>'Результаты 4 кл. ок.мир'!O48/'Результаты 4 кл. ок.мир'!$B48</f>
        <v>0.70833333333333337</v>
      </c>
      <c r="P48" s="17">
        <f>'Результаты 4 кл. ок.мир'!P48/'Результаты 4 кл. ок.мир'!$B48</f>
        <v>0.29166666666666669</v>
      </c>
      <c r="Q48" s="17">
        <f>'Результаты 4 кл. ок.мир'!Q48/'Результаты 4 кл. ок.мир'!$B48</f>
        <v>0</v>
      </c>
      <c r="R48" s="17">
        <f>'Результаты 4 кл. ок.мир'!R48/'Результаты 4 кл. ок.мир'!$B48</f>
        <v>0</v>
      </c>
    </row>
    <row r="49" spans="1:18" ht="15.75">
      <c r="A49" s="1">
        <v>66</v>
      </c>
      <c r="B49" s="16">
        <v>47</v>
      </c>
      <c r="C49" s="17" t="str">
        <f>IF('Решаемость 4 кл. ок.мир'!C49&lt;'Необъективность 4 кл. ок.мир'!C$66,"ДА","НЕТ")</f>
        <v>ДА</v>
      </c>
      <c r="D49" s="17" t="str">
        <f>IF('Решаемость 4 кл. ок.мир'!D49&lt;'Необъективность 4 кл. ок.мир'!D$66,"ДА","НЕТ")</f>
        <v>НЕТ</v>
      </c>
      <c r="E49" s="17" t="str">
        <f>IF('Решаемость 4 кл. ок.мир'!E49&lt;'Необъективность 4 кл. ок.мир'!E$66,"ДА","НЕТ")</f>
        <v>ДА</v>
      </c>
      <c r="F49" s="17" t="str">
        <f>IF('Решаемость 4 кл. ок.мир'!F49&lt;'Необъективность 4 кл. ок.мир'!F$66,"ДА","НЕТ")</f>
        <v>НЕТ</v>
      </c>
      <c r="G49" s="17" t="str">
        <f>IF('Решаемость 4 кл. ок.мир'!G49&lt;'Необъективность 4 кл. ок.мир'!G$66,"ДА","НЕТ")</f>
        <v>ДА</v>
      </c>
      <c r="H49" s="17" t="str">
        <f>IF('Решаемость 4 кл. ок.мир'!H49&lt;'Необъективность 4 кл. ок.мир'!H$66,"ДА","НЕТ")</f>
        <v>ДА</v>
      </c>
      <c r="I49" s="17" t="str">
        <f>IF('Решаемость 4 кл. ок.мир'!I49&lt;'Необъективность 4 кл. ок.мир'!I$66,"ДА","НЕТ")</f>
        <v>ДА</v>
      </c>
      <c r="J49" s="17" t="str">
        <f>IF('Решаемость 4 кл. ок.мир'!J49&lt;'Необъективность 4 кл. ок.мир'!J$66,"ДА","НЕТ")</f>
        <v>ДА</v>
      </c>
      <c r="K49" s="17" t="str">
        <f>IF('Решаемость 4 кл. ок.мир'!K49&lt;'Необъективность 4 кл. ок.мир'!K$66,"ДА","НЕТ")</f>
        <v>ДА</v>
      </c>
      <c r="L49" s="17" t="str">
        <f>IF('Решаемость 4 кл. ок.мир'!L49&lt;'Необъективность 4 кл. ок.мир'!L$66,"ДА","НЕТ")</f>
        <v>ДА</v>
      </c>
      <c r="M49" s="17" t="str">
        <f>IF('Решаемость 4 кл. ок.мир'!M49&lt;'Необъективность 4 кл. ок.мир'!M$66,"ДА","НЕТ")</f>
        <v>ДА</v>
      </c>
      <c r="N49" s="17" t="str">
        <f>IF('Решаемость 4 кл. ок.мир'!N49&lt;'Необъективность 4 кл. ок.мир'!N$66,"ДА","НЕТ")</f>
        <v>ДА</v>
      </c>
      <c r="O49" s="17">
        <f>'Результаты 4 кл. ок.мир'!O49/'Результаты 4 кл. ок.мир'!$B49</f>
        <v>4.2553191489361701E-2</v>
      </c>
      <c r="P49" s="17">
        <f>'Результаты 4 кл. ок.мир'!P49/'Результаты 4 кл. ок.мир'!$B49</f>
        <v>0.23404255319148937</v>
      </c>
      <c r="Q49" s="17">
        <f>'Результаты 4 кл. ок.мир'!Q49/'Результаты 4 кл. ок.мир'!$B49</f>
        <v>0.40425531914893614</v>
      </c>
      <c r="R49" s="17">
        <f>'Результаты 4 кл. ок.мир'!R49/'Результаты 4 кл. ок.мир'!$B49</f>
        <v>0.31914893617021278</v>
      </c>
    </row>
    <row r="50" spans="1:18" ht="15.75">
      <c r="A50" s="1">
        <v>69</v>
      </c>
      <c r="B50" s="16">
        <v>73</v>
      </c>
      <c r="C50" s="17" t="str">
        <f>IF('Решаемость 4 кл. ок.мир'!C50&lt;'Необъективность 4 кл. ок.мир'!C$66,"ДА","НЕТ")</f>
        <v>ДА</v>
      </c>
      <c r="D50" s="17" t="str">
        <f>IF('Решаемость 4 кл. ок.мир'!D50&lt;'Необъективность 4 кл. ок.мир'!D$66,"ДА","НЕТ")</f>
        <v>ДА</v>
      </c>
      <c r="E50" s="17" t="str">
        <f>IF('Решаемость 4 кл. ок.мир'!E50&lt;'Необъективность 4 кл. ок.мир'!E$66,"ДА","НЕТ")</f>
        <v>ДА</v>
      </c>
      <c r="F50" s="17" t="str">
        <f>IF('Решаемость 4 кл. ок.мир'!F50&lt;'Необъективность 4 кл. ок.мир'!F$66,"ДА","НЕТ")</f>
        <v>ДА</v>
      </c>
      <c r="G50" s="17" t="str">
        <f>IF('Решаемость 4 кл. ок.мир'!G50&lt;'Необъективность 4 кл. ок.мир'!G$66,"ДА","НЕТ")</f>
        <v>ДА</v>
      </c>
      <c r="H50" s="17" t="str">
        <f>IF('Решаемость 4 кл. ок.мир'!H50&lt;'Необъективность 4 кл. ок.мир'!H$66,"ДА","НЕТ")</f>
        <v>ДА</v>
      </c>
      <c r="I50" s="17" t="str">
        <f>IF('Решаемость 4 кл. ок.мир'!I50&lt;'Необъективность 4 кл. ок.мир'!I$66,"ДА","НЕТ")</f>
        <v>ДА</v>
      </c>
      <c r="J50" s="17" t="str">
        <f>IF('Решаемость 4 кл. ок.мир'!J50&lt;'Необъективность 4 кл. ок.мир'!J$66,"ДА","НЕТ")</f>
        <v>ДА</v>
      </c>
      <c r="K50" s="17" t="str">
        <f>IF('Решаемость 4 кл. ок.мир'!K50&lt;'Необъективность 4 кл. ок.мир'!K$66,"ДА","НЕТ")</f>
        <v>ДА</v>
      </c>
      <c r="L50" s="17" t="str">
        <f>IF('Решаемость 4 кл. ок.мир'!L50&lt;'Необъективность 4 кл. ок.мир'!L$66,"ДА","НЕТ")</f>
        <v>ДА</v>
      </c>
      <c r="M50" s="17" t="str">
        <f>IF('Решаемость 4 кл. ок.мир'!M50&lt;'Необъективность 4 кл. ок.мир'!M$66,"ДА","НЕТ")</f>
        <v>ДА</v>
      </c>
      <c r="N50" s="17" t="str">
        <f>IF('Решаемость 4 кл. ок.мир'!N50&lt;'Необъективность 4 кл. ок.мир'!N$66,"ДА","НЕТ")</f>
        <v>ДА</v>
      </c>
      <c r="O50" s="17">
        <f>'Результаты 4 кл. ок.мир'!O50/'Результаты 4 кл. ок.мир'!$B50</f>
        <v>1.3698630136986301E-2</v>
      </c>
      <c r="P50" s="17">
        <f>'Результаты 4 кл. ок.мир'!P50/'Результаты 4 кл. ок.мир'!$B50</f>
        <v>0.36986301369863012</v>
      </c>
      <c r="Q50" s="17">
        <f>'Результаты 4 кл. ок.мир'!Q50/'Результаты 4 кл. ок.мир'!$B50</f>
        <v>0.43835616438356162</v>
      </c>
      <c r="R50" s="17">
        <f>'Результаты 4 кл. ок.мир'!R50/'Результаты 4 кл. ок.мир'!$B50</f>
        <v>0.17808219178082191</v>
      </c>
    </row>
    <row r="51" spans="1:18" ht="15.75">
      <c r="A51" s="1">
        <v>70</v>
      </c>
      <c r="B51" s="16">
        <v>30</v>
      </c>
      <c r="C51" s="17" t="str">
        <f>IF('Решаемость 4 кл. ок.мир'!C51&lt;'Необъективность 4 кл. ок.мир'!C$66,"ДА","НЕТ")</f>
        <v>ДА</v>
      </c>
      <c r="D51" s="17" t="str">
        <f>IF('Решаемость 4 кл. ок.мир'!D51&lt;'Необъективность 4 кл. ок.мир'!D$66,"ДА","НЕТ")</f>
        <v>ДА</v>
      </c>
      <c r="E51" s="17" t="str">
        <f>IF('Решаемость 4 кл. ок.мир'!E51&lt;'Необъективность 4 кл. ок.мир'!E$66,"ДА","НЕТ")</f>
        <v>ДА</v>
      </c>
      <c r="F51" s="17" t="str">
        <f>IF('Решаемость 4 кл. ок.мир'!F51&lt;'Необъективность 4 кл. ок.мир'!F$66,"ДА","НЕТ")</f>
        <v>НЕТ</v>
      </c>
      <c r="G51" s="17" t="str">
        <f>IF('Решаемость 4 кл. ок.мир'!G51&lt;'Необъективность 4 кл. ок.мир'!G$66,"ДА","НЕТ")</f>
        <v>ДА</v>
      </c>
      <c r="H51" s="17" t="str">
        <f>IF('Решаемость 4 кл. ок.мир'!H51&lt;'Необъективность 4 кл. ок.мир'!H$66,"ДА","НЕТ")</f>
        <v>НЕТ</v>
      </c>
      <c r="I51" s="17" t="str">
        <f>IF('Решаемость 4 кл. ок.мир'!I51&lt;'Необъективность 4 кл. ок.мир'!I$66,"ДА","НЕТ")</f>
        <v>ДА</v>
      </c>
      <c r="J51" s="17" t="str">
        <f>IF('Решаемость 4 кл. ок.мир'!J51&lt;'Необъективность 4 кл. ок.мир'!J$66,"ДА","НЕТ")</f>
        <v>ДА</v>
      </c>
      <c r="K51" s="17" t="str">
        <f>IF('Решаемость 4 кл. ок.мир'!K51&lt;'Необъективность 4 кл. ок.мир'!K$66,"ДА","НЕТ")</f>
        <v>НЕТ</v>
      </c>
      <c r="L51" s="17" t="str">
        <f>IF('Решаемость 4 кл. ок.мир'!L51&lt;'Необъективность 4 кл. ок.мир'!L$66,"ДА","НЕТ")</f>
        <v>НЕТ</v>
      </c>
      <c r="M51" s="17" t="str">
        <f>IF('Решаемость 4 кл. ок.мир'!M51&lt;'Необъективность 4 кл. ок.мир'!M$66,"ДА","НЕТ")</f>
        <v>ДА</v>
      </c>
      <c r="N51" s="17" t="str">
        <f>IF('Решаемость 4 кл. ок.мир'!N51&lt;'Необъективность 4 кл. ок.мир'!N$66,"ДА","НЕТ")</f>
        <v>ДА</v>
      </c>
      <c r="O51" s="17">
        <f>'Результаты 4 кл. ок.мир'!O51/'Результаты 4 кл. ок.мир'!$B51</f>
        <v>0.33333333333333331</v>
      </c>
      <c r="P51" s="17">
        <f>'Результаты 4 кл. ок.мир'!P51/'Результаты 4 кл. ок.мир'!$B51</f>
        <v>0.4</v>
      </c>
      <c r="Q51" s="17">
        <f>'Результаты 4 кл. ок.мир'!Q51/'Результаты 4 кл. ок.мир'!$B51</f>
        <v>0.23333333333333334</v>
      </c>
      <c r="R51" s="17">
        <f>'Результаты 4 кл. ок.мир'!R51/'Результаты 4 кл. ок.мир'!$B51</f>
        <v>3.3333333333333333E-2</v>
      </c>
    </row>
    <row r="52" spans="1:18" ht="15.75">
      <c r="A52" s="1">
        <v>71</v>
      </c>
      <c r="B52" s="16">
        <v>36</v>
      </c>
      <c r="C52" s="17" t="str">
        <f>IF('Решаемость 4 кл. ок.мир'!C52&lt;'Необъективность 4 кл. ок.мир'!C$66,"ДА","НЕТ")</f>
        <v>ДА</v>
      </c>
      <c r="D52" s="17" t="str">
        <f>IF('Решаемость 4 кл. ок.мир'!D52&lt;'Необъективность 4 кл. ок.мир'!D$66,"ДА","НЕТ")</f>
        <v>ДА</v>
      </c>
      <c r="E52" s="17" t="str">
        <f>IF('Решаемость 4 кл. ок.мир'!E52&lt;'Необъективность 4 кл. ок.мир'!E$66,"ДА","НЕТ")</f>
        <v>ДА</v>
      </c>
      <c r="F52" s="17" t="str">
        <f>IF('Решаемость 4 кл. ок.мир'!F52&lt;'Необъективность 4 кл. ок.мир'!F$66,"ДА","НЕТ")</f>
        <v>ДА</v>
      </c>
      <c r="G52" s="17" t="str">
        <f>IF('Решаемость 4 кл. ок.мир'!G52&lt;'Необъективность 4 кл. ок.мир'!G$66,"ДА","НЕТ")</f>
        <v>ДА</v>
      </c>
      <c r="H52" s="17" t="str">
        <f>IF('Решаемость 4 кл. ок.мир'!H52&lt;'Необъективность 4 кл. ок.мир'!H$66,"ДА","НЕТ")</f>
        <v>ДА</v>
      </c>
      <c r="I52" s="17" t="str">
        <f>IF('Решаемость 4 кл. ок.мир'!I52&lt;'Необъективность 4 кл. ок.мир'!I$66,"ДА","НЕТ")</f>
        <v>ДА</v>
      </c>
      <c r="J52" s="17" t="str">
        <f>IF('Решаемость 4 кл. ок.мир'!J52&lt;'Необъективность 4 кл. ок.мир'!J$66,"ДА","НЕТ")</f>
        <v>ДА</v>
      </c>
      <c r="K52" s="17" t="str">
        <f>IF('Решаемость 4 кл. ок.мир'!K52&lt;'Необъективность 4 кл. ок.мир'!K$66,"ДА","НЕТ")</f>
        <v>ДА</v>
      </c>
      <c r="L52" s="17" t="str">
        <f>IF('Решаемость 4 кл. ок.мир'!L52&lt;'Необъективность 4 кл. ок.мир'!L$66,"ДА","НЕТ")</f>
        <v>ДА</v>
      </c>
      <c r="M52" s="17" t="str">
        <f>IF('Решаемость 4 кл. ок.мир'!M52&lt;'Необъективность 4 кл. ок.мир'!M$66,"ДА","НЕТ")</f>
        <v>ДА</v>
      </c>
      <c r="N52" s="17" t="str">
        <f>IF('Решаемость 4 кл. ок.мир'!N52&lt;'Необъективность 4 кл. ок.мир'!N$66,"ДА","НЕТ")</f>
        <v>ДА</v>
      </c>
      <c r="O52" s="17">
        <f>'Результаты 4 кл. ок.мир'!O52/'Результаты 4 кл. ок.мир'!$B52</f>
        <v>2.7777777777777776E-2</v>
      </c>
      <c r="P52" s="17">
        <f>'Результаты 4 кл. ок.мир'!P52/'Результаты 4 кл. ок.мир'!$B52</f>
        <v>0.3611111111111111</v>
      </c>
      <c r="Q52" s="17">
        <f>'Результаты 4 кл. ок.мир'!Q52/'Результаты 4 кл. ок.мир'!$B52</f>
        <v>0.44444444444444442</v>
      </c>
      <c r="R52" s="17">
        <f>'Результаты 4 кл. ок.мир'!R52/'Результаты 4 кл. ок.мир'!$B52</f>
        <v>0.16666666666666666</v>
      </c>
    </row>
    <row r="53" spans="1:18" ht="15.75">
      <c r="A53" s="1">
        <v>72</v>
      </c>
      <c r="B53" s="16">
        <v>15</v>
      </c>
      <c r="C53" s="17" t="str">
        <f>IF('Решаемость 4 кл. ок.мир'!C53&lt;'Необъективность 4 кл. ок.мир'!C$66,"ДА","НЕТ")</f>
        <v>ДА</v>
      </c>
      <c r="D53" s="17" t="str">
        <f>IF('Решаемость 4 кл. ок.мир'!D53&lt;'Необъективность 4 кл. ок.мир'!D$66,"ДА","НЕТ")</f>
        <v>ДА</v>
      </c>
      <c r="E53" s="17" t="str">
        <f>IF('Решаемость 4 кл. ок.мир'!E53&lt;'Необъективность 4 кл. ок.мир'!E$66,"ДА","НЕТ")</f>
        <v>ДА</v>
      </c>
      <c r="F53" s="17" t="str">
        <f>IF('Решаемость 4 кл. ок.мир'!F53&lt;'Необъективность 4 кл. ок.мир'!F$66,"ДА","НЕТ")</f>
        <v>ДА</v>
      </c>
      <c r="G53" s="17" t="str">
        <f>IF('Решаемость 4 кл. ок.мир'!G53&lt;'Необъективность 4 кл. ок.мир'!G$66,"ДА","НЕТ")</f>
        <v>ДА</v>
      </c>
      <c r="H53" s="17" t="str">
        <f>IF('Решаемость 4 кл. ок.мир'!H53&lt;'Необъективность 4 кл. ок.мир'!H$66,"ДА","НЕТ")</f>
        <v>ДА</v>
      </c>
      <c r="I53" s="17" t="str">
        <f>IF('Решаемость 4 кл. ок.мир'!I53&lt;'Необъективность 4 кл. ок.мир'!I$66,"ДА","НЕТ")</f>
        <v>ДА</v>
      </c>
      <c r="J53" s="17" t="str">
        <f>IF('Решаемость 4 кл. ок.мир'!J53&lt;'Необъективность 4 кл. ок.мир'!J$66,"ДА","НЕТ")</f>
        <v>ДА</v>
      </c>
      <c r="K53" s="17" t="str">
        <f>IF('Решаемость 4 кл. ок.мир'!K53&lt;'Необъективность 4 кл. ок.мир'!K$66,"ДА","НЕТ")</f>
        <v>ДА</v>
      </c>
      <c r="L53" s="17" t="str">
        <f>IF('Решаемость 4 кл. ок.мир'!L53&lt;'Необъективность 4 кл. ок.мир'!L$66,"ДА","НЕТ")</f>
        <v>ДА</v>
      </c>
      <c r="M53" s="17" t="str">
        <f>IF('Решаемость 4 кл. ок.мир'!M53&lt;'Необъективность 4 кл. ок.мир'!M$66,"ДА","НЕТ")</f>
        <v>ДА</v>
      </c>
      <c r="N53" s="17" t="str">
        <f>IF('Решаемость 4 кл. ок.мир'!N53&lt;'Необъективность 4 кл. ок.мир'!N$66,"ДА","НЕТ")</f>
        <v>ДА</v>
      </c>
      <c r="O53" s="17">
        <f>'Результаты 4 кл. ок.мир'!O53/'Результаты 4 кл. ок.мир'!$B53</f>
        <v>0.13333333333333333</v>
      </c>
      <c r="P53" s="17">
        <f>'Результаты 4 кл. ок.мир'!P53/'Результаты 4 кл. ок.мир'!$B53</f>
        <v>0.6</v>
      </c>
      <c r="Q53" s="17">
        <f>'Результаты 4 кл. ок.мир'!Q53/'Результаты 4 кл. ок.мир'!$B53</f>
        <v>0.26666666666666666</v>
      </c>
      <c r="R53" s="17">
        <f>'Результаты 4 кл. ок.мир'!R53/'Результаты 4 кл. ок.мир'!$B53</f>
        <v>0</v>
      </c>
    </row>
    <row r="54" spans="1:18" ht="15.75">
      <c r="A54" s="1">
        <v>77</v>
      </c>
      <c r="B54" s="16">
        <v>42</v>
      </c>
      <c r="C54" s="17" t="str">
        <f>IF('Решаемость 4 кл. ок.мир'!C54&lt;'Необъективность 4 кл. ок.мир'!C$66,"ДА","НЕТ")</f>
        <v>НЕТ</v>
      </c>
      <c r="D54" s="17" t="str">
        <f>IF('Решаемость 4 кл. ок.мир'!D54&lt;'Необъективность 4 кл. ок.мир'!D$66,"ДА","НЕТ")</f>
        <v>ДА</v>
      </c>
      <c r="E54" s="17" t="str">
        <f>IF('Решаемость 4 кл. ок.мир'!E54&lt;'Необъективность 4 кл. ок.мир'!E$66,"ДА","НЕТ")</f>
        <v>ДА</v>
      </c>
      <c r="F54" s="17" t="str">
        <f>IF('Решаемость 4 кл. ок.мир'!F54&lt;'Необъективность 4 кл. ок.мир'!F$66,"ДА","НЕТ")</f>
        <v>ДА</v>
      </c>
      <c r="G54" s="17" t="str">
        <f>IF('Решаемость 4 кл. ок.мир'!G54&lt;'Необъективность 4 кл. ок.мир'!G$66,"ДА","НЕТ")</f>
        <v>ДА</v>
      </c>
      <c r="H54" s="17" t="str">
        <f>IF('Решаемость 4 кл. ок.мир'!H54&lt;'Необъективность 4 кл. ок.мир'!H$66,"ДА","НЕТ")</f>
        <v>ДА</v>
      </c>
      <c r="I54" s="17" t="str">
        <f>IF('Решаемость 4 кл. ок.мир'!I54&lt;'Необъективность 4 кл. ок.мир'!I$66,"ДА","НЕТ")</f>
        <v>ДА</v>
      </c>
      <c r="J54" s="17" t="str">
        <f>IF('Решаемость 4 кл. ок.мир'!J54&lt;'Необъективность 4 кл. ок.мир'!J$66,"ДА","НЕТ")</f>
        <v>ДА</v>
      </c>
      <c r="K54" s="17" t="str">
        <f>IF('Решаемость 4 кл. ок.мир'!K54&lt;'Необъективность 4 кл. ок.мир'!K$66,"ДА","НЕТ")</f>
        <v>ДА</v>
      </c>
      <c r="L54" s="17" t="str">
        <f>IF('Решаемость 4 кл. ок.мир'!L54&lt;'Необъективность 4 кл. ок.мир'!L$66,"ДА","НЕТ")</f>
        <v>ДА</v>
      </c>
      <c r="M54" s="17" t="str">
        <f>IF('Решаемость 4 кл. ок.мир'!M54&lt;'Необъективность 4 кл. ок.мир'!M$66,"ДА","НЕТ")</f>
        <v>ДА</v>
      </c>
      <c r="N54" s="17" t="str">
        <f>IF('Решаемость 4 кл. ок.мир'!N54&lt;'Необъективность 4 кл. ок.мир'!N$66,"ДА","НЕТ")</f>
        <v>ДА</v>
      </c>
      <c r="O54" s="17">
        <f>'Результаты 4 кл. ок.мир'!O54/'Результаты 4 кл. ок.мир'!$B54</f>
        <v>0</v>
      </c>
      <c r="P54" s="17">
        <f>'Результаты 4 кл. ок.мир'!P54/'Результаты 4 кл. ок.мир'!$B54</f>
        <v>0.5</v>
      </c>
      <c r="Q54" s="17">
        <f>'Результаты 4 кл. ок.мир'!Q54/'Результаты 4 кл. ок.мир'!$B54</f>
        <v>0.47619047619047616</v>
      </c>
      <c r="R54" s="17">
        <f>'Результаты 4 кл. ок.мир'!R54/'Результаты 4 кл. ок.мир'!$B54</f>
        <v>2.3809523809523808E-2</v>
      </c>
    </row>
    <row r="55" spans="1:18" ht="15.75">
      <c r="A55" s="1">
        <v>80</v>
      </c>
      <c r="B55" s="16">
        <v>127</v>
      </c>
      <c r="C55" s="17" t="str">
        <f>IF('Решаемость 4 кл. ок.мир'!C55&lt;'Необъективность 4 кл. ок.мир'!C$66,"ДА","НЕТ")</f>
        <v>ДА</v>
      </c>
      <c r="D55" s="17" t="str">
        <f>IF('Решаемость 4 кл. ок.мир'!D55&lt;'Необъективность 4 кл. ок.мир'!D$66,"ДА","НЕТ")</f>
        <v>ДА</v>
      </c>
      <c r="E55" s="17" t="str">
        <f>IF('Решаемость 4 кл. ок.мир'!E55&lt;'Необъективность 4 кл. ок.мир'!E$66,"ДА","НЕТ")</f>
        <v>ДА</v>
      </c>
      <c r="F55" s="17" t="str">
        <f>IF('Решаемость 4 кл. ок.мир'!F55&lt;'Необъективность 4 кл. ок.мир'!F$66,"ДА","НЕТ")</f>
        <v>ДА</v>
      </c>
      <c r="G55" s="17" t="str">
        <f>IF('Решаемость 4 кл. ок.мир'!G55&lt;'Необъективность 4 кл. ок.мир'!G$66,"ДА","НЕТ")</f>
        <v>ДА</v>
      </c>
      <c r="H55" s="17" t="str">
        <f>IF('Решаемость 4 кл. ок.мир'!H55&lt;'Необъективность 4 кл. ок.мир'!H$66,"ДА","НЕТ")</f>
        <v>ДА</v>
      </c>
      <c r="I55" s="17" t="str">
        <f>IF('Решаемость 4 кл. ок.мир'!I55&lt;'Необъективность 4 кл. ок.мир'!I$66,"ДА","НЕТ")</f>
        <v>ДА</v>
      </c>
      <c r="J55" s="17" t="str">
        <f>IF('Решаемость 4 кл. ок.мир'!J55&lt;'Необъективность 4 кл. ок.мир'!J$66,"ДА","НЕТ")</f>
        <v>ДА</v>
      </c>
      <c r="K55" s="17" t="str">
        <f>IF('Решаемость 4 кл. ок.мир'!K55&lt;'Необъективность 4 кл. ок.мир'!K$66,"ДА","НЕТ")</f>
        <v>ДА</v>
      </c>
      <c r="L55" s="17" t="str">
        <f>IF('Решаемость 4 кл. ок.мир'!L55&lt;'Необъективность 4 кл. ок.мир'!L$66,"ДА","НЕТ")</f>
        <v>ДА</v>
      </c>
      <c r="M55" s="17" t="str">
        <f>IF('Решаемость 4 кл. ок.мир'!M55&lt;'Необъективность 4 кл. ок.мир'!M$66,"ДА","НЕТ")</f>
        <v>ДА</v>
      </c>
      <c r="N55" s="17" t="str">
        <f>IF('Решаемость 4 кл. ок.мир'!N55&lt;'Необъективность 4 кл. ок.мир'!N$66,"ДА","НЕТ")</f>
        <v>ДА</v>
      </c>
      <c r="O55" s="17">
        <f>'Результаты 4 кл. ок.мир'!O55/'Результаты 4 кл. ок.мир'!$B55</f>
        <v>3.1496062992125984E-2</v>
      </c>
      <c r="P55" s="17">
        <f>'Результаты 4 кл. ок.мир'!P55/'Результаты 4 кл. ок.мир'!$B55</f>
        <v>0.28346456692913385</v>
      </c>
      <c r="Q55" s="17">
        <f>'Результаты 4 кл. ок.мир'!Q55/'Результаты 4 кл. ок.мир'!$B55</f>
        <v>0.40157480314960631</v>
      </c>
      <c r="R55" s="17">
        <f>'Результаты 4 кл. ок.мир'!R55/'Результаты 4 кл. ок.мир'!$B55</f>
        <v>0.28346456692913385</v>
      </c>
    </row>
    <row r="56" spans="1:18" ht="15.75">
      <c r="A56" s="1">
        <v>81</v>
      </c>
      <c r="B56" s="16">
        <v>144</v>
      </c>
      <c r="C56" s="17" t="str">
        <f>IF('Решаемость 4 кл. ок.мир'!C56&lt;'Необъективность 4 кл. ок.мир'!C$66,"ДА","НЕТ")</f>
        <v>ДА</v>
      </c>
      <c r="D56" s="17" t="str">
        <f>IF('Решаемость 4 кл. ок.мир'!D56&lt;'Необъективность 4 кл. ок.мир'!D$66,"ДА","НЕТ")</f>
        <v>ДА</v>
      </c>
      <c r="E56" s="17" t="str">
        <f>IF('Решаемость 4 кл. ок.мир'!E56&lt;'Необъективность 4 кл. ок.мир'!E$66,"ДА","НЕТ")</f>
        <v>ДА</v>
      </c>
      <c r="F56" s="17" t="str">
        <f>IF('Решаемость 4 кл. ок.мир'!F56&lt;'Необъективность 4 кл. ок.мир'!F$66,"ДА","НЕТ")</f>
        <v>НЕТ</v>
      </c>
      <c r="G56" s="17" t="str">
        <f>IF('Решаемость 4 кл. ок.мир'!G56&lt;'Необъективность 4 кл. ок.мир'!G$66,"ДА","НЕТ")</f>
        <v>ДА</v>
      </c>
      <c r="H56" s="17" t="str">
        <f>IF('Решаемость 4 кл. ок.мир'!H56&lt;'Необъективность 4 кл. ок.мир'!H$66,"ДА","НЕТ")</f>
        <v>ДА</v>
      </c>
      <c r="I56" s="17" t="str">
        <f>IF('Решаемость 4 кл. ок.мир'!I56&lt;'Необъективность 4 кл. ок.мир'!I$66,"ДА","НЕТ")</f>
        <v>ДА</v>
      </c>
      <c r="J56" s="17" t="str">
        <f>IF('Решаемость 4 кл. ок.мир'!J56&lt;'Необъективность 4 кл. ок.мир'!J$66,"ДА","НЕТ")</f>
        <v>ДА</v>
      </c>
      <c r="K56" s="17" t="str">
        <f>IF('Решаемость 4 кл. ок.мир'!K56&lt;'Необъективность 4 кл. ок.мир'!K$66,"ДА","НЕТ")</f>
        <v>ДА</v>
      </c>
      <c r="L56" s="17" t="str">
        <f>IF('Решаемость 4 кл. ок.мир'!L56&lt;'Необъективность 4 кл. ок.мир'!L$66,"ДА","НЕТ")</f>
        <v>ДА</v>
      </c>
      <c r="M56" s="17" t="str">
        <f>IF('Решаемость 4 кл. ок.мир'!M56&lt;'Необъективность 4 кл. ок.мир'!M$66,"ДА","НЕТ")</f>
        <v>ДА</v>
      </c>
      <c r="N56" s="17" t="str">
        <f>IF('Решаемость 4 кл. ок.мир'!N56&lt;'Необъективность 4 кл. ок.мир'!N$66,"ДА","НЕТ")</f>
        <v>ДА</v>
      </c>
      <c r="O56" s="17">
        <f>'Результаты 4 кл. ок.мир'!O56/'Результаты 4 кл. ок.мир'!$B56</f>
        <v>3.4722222222222224E-2</v>
      </c>
      <c r="P56" s="17">
        <f>'Результаты 4 кл. ок.мир'!P56/'Результаты 4 кл. ок.мир'!$B56</f>
        <v>0.1111111111111111</v>
      </c>
      <c r="Q56" s="17">
        <f>'Результаты 4 кл. ок.мир'!Q56/'Результаты 4 кл. ок.мир'!$B56</f>
        <v>0.46527777777777779</v>
      </c>
      <c r="R56" s="17">
        <f>'Результаты 4 кл. ок.мир'!R56/'Результаты 4 кл. ок.мир'!$B56</f>
        <v>0.40277777777777779</v>
      </c>
    </row>
    <row r="57" spans="1:18" ht="15.75">
      <c r="A57" s="1">
        <v>85</v>
      </c>
      <c r="B57" s="16">
        <v>53</v>
      </c>
      <c r="C57" s="17" t="str">
        <f>IF('Решаемость 4 кл. ок.мир'!C57&lt;'Необъективность 4 кл. ок.мир'!C$66,"ДА","НЕТ")</f>
        <v>ДА</v>
      </c>
      <c r="D57" s="17" t="str">
        <f>IF('Решаемость 4 кл. ок.мир'!D57&lt;'Необъективность 4 кл. ок.мир'!D$66,"ДА","НЕТ")</f>
        <v>ДА</v>
      </c>
      <c r="E57" s="17" t="str">
        <f>IF('Решаемость 4 кл. ок.мир'!E57&lt;'Необъективность 4 кл. ок.мир'!E$66,"ДА","НЕТ")</f>
        <v>ДА</v>
      </c>
      <c r="F57" s="17" t="str">
        <f>IF('Решаемость 4 кл. ок.мир'!F57&lt;'Необъективность 4 кл. ок.мир'!F$66,"ДА","НЕТ")</f>
        <v>НЕТ</v>
      </c>
      <c r="G57" s="17" t="str">
        <f>IF('Решаемость 4 кл. ок.мир'!G57&lt;'Необъективность 4 кл. ок.мир'!G$66,"ДА","НЕТ")</f>
        <v>ДА</v>
      </c>
      <c r="H57" s="17" t="str">
        <f>IF('Решаемость 4 кл. ок.мир'!H57&lt;'Необъективность 4 кл. ок.мир'!H$66,"ДА","НЕТ")</f>
        <v>ДА</v>
      </c>
      <c r="I57" s="17" t="str">
        <f>IF('Решаемость 4 кл. ок.мир'!I57&lt;'Необъективность 4 кл. ок.мир'!I$66,"ДА","НЕТ")</f>
        <v>ДА</v>
      </c>
      <c r="J57" s="17" t="str">
        <f>IF('Решаемость 4 кл. ок.мир'!J57&lt;'Необъективность 4 кл. ок.мир'!J$66,"ДА","НЕТ")</f>
        <v>ДА</v>
      </c>
      <c r="K57" s="17" t="str">
        <f>IF('Решаемость 4 кл. ок.мир'!K57&lt;'Необъективность 4 кл. ок.мир'!K$66,"ДА","НЕТ")</f>
        <v>ДА</v>
      </c>
      <c r="L57" s="17" t="str">
        <f>IF('Решаемость 4 кл. ок.мир'!L57&lt;'Необъективность 4 кл. ок.мир'!L$66,"ДА","НЕТ")</f>
        <v>ДА</v>
      </c>
      <c r="M57" s="17" t="str">
        <f>IF('Решаемость 4 кл. ок.мир'!M57&lt;'Необъективность 4 кл. ок.мир'!M$66,"ДА","НЕТ")</f>
        <v>ДА</v>
      </c>
      <c r="N57" s="17" t="str">
        <f>IF('Решаемость 4 кл. ок.мир'!N57&lt;'Необъективность 4 кл. ок.мир'!N$66,"ДА","НЕТ")</f>
        <v>ДА</v>
      </c>
      <c r="O57" s="17">
        <f>'Результаты 4 кл. ок.мир'!O57/'Результаты 4 кл. ок.мир'!$B57</f>
        <v>3.7735849056603772E-2</v>
      </c>
      <c r="P57" s="17">
        <f>'Результаты 4 кл. ок.мир'!P57/'Результаты 4 кл. ок.мир'!$B57</f>
        <v>0.11320754716981132</v>
      </c>
      <c r="Q57" s="17">
        <f>'Результаты 4 кл. ок.мир'!Q57/'Результаты 4 кл. ок.мир'!$B57</f>
        <v>0.37735849056603776</v>
      </c>
      <c r="R57" s="17">
        <f>'Результаты 4 кл. ок.мир'!R57/'Результаты 4 кл. ок.мир'!$B57</f>
        <v>0.47169811320754718</v>
      </c>
    </row>
    <row r="58" spans="1:18" ht="15.75">
      <c r="A58" s="1">
        <v>87</v>
      </c>
      <c r="B58" s="16">
        <v>60</v>
      </c>
      <c r="C58" s="17" t="str">
        <f>IF('Решаемость 4 кл. ок.мир'!C58&lt;'Необъективность 4 кл. ок.мир'!C$66,"ДА","НЕТ")</f>
        <v>ДА</v>
      </c>
      <c r="D58" s="17" t="str">
        <f>IF('Решаемость 4 кл. ок.мир'!D58&lt;'Необъективность 4 кл. ок.мир'!D$66,"ДА","НЕТ")</f>
        <v>ДА</v>
      </c>
      <c r="E58" s="17" t="str">
        <f>IF('Решаемость 4 кл. ок.мир'!E58&lt;'Необъективность 4 кл. ок.мир'!E$66,"ДА","НЕТ")</f>
        <v>ДА</v>
      </c>
      <c r="F58" s="17" t="str">
        <f>IF('Решаемость 4 кл. ок.мир'!F58&lt;'Необъективность 4 кл. ок.мир'!F$66,"ДА","НЕТ")</f>
        <v>ДА</v>
      </c>
      <c r="G58" s="17" t="str">
        <f>IF('Решаемость 4 кл. ок.мир'!G58&lt;'Необъективность 4 кл. ок.мир'!G$66,"ДА","НЕТ")</f>
        <v>ДА</v>
      </c>
      <c r="H58" s="17" t="str">
        <f>IF('Решаемость 4 кл. ок.мир'!H58&lt;'Необъективность 4 кл. ок.мир'!H$66,"ДА","НЕТ")</f>
        <v>ДА</v>
      </c>
      <c r="I58" s="17" t="str">
        <f>IF('Решаемость 4 кл. ок.мир'!I58&lt;'Необъективность 4 кл. ок.мир'!I$66,"ДА","НЕТ")</f>
        <v>ДА</v>
      </c>
      <c r="J58" s="17" t="str">
        <f>IF('Решаемость 4 кл. ок.мир'!J58&lt;'Необъективность 4 кл. ок.мир'!J$66,"ДА","НЕТ")</f>
        <v>ДА</v>
      </c>
      <c r="K58" s="17" t="str">
        <f>IF('Решаемость 4 кл. ок.мир'!K58&lt;'Необъективность 4 кл. ок.мир'!K$66,"ДА","НЕТ")</f>
        <v>ДА</v>
      </c>
      <c r="L58" s="17" t="str">
        <f>IF('Решаемость 4 кл. ок.мир'!L58&lt;'Необъективность 4 кл. ок.мир'!L$66,"ДА","НЕТ")</f>
        <v>ДА</v>
      </c>
      <c r="M58" s="17" t="str">
        <f>IF('Решаемость 4 кл. ок.мир'!M58&lt;'Необъективность 4 кл. ок.мир'!M$66,"ДА","НЕТ")</f>
        <v>ДА</v>
      </c>
      <c r="N58" s="17" t="str">
        <f>IF('Решаемость 4 кл. ок.мир'!N58&lt;'Необъективность 4 кл. ок.мир'!N$66,"ДА","НЕТ")</f>
        <v>ДА</v>
      </c>
      <c r="O58" s="17">
        <f>'Результаты 4 кл. ок.мир'!O58/'Результаты 4 кл. ок.мир'!$B58</f>
        <v>3.3333333333333333E-2</v>
      </c>
      <c r="P58" s="17">
        <f>'Результаты 4 кл. ок.мир'!P58/'Результаты 4 кл. ок.мир'!$B58</f>
        <v>0.53333333333333333</v>
      </c>
      <c r="Q58" s="17">
        <f>'Результаты 4 кл. ок.мир'!Q58/'Результаты 4 кл. ок.мир'!$B58</f>
        <v>0.31666666666666665</v>
      </c>
      <c r="R58" s="17">
        <f>'Результаты 4 кл. ок.мир'!R58/'Результаты 4 кл. ок.мир'!$B58</f>
        <v>0.11666666666666667</v>
      </c>
    </row>
    <row r="59" spans="1:18" ht="15.75">
      <c r="A59" s="1">
        <v>90</v>
      </c>
      <c r="B59" s="16">
        <v>51</v>
      </c>
      <c r="C59" s="17" t="str">
        <f>IF('Решаемость 4 кл. ок.мир'!C59&lt;'Необъективность 4 кл. ок.мир'!C$66,"ДА","НЕТ")</f>
        <v>ДА</v>
      </c>
      <c r="D59" s="17" t="str">
        <f>IF('Решаемость 4 кл. ок.мир'!D59&lt;'Необъективность 4 кл. ок.мир'!D$66,"ДА","НЕТ")</f>
        <v>ДА</v>
      </c>
      <c r="E59" s="17" t="str">
        <f>IF('Решаемость 4 кл. ок.мир'!E59&lt;'Необъективность 4 кл. ок.мир'!E$66,"ДА","НЕТ")</f>
        <v>ДА</v>
      </c>
      <c r="F59" s="17" t="str">
        <f>IF('Решаемость 4 кл. ок.мир'!F59&lt;'Необъективность 4 кл. ок.мир'!F$66,"ДА","НЕТ")</f>
        <v>ДА</v>
      </c>
      <c r="G59" s="17" t="str">
        <f>IF('Решаемость 4 кл. ок.мир'!G59&lt;'Необъективность 4 кл. ок.мир'!G$66,"ДА","НЕТ")</f>
        <v>ДА</v>
      </c>
      <c r="H59" s="17" t="str">
        <f>IF('Решаемость 4 кл. ок.мир'!H59&lt;'Необъективность 4 кл. ок.мир'!H$66,"ДА","НЕТ")</f>
        <v>ДА</v>
      </c>
      <c r="I59" s="17" t="str">
        <f>IF('Решаемость 4 кл. ок.мир'!I59&lt;'Необъективность 4 кл. ок.мир'!I$66,"ДА","НЕТ")</f>
        <v>ДА</v>
      </c>
      <c r="J59" s="17" t="str">
        <f>IF('Решаемость 4 кл. ок.мир'!J59&lt;'Необъективность 4 кл. ок.мир'!J$66,"ДА","НЕТ")</f>
        <v>ДА</v>
      </c>
      <c r="K59" s="17" t="str">
        <f>IF('Решаемость 4 кл. ок.мир'!K59&lt;'Необъективность 4 кл. ок.мир'!K$66,"ДА","НЕТ")</f>
        <v>ДА</v>
      </c>
      <c r="L59" s="17" t="str">
        <f>IF('Решаемость 4 кл. ок.мир'!L59&lt;'Необъективность 4 кл. ок.мир'!L$66,"ДА","НЕТ")</f>
        <v>ДА</v>
      </c>
      <c r="M59" s="17" t="str">
        <f>IF('Решаемость 4 кл. ок.мир'!M59&lt;'Необъективность 4 кл. ок.мир'!M$66,"ДА","НЕТ")</f>
        <v>ДА</v>
      </c>
      <c r="N59" s="17" t="str">
        <f>IF('Решаемость 4 кл. ок.мир'!N59&lt;'Необъективность 4 кл. ок.мир'!N$66,"ДА","НЕТ")</f>
        <v>ДА</v>
      </c>
      <c r="O59" s="17">
        <f>'Результаты 4 кл. ок.мир'!O59/'Результаты 4 кл. ок.мир'!$B59</f>
        <v>1.9607843137254902E-2</v>
      </c>
      <c r="P59" s="17">
        <f>'Результаты 4 кл. ок.мир'!P59/'Результаты 4 кл. ок.мир'!$B59</f>
        <v>0.35294117647058826</v>
      </c>
      <c r="Q59" s="17">
        <f>'Результаты 4 кл. ок.мир'!Q59/'Результаты 4 кл. ок.мир'!$B59</f>
        <v>0.43137254901960786</v>
      </c>
      <c r="R59" s="17">
        <f>'Результаты 4 кл. ок.мир'!R59/'Результаты 4 кл. ок.мир'!$B59</f>
        <v>0.19607843137254902</v>
      </c>
    </row>
    <row r="60" spans="1:18" ht="15.75">
      <c r="A60" s="1">
        <v>95</v>
      </c>
      <c r="B60" s="16">
        <v>95</v>
      </c>
      <c r="C60" s="17" t="str">
        <f>IF('Решаемость 4 кл. ок.мир'!C60&lt;'Необъективность 4 кл. ок.мир'!C$66,"ДА","НЕТ")</f>
        <v>ДА</v>
      </c>
      <c r="D60" s="17" t="str">
        <f>IF('Решаемость 4 кл. ок.мир'!D60&lt;'Необъективность 4 кл. ок.мир'!D$66,"ДА","НЕТ")</f>
        <v>ДА</v>
      </c>
      <c r="E60" s="17" t="str">
        <f>IF('Решаемость 4 кл. ок.мир'!E60&lt;'Необъективность 4 кл. ок.мир'!E$66,"ДА","НЕТ")</f>
        <v>ДА</v>
      </c>
      <c r="F60" s="17" t="str">
        <f>IF('Решаемость 4 кл. ок.мир'!F60&lt;'Необъективность 4 кл. ок.мир'!F$66,"ДА","НЕТ")</f>
        <v>ДА</v>
      </c>
      <c r="G60" s="17" t="str">
        <f>IF('Решаемость 4 кл. ок.мир'!G60&lt;'Необъективность 4 кл. ок.мир'!G$66,"ДА","НЕТ")</f>
        <v>ДА</v>
      </c>
      <c r="H60" s="17" t="str">
        <f>IF('Решаемость 4 кл. ок.мир'!H60&lt;'Необъективность 4 кл. ок.мир'!H$66,"ДА","НЕТ")</f>
        <v>ДА</v>
      </c>
      <c r="I60" s="17" t="str">
        <f>IF('Решаемость 4 кл. ок.мир'!I60&lt;'Необъективность 4 кл. ок.мир'!I$66,"ДА","НЕТ")</f>
        <v>ДА</v>
      </c>
      <c r="J60" s="17" t="str">
        <f>IF('Решаемость 4 кл. ок.мир'!J60&lt;'Необъективность 4 кл. ок.мир'!J$66,"ДА","НЕТ")</f>
        <v>ДА</v>
      </c>
      <c r="K60" s="17" t="str">
        <f>IF('Решаемость 4 кл. ок.мир'!K60&lt;'Необъективность 4 кл. ок.мир'!K$66,"ДА","НЕТ")</f>
        <v>ДА</v>
      </c>
      <c r="L60" s="17" t="str">
        <f>IF('Решаемость 4 кл. ок.мир'!L60&lt;'Необъективность 4 кл. ок.мир'!L$66,"ДА","НЕТ")</f>
        <v>ДА</v>
      </c>
      <c r="M60" s="17" t="str">
        <f>IF('Решаемость 4 кл. ок.мир'!M60&lt;'Необъективность 4 кл. ок.мир'!M$66,"ДА","НЕТ")</f>
        <v>ДА</v>
      </c>
      <c r="N60" s="17" t="str">
        <f>IF('Решаемость 4 кл. ок.мир'!N60&lt;'Необъективность 4 кл. ок.мир'!N$66,"ДА","НЕТ")</f>
        <v>ДА</v>
      </c>
      <c r="O60" s="17">
        <f>'Результаты 4 кл. ок.мир'!O60/'Результаты 4 кл. ок.мир'!$B60</f>
        <v>6.3157894736842107E-2</v>
      </c>
      <c r="P60" s="17">
        <f>'Результаты 4 кл. ок.мир'!P60/'Результаты 4 кл. ок.мир'!$B60</f>
        <v>0.42105263157894735</v>
      </c>
      <c r="Q60" s="17">
        <f>'Результаты 4 кл. ок.мир'!Q60/'Результаты 4 кл. ок.мир'!$B60</f>
        <v>0.35789473684210527</v>
      </c>
      <c r="R60" s="17">
        <f>'Результаты 4 кл. ок.мир'!R60/'Результаты 4 кл. ок.мир'!$B60</f>
        <v>0.15789473684210525</v>
      </c>
    </row>
    <row r="61" spans="1:18" ht="15.75">
      <c r="A61" s="1">
        <v>100</v>
      </c>
      <c r="B61" s="16">
        <v>125</v>
      </c>
      <c r="C61" s="17" t="str">
        <f>IF('Решаемость 4 кл. ок.мир'!C61&lt;'Необъективность 4 кл. ок.мир'!C$66,"ДА","НЕТ")</f>
        <v>ДА</v>
      </c>
      <c r="D61" s="17" t="str">
        <f>IF('Решаемость 4 кл. ок.мир'!D61&lt;'Необъективность 4 кл. ок.мир'!D$66,"ДА","НЕТ")</f>
        <v>ДА</v>
      </c>
      <c r="E61" s="17" t="str">
        <f>IF('Решаемость 4 кл. ок.мир'!E61&lt;'Необъективность 4 кл. ок.мир'!E$66,"ДА","НЕТ")</f>
        <v>ДА</v>
      </c>
      <c r="F61" s="17" t="str">
        <f>IF('Решаемость 4 кл. ок.мир'!F61&lt;'Необъективность 4 кл. ок.мир'!F$66,"ДА","НЕТ")</f>
        <v>ДА</v>
      </c>
      <c r="G61" s="17" t="str">
        <f>IF('Решаемость 4 кл. ок.мир'!G61&lt;'Необъективность 4 кл. ок.мир'!G$66,"ДА","НЕТ")</f>
        <v>ДА</v>
      </c>
      <c r="H61" s="17" t="str">
        <f>IF('Решаемость 4 кл. ок.мир'!H61&lt;'Необъективность 4 кл. ок.мир'!H$66,"ДА","НЕТ")</f>
        <v>ДА</v>
      </c>
      <c r="I61" s="17" t="str">
        <f>IF('Решаемость 4 кл. ок.мир'!I61&lt;'Необъективность 4 кл. ок.мир'!I$66,"ДА","НЕТ")</f>
        <v>ДА</v>
      </c>
      <c r="J61" s="17" t="str">
        <f>IF('Решаемость 4 кл. ок.мир'!J61&lt;'Необъективность 4 кл. ок.мир'!J$66,"ДА","НЕТ")</f>
        <v>ДА</v>
      </c>
      <c r="K61" s="17" t="str">
        <f>IF('Решаемость 4 кл. ок.мир'!K61&lt;'Необъективность 4 кл. ок.мир'!K$66,"ДА","НЕТ")</f>
        <v>ДА</v>
      </c>
      <c r="L61" s="17" t="str">
        <f>IF('Решаемость 4 кл. ок.мир'!L61&lt;'Необъективность 4 кл. ок.мир'!L$66,"ДА","НЕТ")</f>
        <v>ДА</v>
      </c>
      <c r="M61" s="17" t="str">
        <f>IF('Решаемость 4 кл. ок.мир'!M61&lt;'Необъективность 4 кл. ок.мир'!M$66,"ДА","НЕТ")</f>
        <v>ДА</v>
      </c>
      <c r="N61" s="17" t="str">
        <f>IF('Решаемость 4 кл. ок.мир'!N61&lt;'Необъективность 4 кл. ок.мир'!N$66,"ДА","НЕТ")</f>
        <v>ДА</v>
      </c>
      <c r="O61" s="17">
        <f>'Результаты 4 кл. ок.мир'!O61/'Результаты 4 кл. ок.мир'!$B61</f>
        <v>1.6E-2</v>
      </c>
      <c r="P61" s="17">
        <f>'Результаты 4 кл. ок.мир'!P61/'Результаты 4 кл. ок.мир'!$B61</f>
        <v>0.376</v>
      </c>
      <c r="Q61" s="17">
        <f>'Результаты 4 кл. ок.мир'!Q61/'Результаты 4 кл. ок.мир'!$B61</f>
        <v>0.45600000000000002</v>
      </c>
      <c r="R61" s="17">
        <f>'Результаты 4 кл. ок.мир'!R61/'Результаты 4 кл. ок.мир'!$B61</f>
        <v>0.152</v>
      </c>
    </row>
    <row r="62" spans="1:18" ht="15.75">
      <c r="A62" s="1">
        <v>138</v>
      </c>
      <c r="B62" s="16">
        <v>21</v>
      </c>
      <c r="C62" s="17" t="str">
        <f>IF('Решаемость 4 кл. ок.мир'!C62&lt;'Необъективность 4 кл. ок.мир'!C$66,"ДА","НЕТ")</f>
        <v>ДА</v>
      </c>
      <c r="D62" s="17" t="str">
        <f>IF('Решаемость 4 кл. ок.мир'!D62&lt;'Необъективность 4 кл. ок.мир'!D$66,"ДА","НЕТ")</f>
        <v>ДА</v>
      </c>
      <c r="E62" s="17" t="str">
        <f>IF('Решаемость 4 кл. ок.мир'!E62&lt;'Необъективность 4 кл. ок.мир'!E$66,"ДА","НЕТ")</f>
        <v>ДА</v>
      </c>
      <c r="F62" s="17" t="str">
        <f>IF('Решаемость 4 кл. ок.мир'!F62&lt;'Необъективность 4 кл. ок.мир'!F$66,"ДА","НЕТ")</f>
        <v>НЕТ</v>
      </c>
      <c r="G62" s="17" t="str">
        <f>IF('Решаемость 4 кл. ок.мир'!G62&lt;'Необъективность 4 кл. ок.мир'!G$66,"ДА","НЕТ")</f>
        <v>ДА</v>
      </c>
      <c r="H62" s="17" t="str">
        <f>IF('Решаемость 4 кл. ок.мир'!H62&lt;'Необъективность 4 кл. ок.мир'!H$66,"ДА","НЕТ")</f>
        <v>ДА</v>
      </c>
      <c r="I62" s="17" t="str">
        <f>IF('Решаемость 4 кл. ок.мир'!I62&lt;'Необъективность 4 кл. ок.мир'!I$66,"ДА","НЕТ")</f>
        <v>ДА</v>
      </c>
      <c r="J62" s="17" t="str">
        <f>IF('Решаемость 4 кл. ок.мир'!J62&lt;'Необъективность 4 кл. ок.мир'!J$66,"ДА","НЕТ")</f>
        <v>ДА</v>
      </c>
      <c r="K62" s="17" t="str">
        <f>IF('Решаемость 4 кл. ок.мир'!K62&lt;'Необъективность 4 кл. ок.мир'!K$66,"ДА","НЕТ")</f>
        <v>ДА</v>
      </c>
      <c r="L62" s="17" t="str">
        <f>IF('Решаемость 4 кл. ок.мир'!L62&lt;'Необъективность 4 кл. ок.мир'!L$66,"ДА","НЕТ")</f>
        <v>ДА</v>
      </c>
      <c r="M62" s="17" t="str">
        <f>IF('Решаемость 4 кл. ок.мир'!M62&lt;'Необъективность 4 кл. ок.мир'!M$66,"ДА","НЕТ")</f>
        <v>ДА</v>
      </c>
      <c r="N62" s="17" t="str">
        <f>IF('Решаемость 4 кл. ок.мир'!N62&lt;'Необъективность 4 кл. ок.мир'!N$66,"ДА","НЕТ")</f>
        <v>ДА</v>
      </c>
      <c r="O62" s="17">
        <f>'Результаты 4 кл. ок.мир'!O62/'Результаты 4 кл. ок.мир'!$B62</f>
        <v>4.7619047619047616E-2</v>
      </c>
      <c r="P62" s="17">
        <f>'Результаты 4 кл. ок.мир'!P62/'Результаты 4 кл. ок.мир'!$B62</f>
        <v>0.19047619047619047</v>
      </c>
      <c r="Q62" s="17">
        <f>'Результаты 4 кл. ок.мир'!Q62/'Результаты 4 кл. ок.мир'!$B62</f>
        <v>0.5714285714285714</v>
      </c>
      <c r="R62" s="17">
        <f>'Результаты 4 кл. ок.мир'!R62/'Результаты 4 кл. ок.мир'!$B62</f>
        <v>0.19047619047619047</v>
      </c>
    </row>
    <row r="63" spans="1:18" ht="15.75">
      <c r="A63" s="1">
        <v>144</v>
      </c>
      <c r="B63" s="16">
        <v>41</v>
      </c>
      <c r="C63" s="17" t="str">
        <f>IF('Решаемость 4 кл. ок.мир'!C63&lt;'Необъективность 4 кл. ок.мир'!C$66,"ДА","НЕТ")</f>
        <v>ДА</v>
      </c>
      <c r="D63" s="17" t="str">
        <f>IF('Решаемость 4 кл. ок.мир'!D63&lt;'Необъективность 4 кл. ок.мир'!D$66,"ДА","НЕТ")</f>
        <v>ДА</v>
      </c>
      <c r="E63" s="17" t="str">
        <f>IF('Решаемость 4 кл. ок.мир'!E63&lt;'Необъективность 4 кл. ок.мир'!E$66,"ДА","НЕТ")</f>
        <v>ДА</v>
      </c>
      <c r="F63" s="17" t="str">
        <f>IF('Решаемость 4 кл. ок.мир'!F63&lt;'Необъективность 4 кл. ок.мир'!F$66,"ДА","НЕТ")</f>
        <v>ДА</v>
      </c>
      <c r="G63" s="17" t="str">
        <f>IF('Решаемость 4 кл. ок.мир'!G63&lt;'Необъективность 4 кл. ок.мир'!G$66,"ДА","НЕТ")</f>
        <v>ДА</v>
      </c>
      <c r="H63" s="17" t="str">
        <f>IF('Решаемость 4 кл. ок.мир'!H63&lt;'Необъективность 4 кл. ок.мир'!H$66,"ДА","НЕТ")</f>
        <v>ДА</v>
      </c>
      <c r="I63" s="17" t="str">
        <f>IF('Решаемость 4 кл. ок.мир'!I63&lt;'Необъективность 4 кл. ок.мир'!I$66,"ДА","НЕТ")</f>
        <v>ДА</v>
      </c>
      <c r="J63" s="17" t="str">
        <f>IF('Решаемость 4 кл. ок.мир'!J63&lt;'Необъективность 4 кл. ок.мир'!J$66,"ДА","НЕТ")</f>
        <v>ДА</v>
      </c>
      <c r="K63" s="17" t="str">
        <f>IF('Решаемость 4 кл. ок.мир'!K63&lt;'Необъективность 4 кл. ок.мир'!K$66,"ДА","НЕТ")</f>
        <v>ДА</v>
      </c>
      <c r="L63" s="17" t="str">
        <f>IF('Решаемость 4 кл. ок.мир'!L63&lt;'Необъективность 4 кл. ок.мир'!L$66,"ДА","НЕТ")</f>
        <v>ДА</v>
      </c>
      <c r="M63" s="17" t="str">
        <f>IF('Решаемость 4 кл. ок.мир'!M63&lt;'Необъективность 4 кл. ок.мир'!M$66,"ДА","НЕТ")</f>
        <v>ДА</v>
      </c>
      <c r="N63" s="17" t="str">
        <f>IF('Решаемость 4 кл. ок.мир'!N63&lt;'Необъективность 4 кл. ок.мир'!N$66,"ДА","НЕТ")</f>
        <v>ДА</v>
      </c>
      <c r="O63" s="17">
        <f>'Результаты 4 кл. ок.мир'!O63/'Результаты 4 кл. ок.мир'!$B63</f>
        <v>7.3170731707317069E-2</v>
      </c>
      <c r="P63" s="17">
        <f>'Результаты 4 кл. ок.мир'!P63/'Результаты 4 кл. ок.мир'!$B63</f>
        <v>0.36585365853658536</v>
      </c>
      <c r="Q63" s="17">
        <f>'Результаты 4 кл. ок.мир'!Q63/'Результаты 4 кл. ок.мир'!$B63</f>
        <v>0.48780487804878048</v>
      </c>
      <c r="R63" s="17">
        <f>'Результаты 4 кл. ок.мир'!R63/'Результаты 4 кл. ок.мир'!$B63</f>
        <v>7.3170731707317069E-2</v>
      </c>
    </row>
    <row r="64" spans="1:18" ht="37.5">
      <c r="A64" s="2" t="s">
        <v>15</v>
      </c>
      <c r="B64" s="2">
        <f>'Результаты 4 кл. ок.мир'!B64</f>
        <v>3708</v>
      </c>
      <c r="C64" s="18">
        <f>'Результаты 4 кл. ок.мир'!C64/'Результаты 4 кл. ок.мир'!$B64</f>
        <v>0.87567421790722766</v>
      </c>
      <c r="D64" s="18">
        <f>'Результаты 4 кл. ок.мир'!D64/'Результаты 4 кл. ок.мир'!$B64</f>
        <v>0.59304207119741104</v>
      </c>
      <c r="E64" s="18">
        <f>'Результаты 4 кл. ок.мир'!E64/'Результаты 4 кл. ок.мир'!$B64/2</f>
        <v>0.80663430420711979</v>
      </c>
      <c r="F64" s="18">
        <f>'Результаты 4 кл. ок.мир'!F64/'Результаты 4 кл. ок.мир'!$B64</f>
        <v>0.53451995685005393</v>
      </c>
      <c r="G64" s="18">
        <f>'Результаты 4 кл. ок.мир'!G64/'Результаты 4 кл. ок.мир'!$B64</f>
        <v>0.56418554476806904</v>
      </c>
      <c r="H64" s="18">
        <f>'Результаты 4 кл. ок.мир'!H64/'Результаты 4 кл. ок.мир'!$B64/3</f>
        <v>0.95298453793599425</v>
      </c>
      <c r="I64" s="18">
        <f>'Результаты 4 кл. ок.мир'!I64/'Результаты 4 кл. ок.мир'!$B64/2</f>
        <v>0.85315533980582525</v>
      </c>
      <c r="J64" s="18">
        <f>'Результаты 4 кл. ок.мир'!J64/'Результаты 4 кл. ок.мир'!$B64</f>
        <v>0.75485436893203883</v>
      </c>
      <c r="K64" s="18">
        <f>'Результаты 4 кл. ок.мир'!K64/'Результаты 4 кл. ок.мир'!$B64</f>
        <v>0.82713052858683922</v>
      </c>
      <c r="L64" s="18">
        <f>'Результаты 4 кл. ок.мир'!L64/'Результаты 4 кл. ок.мир'!$B64/2</f>
        <v>0.80218446601941751</v>
      </c>
      <c r="M64" s="18">
        <f>'Результаты 4 кл. ок.мир'!M64/'Результаты 4 кл. ок.мир'!$B64</f>
        <v>0.83333333333333337</v>
      </c>
      <c r="N64" s="18">
        <f>'Результаты 4 кл. ок.мир'!N64/'Результаты 4 кл. ок.мир'!$B64/2</f>
        <v>0.72667206040992449</v>
      </c>
      <c r="O64" s="10">
        <f>'Результаты 4 кл. ок.мир'!O64/'Результаты 4 кл. ок.мир'!$B64</f>
        <v>3.5598705501618123E-2</v>
      </c>
      <c r="P64" s="11">
        <f>'Результаты 4 кл. ок.мир'!P64/'Результаты 4 кл. ок.мир'!$B64</f>
        <v>0.30393743257820927</v>
      </c>
      <c r="Q64" s="12">
        <f>'Результаты 4 кл. ок.мир'!Q64/'Результаты 4 кл. ок.мир'!$B64</f>
        <v>0.42691477885652646</v>
      </c>
      <c r="R64" s="20">
        <f>'Результаты 4 кл. ок.мир'!R64/'Результаты 4 кл. ок.мир'!$B64</f>
        <v>0.23408845738942827</v>
      </c>
    </row>
    <row r="65" spans="1:14" ht="18.75">
      <c r="A65" s="22" t="s">
        <v>16</v>
      </c>
      <c r="B65" s="23"/>
      <c r="C65" s="7">
        <f>STDEV('Решаемость 4 кл. ок.мир'!C2:C63)</f>
        <v>0.12809022825778155</v>
      </c>
      <c r="D65" s="7">
        <f>STDEV('Решаемость 4 кл. ок.мир'!D2:D61)</f>
        <v>0.20209265051130393</v>
      </c>
      <c r="E65" s="7">
        <f>STDEV('Решаемость 4 кл. ок.мир'!E2:E61)</f>
        <v>0.10090123524308861</v>
      </c>
      <c r="F65" s="7">
        <f>STDEV('Решаемость 4 кл. ок.мир'!F2:F61)</f>
        <v>0.20815625882291369</v>
      </c>
      <c r="G65" s="7">
        <f>STDEV('Решаемость 4 кл. ок.мир'!G2:G61)</f>
        <v>0.20493683448043526</v>
      </c>
      <c r="H65" s="7">
        <f>STDEV('Решаемость 4 кл. ок.мир'!H2:H61)</f>
        <v>5.6524851836894922E-2</v>
      </c>
      <c r="I65" s="7">
        <f>STDEV('Решаемость 4 кл. ок.мир'!I2:I61)</f>
        <v>0.14106663870202402</v>
      </c>
      <c r="J65" s="7">
        <f>STDEV('Решаемость 4 кл. ок.мир'!J2:J61)</f>
        <v>0.18359986284511096</v>
      </c>
      <c r="K65" s="7">
        <f>STDEV('Решаемость 4 кл. ок.мир'!K2:K61)</f>
        <v>0.1608378073934412</v>
      </c>
      <c r="L65" s="7">
        <f>STDEV('Решаемость 4 кл. ок.мир'!L2:L61)</f>
        <v>0.14915244638275968</v>
      </c>
      <c r="M65" s="7">
        <f>STDEV('Решаемость 4 кл. ок.мир'!M2:M61)</f>
        <v>0.17748160872489033</v>
      </c>
      <c r="N65" s="7">
        <f>STDEV('Решаемость 4 кл. ок.мир'!N2:N61)</f>
        <v>0.19312926076748166</v>
      </c>
    </row>
    <row r="66" spans="1:14" ht="18.75">
      <c r="A66" s="24" t="s">
        <v>17</v>
      </c>
      <c r="B66" s="25"/>
      <c r="C66" s="8">
        <f>C64+C65</f>
        <v>1.0037644461650093</v>
      </c>
      <c r="D66" s="8">
        <f t="shared" ref="D66:N66" si="0">D64+D65</f>
        <v>0.79513472170871502</v>
      </c>
      <c r="E66" s="8">
        <f t="shared" si="0"/>
        <v>0.90753553945020837</v>
      </c>
      <c r="F66" s="8">
        <f t="shared" si="0"/>
        <v>0.7426762156729676</v>
      </c>
      <c r="G66" s="8">
        <f t="shared" si="0"/>
        <v>0.76912237924850424</v>
      </c>
      <c r="H66" s="8">
        <f t="shared" si="0"/>
        <v>1.0095093897728891</v>
      </c>
      <c r="I66" s="8">
        <f t="shared" si="0"/>
        <v>0.99422197850784921</v>
      </c>
      <c r="J66" s="8">
        <f t="shared" si="0"/>
        <v>0.93845423177714982</v>
      </c>
      <c r="K66" s="8">
        <f t="shared" si="0"/>
        <v>0.98796833598028044</v>
      </c>
      <c r="L66" s="8">
        <f t="shared" si="0"/>
        <v>0.95133691240217721</v>
      </c>
      <c r="M66" s="8">
        <f t="shared" si="0"/>
        <v>1.0108149420582238</v>
      </c>
      <c r="N66" s="8">
        <f t="shared" si="0"/>
        <v>0.91980132117740609</v>
      </c>
    </row>
    <row r="67" spans="1:14" ht="18.75">
      <c r="A67" s="24" t="s">
        <v>18</v>
      </c>
      <c r="B67" s="25"/>
      <c r="C67" s="8">
        <f>C64-C65</f>
        <v>0.74758398964944606</v>
      </c>
      <c r="D67" s="8">
        <f t="shared" ref="D67:N67" si="1">D64-D65</f>
        <v>0.39094942068610711</v>
      </c>
      <c r="E67" s="8">
        <f t="shared" si="1"/>
        <v>0.70573306896403121</v>
      </c>
      <c r="F67" s="8">
        <f t="shared" si="1"/>
        <v>0.32636369802714027</v>
      </c>
      <c r="G67" s="8">
        <f t="shared" si="1"/>
        <v>0.35924871028763378</v>
      </c>
      <c r="H67" s="8">
        <f t="shared" si="1"/>
        <v>0.89645968609909932</v>
      </c>
      <c r="I67" s="8">
        <f t="shared" si="1"/>
        <v>0.71208870110380129</v>
      </c>
      <c r="J67" s="8">
        <f t="shared" si="1"/>
        <v>0.57125450608692785</v>
      </c>
      <c r="K67" s="8">
        <f t="shared" si="1"/>
        <v>0.666292721193398</v>
      </c>
      <c r="L67" s="8">
        <f t="shared" si="1"/>
        <v>0.6530320196366578</v>
      </c>
      <c r="M67" s="8">
        <f t="shared" si="1"/>
        <v>0.65585172460844299</v>
      </c>
      <c r="N67" s="8">
        <f t="shared" si="1"/>
        <v>0.53354279964244289</v>
      </c>
    </row>
  </sheetData>
  <dataConsolidate/>
  <mergeCells count="3">
    <mergeCell ref="A65:B65"/>
    <mergeCell ref="A66:B66"/>
    <mergeCell ref="A67:B67"/>
  </mergeCells>
  <conditionalFormatting sqref="C2:N63">
    <cfRule type="cellIs" dxfId="5" priority="1" operator="equal">
      <formula>"Нет"</formula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O36"/>
  <sheetViews>
    <sheetView workbookViewId="0">
      <selection activeCell="D38" sqref="D38"/>
    </sheetView>
  </sheetViews>
  <sheetFormatPr defaultRowHeight="15"/>
  <cols>
    <col min="1" max="1" width="22.85546875" customWidth="1"/>
    <col min="2" max="2" width="19.28515625" customWidth="1"/>
    <col min="3" max="6" width="10.7109375" customWidth="1"/>
    <col min="7" max="7" width="15.85546875" customWidth="1"/>
    <col min="8" max="8" width="12" customWidth="1"/>
    <col min="9" max="9" width="13.42578125" customWidth="1"/>
    <col min="10" max="10" width="11.140625" customWidth="1"/>
    <col min="11" max="11" width="12.85546875" customWidth="1"/>
    <col min="12" max="12" width="13.28515625" customWidth="1"/>
    <col min="13" max="14" width="15.5703125" customWidth="1"/>
    <col min="15" max="15" width="13.42578125" customWidth="1"/>
  </cols>
  <sheetData>
    <row r="1" spans="1:15" ht="173.25">
      <c r="A1" s="1" t="s">
        <v>0</v>
      </c>
      <c r="B1" s="1" t="s">
        <v>1</v>
      </c>
      <c r="C1" s="1" t="s">
        <v>40</v>
      </c>
      <c r="D1" s="1" t="s">
        <v>41</v>
      </c>
      <c r="E1" s="1" t="s">
        <v>42</v>
      </c>
      <c r="F1" s="1" t="s">
        <v>32</v>
      </c>
      <c r="G1" s="1" t="s">
        <v>43</v>
      </c>
      <c r="H1" s="1" t="s">
        <v>31</v>
      </c>
      <c r="I1" s="1" t="s">
        <v>44</v>
      </c>
      <c r="J1" s="1" t="s">
        <v>45</v>
      </c>
      <c r="K1" s="1" t="s">
        <v>46</v>
      </c>
      <c r="L1" s="1" t="s">
        <v>47</v>
      </c>
      <c r="M1" s="1" t="s">
        <v>48</v>
      </c>
      <c r="N1" s="1" t="s">
        <v>49</v>
      </c>
      <c r="O1" s="1" t="s">
        <v>19</v>
      </c>
    </row>
    <row r="2" spans="1:15" ht="18.75">
      <c r="A2" s="1" t="s">
        <v>22</v>
      </c>
      <c r="B2" s="16">
        <v>2</v>
      </c>
      <c r="C2" s="17" t="str">
        <f>IF('Решаемость 4 кл. ок.мир'!C4&gt;'Проблемные зоны 4 кл. ок.мир'!C$67,"ДА","НЕТ")</f>
        <v>ДА</v>
      </c>
      <c r="D2" s="17" t="str">
        <f>IF('Решаемость 4 кл. ок.мир'!D4&gt;'Проблемные зоны 4 кл. ок.мир'!D$67,"ДА","НЕТ")</f>
        <v>НЕТ</v>
      </c>
      <c r="E2" s="17" t="str">
        <f>IF('Решаемость 4 кл. ок.мир'!E4&gt;'Проблемные зоны 4 кл. ок.мир'!E$67,"ДА","НЕТ")</f>
        <v>ДА</v>
      </c>
      <c r="F2" s="17" t="str">
        <f>IF('Решаемость 4 кл. ок.мир'!F4&gt;'Проблемные зоны 4 кл. ок.мир'!F$67,"ДА","НЕТ")</f>
        <v>ДА</v>
      </c>
      <c r="G2" s="17" t="str">
        <f>IF('Решаемость 4 кл. ок.мир'!G4&gt;'Проблемные зоны 4 кл. ок.мир'!G$67,"ДА","НЕТ")</f>
        <v>НЕТ</v>
      </c>
      <c r="H2" s="17" t="str">
        <f>IF('Решаемость 4 кл. ок.мир'!H4&gt;'Проблемные зоны 4 кл. ок.мир'!H$67,"ДА","НЕТ")</f>
        <v>ДА</v>
      </c>
      <c r="I2" s="17" t="str">
        <f>IF('Решаемость 4 кл. ок.мир'!I4&gt;'Проблемные зоны 4 кл. ок.мир'!I$67,"ДА","НЕТ")</f>
        <v>ДА</v>
      </c>
      <c r="J2" s="17" t="str">
        <f>IF('Решаемость 4 кл. ок.мир'!J4&gt;'Проблемные зоны 4 кл. ок.мир'!J$67,"ДА","НЕТ")</f>
        <v>ДА</v>
      </c>
      <c r="K2" s="17" t="str">
        <f>IF('Решаемость 4 кл. ок.мир'!K4&gt;'Проблемные зоны 4 кл. ок.мир'!K$67,"ДА","НЕТ")</f>
        <v>НЕТ</v>
      </c>
      <c r="L2" s="17" t="str">
        <f>IF('Решаемость 4 кл. ок.мир'!L4&gt;'Проблемные зоны 4 кл. ок.мир'!L$67,"ДА","НЕТ")</f>
        <v>ДА</v>
      </c>
      <c r="M2" s="17" t="str">
        <f>IF('Решаемость 4 кл. ок.мир'!M4&gt;'Проблемные зоны 4 кл. ок.мир'!M$67,"ДА","НЕТ")</f>
        <v>ДА</v>
      </c>
      <c r="N2" s="17" t="str">
        <f>IF('Решаемость 4 кл. ок.мир'!N4&gt;'Проблемные зоны 4 кл. ок.мир'!N$67,"ДА","НЕТ")</f>
        <v>НЕТ</v>
      </c>
      <c r="O2" s="9">
        <f t="shared" ref="O2:O35" si="0">COUNTIF(C2:N2,"нет")</f>
        <v>4</v>
      </c>
    </row>
    <row r="3" spans="1:15" ht="18.75">
      <c r="A3" s="1" t="s">
        <v>23</v>
      </c>
      <c r="B3" s="16">
        <v>1</v>
      </c>
      <c r="C3" s="17" t="str">
        <f>IF('Решаемость 4 кл. ок.мир'!C5&gt;'Проблемные зоны 4 кл. ок.мир'!C$67,"ДА","НЕТ")</f>
        <v>ДА</v>
      </c>
      <c r="D3" s="17" t="str">
        <f>IF('Решаемость 4 кл. ок.мир'!D5&gt;'Проблемные зоны 4 кл. ок.мир'!D$67,"ДА","НЕТ")</f>
        <v>ДА</v>
      </c>
      <c r="E3" s="17" t="str">
        <f>IF('Решаемость 4 кл. ок.мир'!E5&gt;'Проблемные зоны 4 кл. ок.мир'!E$67,"ДА","НЕТ")</f>
        <v>ДА</v>
      </c>
      <c r="F3" s="17" t="str">
        <f>IF('Решаемость 4 кл. ок.мир'!F5&gt;'Проблемные зоны 4 кл. ок.мир'!F$67,"ДА","НЕТ")</f>
        <v>ДА</v>
      </c>
      <c r="G3" s="17" t="str">
        <f>IF('Решаемость 4 кл. ок.мир'!G5&gt;'Проблемные зоны 4 кл. ок.мир'!G$67,"ДА","НЕТ")</f>
        <v>ДА</v>
      </c>
      <c r="H3" s="17" t="str">
        <f>IF('Решаемость 4 кл. ок.мир'!H5&gt;'Проблемные зоны 4 кл. ок.мир'!H$67,"ДА","НЕТ")</f>
        <v>ДА</v>
      </c>
      <c r="I3" s="17" t="str">
        <f>IF('Решаемость 4 кл. ок.мир'!I5&gt;'Проблемные зоны 4 кл. ок.мир'!I$67,"ДА","НЕТ")</f>
        <v>НЕТ</v>
      </c>
      <c r="J3" s="17" t="str">
        <f>IF('Решаемость 4 кл. ок.мир'!J5&gt;'Проблемные зоны 4 кл. ок.мир'!J$67,"ДА","НЕТ")</f>
        <v>ДА</v>
      </c>
      <c r="K3" s="17" t="str">
        <f>IF('Решаемость 4 кл. ок.мир'!K5&gt;'Проблемные зоны 4 кл. ок.мир'!K$67,"ДА","НЕТ")</f>
        <v>ДА</v>
      </c>
      <c r="L3" s="17" t="str">
        <f>IF('Решаемость 4 кл. ок.мир'!L5&gt;'Проблемные зоны 4 кл. ок.мир'!L$67,"ДА","НЕТ")</f>
        <v>ДА</v>
      </c>
      <c r="M3" s="17" t="str">
        <f>IF('Решаемость 4 кл. ок.мир'!M5&gt;'Проблемные зоны 4 кл. ок.мир'!M$67,"ДА","НЕТ")</f>
        <v>НЕТ</v>
      </c>
      <c r="N3" s="17" t="str">
        <f>IF('Решаемость 4 кл. ок.мир'!N5&gt;'Проблемные зоны 4 кл. ок.мир'!N$67,"ДА","НЕТ")</f>
        <v>ДА</v>
      </c>
      <c r="O3" s="9">
        <f t="shared" si="0"/>
        <v>2</v>
      </c>
    </row>
    <row r="4" spans="1:15" ht="18.75">
      <c r="A4" s="1" t="s">
        <v>8</v>
      </c>
      <c r="B4" s="16">
        <v>45</v>
      </c>
      <c r="C4" s="17" t="str">
        <f>IF('Решаемость 4 кл. ок.мир'!C6&gt;'Проблемные зоны 4 кл. ок.мир'!C$67,"ДА","НЕТ")</f>
        <v>НЕТ</v>
      </c>
      <c r="D4" s="17" t="str">
        <f>IF('Решаемость 4 кл. ок.мир'!D6&gt;'Проблемные зоны 4 кл. ок.мир'!D$67,"ДА","НЕТ")</f>
        <v>НЕТ</v>
      </c>
      <c r="E4" s="17" t="str">
        <f>IF('Решаемость 4 кл. ок.мир'!E6&gt;'Проблемные зоны 4 кл. ок.мир'!E$67,"ДА","НЕТ")</f>
        <v>ДА</v>
      </c>
      <c r="F4" s="17" t="str">
        <f>IF('Решаемость 4 кл. ок.мир'!F6&gt;'Проблемные зоны 4 кл. ок.мир'!F$67,"ДА","НЕТ")</f>
        <v>ДА</v>
      </c>
      <c r="G4" s="17" t="str">
        <f>IF('Решаемость 4 кл. ок.мир'!G6&gt;'Проблемные зоны 4 кл. ок.мир'!G$67,"ДА","НЕТ")</f>
        <v>ДА</v>
      </c>
      <c r="H4" s="17" t="str">
        <f>IF('Решаемость 4 кл. ок.мир'!H6&gt;'Проблемные зоны 4 кл. ок.мир'!H$67,"ДА","НЕТ")</f>
        <v>ДА</v>
      </c>
      <c r="I4" s="17" t="str">
        <f>IF('Решаемость 4 кл. ок.мир'!I6&gt;'Проблемные зоны 4 кл. ок.мир'!I$67,"ДА","НЕТ")</f>
        <v>ДА</v>
      </c>
      <c r="J4" s="17" t="str">
        <f>IF('Решаемость 4 кл. ок.мир'!J6&gt;'Проблемные зоны 4 кл. ок.мир'!J$67,"ДА","НЕТ")</f>
        <v>ДА</v>
      </c>
      <c r="K4" s="17" t="str">
        <f>IF('Решаемость 4 кл. ок.мир'!K6&gt;'Проблемные зоны 4 кл. ок.мир'!K$67,"ДА","НЕТ")</f>
        <v>ДА</v>
      </c>
      <c r="L4" s="17" t="str">
        <f>IF('Решаемость 4 кл. ок.мир'!L6&gt;'Проблемные зоны 4 кл. ок.мир'!L$67,"ДА","НЕТ")</f>
        <v>ДА</v>
      </c>
      <c r="M4" s="17" t="str">
        <f>IF('Решаемость 4 кл. ок.мир'!M6&gt;'Проблемные зоны 4 кл. ок.мир'!M$67,"ДА","НЕТ")</f>
        <v>ДА</v>
      </c>
      <c r="N4" s="17" t="str">
        <f>IF('Решаемость 4 кл. ок.мир'!N6&gt;'Проблемные зоны 4 кл. ок.мир'!N$67,"ДА","НЕТ")</f>
        <v>ДА</v>
      </c>
      <c r="O4" s="9">
        <f t="shared" si="0"/>
        <v>2</v>
      </c>
    </row>
    <row r="5" spans="1:15" ht="18.75">
      <c r="A5" s="1" t="s">
        <v>39</v>
      </c>
      <c r="B5" s="16">
        <v>4</v>
      </c>
      <c r="C5" s="17" t="str">
        <f>IF('Решаемость 4 кл. ок.мир'!C7&gt;'Проблемные зоны 4 кл. ок.мир'!C$67,"ДА","НЕТ")</f>
        <v>ДА</v>
      </c>
      <c r="D5" s="17" t="str">
        <f>IF('Решаемость 4 кл. ок.мир'!D7&gt;'Проблемные зоны 4 кл. ок.мир'!D$67,"ДА","НЕТ")</f>
        <v>ДА</v>
      </c>
      <c r="E5" s="17" t="str">
        <f>IF('Решаемость 4 кл. ок.мир'!E7&gt;'Проблемные зоны 4 кл. ок.мир'!E$67,"ДА","НЕТ")</f>
        <v>НЕТ</v>
      </c>
      <c r="F5" s="17" t="str">
        <f>IF('Решаемость 4 кл. ок.мир'!F7&gt;'Проблемные зоны 4 кл. ок.мир'!F$67,"ДА","НЕТ")</f>
        <v>НЕТ</v>
      </c>
      <c r="G5" s="17" t="str">
        <f>IF('Решаемость 4 кл. ок.мир'!G7&gt;'Проблемные зоны 4 кл. ок.мир'!G$67,"ДА","НЕТ")</f>
        <v>ДА</v>
      </c>
      <c r="H5" s="17" t="str">
        <f>IF('Решаемость 4 кл. ок.мир'!H7&gt;'Проблемные зоны 4 кл. ок.мир'!H$67,"ДА","НЕТ")</f>
        <v>ДА</v>
      </c>
      <c r="I5" s="17" t="str">
        <f>IF('Решаемость 4 кл. ок.мир'!I7&gt;'Проблемные зоны 4 кл. ок.мир'!I$67,"ДА","НЕТ")</f>
        <v>НЕТ</v>
      </c>
      <c r="J5" s="17" t="str">
        <f>IF('Решаемость 4 кл. ок.мир'!J7&gt;'Проблемные зоны 4 кл. ок.мир'!J$67,"ДА","НЕТ")</f>
        <v>ДА</v>
      </c>
      <c r="K5" s="17" t="str">
        <f>IF('Решаемость 4 кл. ок.мир'!K7&gt;'Проблемные зоны 4 кл. ок.мир'!K$67,"ДА","НЕТ")</f>
        <v>НЕТ</v>
      </c>
      <c r="L5" s="17" t="str">
        <f>IF('Решаемость 4 кл. ок.мир'!L7&gt;'Проблемные зоны 4 кл. ок.мир'!L$67,"ДА","НЕТ")</f>
        <v>ДА</v>
      </c>
      <c r="M5" s="17" t="str">
        <f>IF('Решаемость 4 кл. ок.мир'!M7&gt;'Проблемные зоны 4 кл. ок.мир'!M$67,"ДА","НЕТ")</f>
        <v>ДА</v>
      </c>
      <c r="N5" s="17" t="str">
        <f>IF('Решаемость 4 кл. ок.мир'!N7&gt;'Проблемные зоны 4 кл. ок.мир'!N$67,"ДА","НЕТ")</f>
        <v>ДА</v>
      </c>
      <c r="O5" s="9">
        <f t="shared" si="0"/>
        <v>4</v>
      </c>
    </row>
    <row r="6" spans="1:15" ht="18.75">
      <c r="A6" s="1" t="s">
        <v>9</v>
      </c>
      <c r="B6" s="16">
        <v>10</v>
      </c>
      <c r="C6" s="17" t="str">
        <f>IF('Решаемость 4 кл. ок.мир'!C8&gt;'Проблемные зоны 4 кл. ок.мир'!C$67,"ДА","НЕТ")</f>
        <v>ДА</v>
      </c>
      <c r="D6" s="17" t="str">
        <f>IF('Решаемость 4 кл. ок.мир'!D8&gt;'Проблемные зоны 4 кл. ок.мир'!D$67,"ДА","НЕТ")</f>
        <v>НЕТ</v>
      </c>
      <c r="E6" s="17" t="str">
        <f>IF('Решаемость 4 кл. ок.мир'!E8&gt;'Проблемные зоны 4 кл. ок.мир'!E$67,"ДА","НЕТ")</f>
        <v>НЕТ</v>
      </c>
      <c r="F6" s="17" t="str">
        <f>IF('Решаемость 4 кл. ок.мир'!F8&gt;'Проблемные зоны 4 кл. ок.мир'!F$67,"ДА","НЕТ")</f>
        <v>ДА</v>
      </c>
      <c r="G6" s="17" t="str">
        <f>IF('Решаемость 4 кл. ок.мир'!G8&gt;'Проблемные зоны 4 кл. ок.мир'!G$67,"ДА","НЕТ")</f>
        <v>ДА</v>
      </c>
      <c r="H6" s="17" t="str">
        <f>IF('Решаемость 4 кл. ок.мир'!H8&gt;'Проблемные зоны 4 кл. ок.мир'!H$67,"ДА","НЕТ")</f>
        <v>ДА</v>
      </c>
      <c r="I6" s="17" t="str">
        <f>IF('Решаемость 4 кл. ок.мир'!I8&gt;'Проблемные зоны 4 кл. ок.мир'!I$67,"ДА","НЕТ")</f>
        <v>ДА</v>
      </c>
      <c r="J6" s="17" t="str">
        <f>IF('Решаемость 4 кл. ок.мир'!J8&gt;'Проблемные зоны 4 кл. ок.мир'!J$67,"ДА","НЕТ")</f>
        <v>ДА</v>
      </c>
      <c r="K6" s="17" t="str">
        <f>IF('Решаемость 4 кл. ок.мир'!K8&gt;'Проблемные зоны 4 кл. ок.мир'!K$67,"ДА","НЕТ")</f>
        <v>ДА</v>
      </c>
      <c r="L6" s="17" t="str">
        <f>IF('Решаемость 4 кл. ок.мир'!L8&gt;'Проблемные зоны 4 кл. ок.мир'!L$67,"ДА","НЕТ")</f>
        <v>ДА</v>
      </c>
      <c r="M6" s="17" t="str">
        <f>IF('Решаемость 4 кл. ок.мир'!M8&gt;'Проблемные зоны 4 кл. ок.мир'!M$67,"ДА","НЕТ")</f>
        <v>ДА</v>
      </c>
      <c r="N6" s="17" t="str">
        <f>IF('Решаемость 4 кл. ок.мир'!N8&gt;'Проблемные зоны 4 кл. ок.мир'!N$67,"ДА","НЕТ")</f>
        <v>ДА</v>
      </c>
      <c r="O6" s="9">
        <f t="shared" si="0"/>
        <v>2</v>
      </c>
    </row>
    <row r="7" spans="1:15" ht="18.75">
      <c r="A7" s="1" t="s">
        <v>12</v>
      </c>
      <c r="B7" s="16">
        <v>44</v>
      </c>
      <c r="C7" s="17" t="str">
        <f>IF('Решаемость 4 кл. ок.мир'!C11&gt;'Проблемные зоны 4 кл. ок.мир'!C$67,"ДА","НЕТ")</f>
        <v>ДА</v>
      </c>
      <c r="D7" s="17" t="str">
        <f>IF('Решаемость 4 кл. ок.мир'!D11&gt;'Проблемные зоны 4 кл. ок.мир'!D$67,"ДА","НЕТ")</f>
        <v>ДА</v>
      </c>
      <c r="E7" s="17" t="str">
        <f>IF('Решаемость 4 кл. ок.мир'!E11&gt;'Проблемные зоны 4 кл. ок.мир'!E$67,"ДА","НЕТ")</f>
        <v>ДА</v>
      </c>
      <c r="F7" s="17" t="str">
        <f>IF('Решаемость 4 кл. ок.мир'!F11&gt;'Проблемные зоны 4 кл. ок.мир'!F$67,"ДА","НЕТ")</f>
        <v>ДА</v>
      </c>
      <c r="G7" s="17" t="str">
        <f>IF('Решаемость 4 кл. ок.мир'!G11&gt;'Проблемные зоны 4 кл. ок.мир'!G$67,"ДА","НЕТ")</f>
        <v>ДА</v>
      </c>
      <c r="H7" s="17" t="str">
        <f>IF('Решаемость 4 кл. ок.мир'!H11&gt;'Проблемные зоны 4 кл. ок.мир'!H$67,"ДА","НЕТ")</f>
        <v>НЕТ</v>
      </c>
      <c r="I7" s="17" t="str">
        <f>IF('Решаемость 4 кл. ок.мир'!I11&gt;'Проблемные зоны 4 кл. ок.мир'!I$67,"ДА","НЕТ")</f>
        <v>ДА</v>
      </c>
      <c r="J7" s="17" t="str">
        <f>IF('Решаемость 4 кл. ок.мир'!J11&gt;'Проблемные зоны 4 кл. ок.мир'!J$67,"ДА","НЕТ")</f>
        <v>ДА</v>
      </c>
      <c r="K7" s="17" t="str">
        <f>IF('Решаемость 4 кл. ок.мир'!K11&gt;'Проблемные зоны 4 кл. ок.мир'!K$67,"ДА","НЕТ")</f>
        <v>ДА</v>
      </c>
      <c r="L7" s="17" t="str">
        <f>IF('Решаемость 4 кл. ок.мир'!L11&gt;'Проблемные зоны 4 кл. ок.мир'!L$67,"ДА","НЕТ")</f>
        <v>НЕТ</v>
      </c>
      <c r="M7" s="17" t="str">
        <f>IF('Решаемость 4 кл. ок.мир'!M11&gt;'Проблемные зоны 4 кл. ок.мир'!M$67,"ДА","НЕТ")</f>
        <v>ДА</v>
      </c>
      <c r="N7" s="17" t="str">
        <f>IF('Решаемость 4 кл. ок.мир'!N11&gt;'Проблемные зоны 4 кл. ок.мир'!N$67,"ДА","НЕТ")</f>
        <v>ДА</v>
      </c>
      <c r="O7" s="9">
        <f t="shared" si="0"/>
        <v>2</v>
      </c>
    </row>
    <row r="8" spans="1:15" ht="18.75">
      <c r="A8" s="1">
        <v>3</v>
      </c>
      <c r="B8" s="16">
        <v>19</v>
      </c>
      <c r="C8" s="17" t="str">
        <f>IF('Решаемость 4 кл. ок.мир'!C14&gt;'Проблемные зоны 4 кл. ок.мир'!C$67,"ДА","НЕТ")</f>
        <v>НЕТ</v>
      </c>
      <c r="D8" s="17" t="str">
        <f>IF('Решаемость 4 кл. ок.мир'!D14&gt;'Проблемные зоны 4 кл. ок.мир'!D$67,"ДА","НЕТ")</f>
        <v>НЕТ</v>
      </c>
      <c r="E8" s="17" t="str">
        <f>IF('Решаемость 4 кл. ок.мир'!E14&gt;'Проблемные зоны 4 кл. ок.мир'!E$67,"ДА","НЕТ")</f>
        <v>ДА</v>
      </c>
      <c r="F8" s="17" t="str">
        <f>IF('Решаемость 4 кл. ок.мир'!F14&gt;'Проблемные зоны 4 кл. ок.мир'!F$67,"ДА","НЕТ")</f>
        <v>ДА</v>
      </c>
      <c r="G8" s="17" t="str">
        <f>IF('Решаемость 4 кл. ок.мир'!G14&gt;'Проблемные зоны 4 кл. ок.мир'!G$67,"ДА","НЕТ")</f>
        <v>ДА</v>
      </c>
      <c r="H8" s="17" t="str">
        <f>IF('Решаемость 4 кл. ок.мир'!H14&gt;'Проблемные зоны 4 кл. ок.мир'!H$67,"ДА","НЕТ")</f>
        <v>НЕТ</v>
      </c>
      <c r="I8" s="17" t="str">
        <f>IF('Решаемость 4 кл. ок.мир'!I14&gt;'Проблемные зоны 4 кл. ок.мир'!I$67,"ДА","НЕТ")</f>
        <v>НЕТ</v>
      </c>
      <c r="J8" s="17" t="str">
        <f>IF('Решаемость 4 кл. ок.мир'!J14&gt;'Проблемные зоны 4 кл. ок.мир'!J$67,"ДА","НЕТ")</f>
        <v>ДА</v>
      </c>
      <c r="K8" s="17" t="str">
        <f>IF('Решаемость 4 кл. ок.мир'!K14&gt;'Проблемные зоны 4 кл. ок.мир'!K$67,"ДА","НЕТ")</f>
        <v>ДА</v>
      </c>
      <c r="L8" s="17" t="str">
        <f>IF('Решаемость 4 кл. ок.мир'!L14&gt;'Проблемные зоны 4 кл. ок.мир'!L$67,"ДА","НЕТ")</f>
        <v>НЕТ</v>
      </c>
      <c r="M8" s="17" t="str">
        <f>IF('Решаемость 4 кл. ок.мир'!M14&gt;'Проблемные зоны 4 кл. ок.мир'!M$67,"ДА","НЕТ")</f>
        <v>НЕТ</v>
      </c>
      <c r="N8" s="17" t="str">
        <f>IF('Решаемость 4 кл. ок.мир'!N14&gt;'Проблемные зоны 4 кл. ок.мир'!N$67,"ДА","НЕТ")</f>
        <v>НЕТ</v>
      </c>
      <c r="O8" s="9">
        <f t="shared" si="0"/>
        <v>7</v>
      </c>
    </row>
    <row r="9" spans="1:15" ht="18.75">
      <c r="A9" s="1">
        <v>6</v>
      </c>
      <c r="B9" s="16">
        <v>58</v>
      </c>
      <c r="C9" s="17" t="str">
        <f>IF('Решаемость 4 кл. ок.мир'!C17&gt;'Проблемные зоны 4 кл. ок.мир'!C$67,"ДА","НЕТ")</f>
        <v>ДА</v>
      </c>
      <c r="D9" s="17" t="str">
        <f>IF('Решаемость 4 кл. ок.мир'!D17&gt;'Проблемные зоны 4 кл. ок.мир'!D$67,"ДА","НЕТ")</f>
        <v>ДА</v>
      </c>
      <c r="E9" s="17" t="str">
        <f>IF('Решаемость 4 кл. ок.мир'!E17&gt;'Проблемные зоны 4 кл. ок.мир'!E$67,"ДА","НЕТ")</f>
        <v>ДА</v>
      </c>
      <c r="F9" s="17" t="str">
        <f>IF('Решаемость 4 кл. ок.мир'!F17&gt;'Проблемные зоны 4 кл. ок.мир'!F$67,"ДА","НЕТ")</f>
        <v>ДА</v>
      </c>
      <c r="G9" s="17" t="str">
        <f>IF('Решаемость 4 кл. ок.мир'!G17&gt;'Проблемные зоны 4 кл. ок.мир'!G$67,"ДА","НЕТ")</f>
        <v>ДА</v>
      </c>
      <c r="H9" s="17" t="str">
        <f>IF('Решаемость 4 кл. ок.мир'!H17&gt;'Проблемные зоны 4 кл. ок.мир'!H$67,"ДА","НЕТ")</f>
        <v>ДА</v>
      </c>
      <c r="I9" s="17" t="str">
        <f>IF('Решаемость 4 кл. ок.мир'!I17&gt;'Проблемные зоны 4 кл. ок.мир'!I$67,"ДА","НЕТ")</f>
        <v>НЕТ</v>
      </c>
      <c r="J9" s="17" t="str">
        <f>IF('Решаемость 4 кл. ок.мир'!J17&gt;'Проблемные зоны 4 кл. ок.мир'!J$67,"ДА","НЕТ")</f>
        <v>НЕТ</v>
      </c>
      <c r="K9" s="17" t="str">
        <f>IF('Решаемость 4 кл. ок.мир'!K17&gt;'Проблемные зоны 4 кл. ок.мир'!K$67,"ДА","НЕТ")</f>
        <v>ДА</v>
      </c>
      <c r="L9" s="17" t="str">
        <f>IF('Решаемость 4 кл. ок.мир'!L17&gt;'Проблемные зоны 4 кл. ок.мир'!L$67,"ДА","НЕТ")</f>
        <v>ДА</v>
      </c>
      <c r="M9" s="17" t="str">
        <f>IF('Решаемость 4 кл. ок.мир'!M17&gt;'Проблемные зоны 4 кл. ок.мир'!M$67,"ДА","НЕТ")</f>
        <v>ДА</v>
      </c>
      <c r="N9" s="17" t="str">
        <f>IF('Решаемость 4 кл. ок.мир'!N17&gt;'Проблемные зоны 4 кл. ок.мир'!N$67,"ДА","НЕТ")</f>
        <v>ДА</v>
      </c>
      <c r="O9" s="9">
        <f t="shared" si="0"/>
        <v>2</v>
      </c>
    </row>
    <row r="10" spans="1:15" ht="18.75">
      <c r="A10" s="16">
        <v>7</v>
      </c>
      <c r="B10" s="16">
        <v>67</v>
      </c>
      <c r="C10" s="17" t="str">
        <f>IF('Решаемость 4 кл. ок.мир'!C18&gt;'Проблемные зоны 4 кл. ок.мир'!C$67,"ДА","НЕТ")</f>
        <v>ДА</v>
      </c>
      <c r="D10" s="17" t="str">
        <f>IF('Решаемость 4 кл. ок.мир'!D18&gt;'Проблемные зоны 4 кл. ок.мир'!D$67,"ДА","НЕТ")</f>
        <v>ДА</v>
      </c>
      <c r="E10" s="17" t="str">
        <f>IF('Решаемость 4 кл. ок.мир'!E18&gt;'Проблемные зоны 4 кл. ок.мир'!E$67,"ДА","НЕТ")</f>
        <v>ДА</v>
      </c>
      <c r="F10" s="17" t="str">
        <f>IF('Решаемость 4 кл. ок.мир'!F18&gt;'Проблемные зоны 4 кл. ок.мир'!F$67,"ДА","НЕТ")</f>
        <v>ДА</v>
      </c>
      <c r="G10" s="17" t="str">
        <f>IF('Решаемость 4 кл. ок.мир'!G18&gt;'Проблемные зоны 4 кл. ок.мир'!G$67,"ДА","НЕТ")</f>
        <v>ДА</v>
      </c>
      <c r="H10" s="17" t="str">
        <f>IF('Решаемость 4 кл. ок.мир'!H18&gt;'Проблемные зоны 4 кл. ок.мир'!H$67,"ДА","НЕТ")</f>
        <v>ДА</v>
      </c>
      <c r="I10" s="17" t="str">
        <f>IF('Решаемость 4 кл. ок.мир'!I18&gt;'Проблемные зоны 4 кл. ок.мир'!I$67,"ДА","НЕТ")</f>
        <v>НЕТ</v>
      </c>
      <c r="J10" s="17" t="str">
        <f>IF('Решаемость 4 кл. ок.мир'!J18&gt;'Проблемные зоны 4 кл. ок.мир'!J$67,"ДА","НЕТ")</f>
        <v>ДА</v>
      </c>
      <c r="K10" s="17" t="str">
        <f>IF('Решаемость 4 кл. ок.мир'!K18&gt;'Проблемные зоны 4 кл. ок.мир'!K$67,"ДА","НЕТ")</f>
        <v>НЕТ</v>
      </c>
      <c r="L10" s="17" t="str">
        <f>IF('Решаемость 4 кл. ок.мир'!L18&gt;'Проблемные зоны 4 кл. ок.мир'!L$67,"ДА","НЕТ")</f>
        <v>ДА</v>
      </c>
      <c r="M10" s="17" t="str">
        <f>IF('Решаемость 4 кл. ок.мир'!M18&gt;'Проблемные зоны 4 кл. ок.мир'!M$67,"ДА","НЕТ")</f>
        <v>ДА</v>
      </c>
      <c r="N10" s="17" t="str">
        <f>IF('Решаемость 4 кл. ок.мир'!N18&gt;'Проблемные зоны 4 кл. ок.мир'!N$67,"ДА","НЕТ")</f>
        <v>ДА</v>
      </c>
      <c r="O10" s="9">
        <f t="shared" si="0"/>
        <v>2</v>
      </c>
    </row>
    <row r="11" spans="1:15" ht="18.75">
      <c r="A11" s="16">
        <v>8</v>
      </c>
      <c r="B11" s="16">
        <v>65</v>
      </c>
      <c r="C11" s="17" t="str">
        <f>IF('Решаемость 4 кл. ок.мир'!C19&gt;'Проблемные зоны 4 кл. ок.мир'!C$67,"ДА","НЕТ")</f>
        <v>ДА</v>
      </c>
      <c r="D11" s="17" t="str">
        <f>IF('Решаемость 4 кл. ок.мир'!D19&gt;'Проблемные зоны 4 кл. ок.мир'!D$67,"ДА","НЕТ")</f>
        <v>ДА</v>
      </c>
      <c r="E11" s="17" t="str">
        <f>IF('Решаемость 4 кл. ок.мир'!E19&gt;'Проблемные зоны 4 кл. ок.мир'!E$67,"ДА","НЕТ")</f>
        <v>ДА</v>
      </c>
      <c r="F11" s="17" t="str">
        <f>IF('Решаемость 4 кл. ок.мир'!F19&gt;'Проблемные зоны 4 кл. ок.мир'!F$67,"ДА","НЕТ")</f>
        <v>НЕТ</v>
      </c>
      <c r="G11" s="17" t="str">
        <f>IF('Решаемость 4 кл. ок.мир'!G19&gt;'Проблемные зоны 4 кл. ок.мир'!G$67,"ДА","НЕТ")</f>
        <v>ДА</v>
      </c>
      <c r="H11" s="17" t="str">
        <f>IF('Решаемость 4 кл. ок.мир'!H19&gt;'Проблемные зоны 4 кл. ок.мир'!H$67,"ДА","НЕТ")</f>
        <v>ДА</v>
      </c>
      <c r="I11" s="17" t="str">
        <f>IF('Решаемость 4 кл. ок.мир'!I19&gt;'Проблемные зоны 4 кл. ок.мир'!I$67,"ДА","НЕТ")</f>
        <v>ДА</v>
      </c>
      <c r="J11" s="17" t="str">
        <f>IF('Решаемость 4 кл. ок.мир'!J19&gt;'Проблемные зоны 4 кл. ок.мир'!J$67,"ДА","НЕТ")</f>
        <v>ДА</v>
      </c>
      <c r="K11" s="17" t="str">
        <f>IF('Решаемость 4 кл. ок.мир'!K19&gt;'Проблемные зоны 4 кл. ок.мир'!K$67,"ДА","НЕТ")</f>
        <v>ДА</v>
      </c>
      <c r="L11" s="17" t="str">
        <f>IF('Решаемость 4 кл. ок.мир'!L19&gt;'Проблемные зоны 4 кл. ок.мир'!L$67,"ДА","НЕТ")</f>
        <v>ДА</v>
      </c>
      <c r="M11" s="17" t="str">
        <f>IF('Решаемость 4 кл. ок.мир'!M19&gt;'Проблемные зоны 4 кл. ок.мир'!M$67,"ДА","НЕТ")</f>
        <v>НЕТ</v>
      </c>
      <c r="N11" s="17" t="str">
        <f>IF('Решаемость 4 кл. ок.мир'!N19&gt;'Проблемные зоны 4 кл. ок.мир'!N$67,"ДА","НЕТ")</f>
        <v>ДА</v>
      </c>
      <c r="O11" s="9">
        <f t="shared" si="0"/>
        <v>2</v>
      </c>
    </row>
    <row r="12" spans="1:15" ht="18.75">
      <c r="A12" s="1">
        <v>10</v>
      </c>
      <c r="B12" s="16">
        <v>79</v>
      </c>
      <c r="C12" s="17" t="str">
        <f>IF('Решаемость 4 кл. ок.мир'!C21&gt;'Проблемные зоны 4 кл. ок.мир'!C$67,"ДА","НЕТ")</f>
        <v>ДА</v>
      </c>
      <c r="D12" s="17" t="str">
        <f>IF('Решаемость 4 кл. ок.мир'!D21&gt;'Проблемные зоны 4 кл. ок.мир'!D$67,"ДА","НЕТ")</f>
        <v>ДА</v>
      </c>
      <c r="E12" s="17" t="str">
        <f>IF('Решаемость 4 кл. ок.мир'!E21&gt;'Проблемные зоны 4 кл. ок.мир'!E$67,"ДА","НЕТ")</f>
        <v>ДА</v>
      </c>
      <c r="F12" s="17" t="str">
        <f>IF('Решаемость 4 кл. ок.мир'!F21&gt;'Проблемные зоны 4 кл. ок.мир'!F$67,"ДА","НЕТ")</f>
        <v>НЕТ</v>
      </c>
      <c r="G12" s="17" t="str">
        <f>IF('Решаемость 4 кл. ок.мир'!G21&gt;'Проблемные зоны 4 кл. ок.мир'!G$67,"ДА","НЕТ")</f>
        <v>ДА</v>
      </c>
      <c r="H12" s="17" t="str">
        <f>IF('Решаемость 4 кл. ок.мир'!H21&gt;'Проблемные зоны 4 кл. ок.мир'!H$67,"ДА","НЕТ")</f>
        <v>ДА</v>
      </c>
      <c r="I12" s="17" t="str">
        <f>IF('Решаемость 4 кл. ок.мир'!I21&gt;'Проблемные зоны 4 кл. ок.мир'!I$67,"ДА","НЕТ")</f>
        <v>ДА</v>
      </c>
      <c r="J12" s="17" t="str">
        <f>IF('Решаемость 4 кл. ок.мир'!J21&gt;'Проблемные зоны 4 кл. ок.мир'!J$67,"ДА","НЕТ")</f>
        <v>ДА</v>
      </c>
      <c r="K12" s="17" t="str">
        <f>IF('Решаемость 4 кл. ок.мир'!K21&gt;'Проблемные зоны 4 кл. ок.мир'!K$67,"ДА","НЕТ")</f>
        <v>ДА</v>
      </c>
      <c r="L12" s="17" t="str">
        <f>IF('Решаемость 4 кл. ок.мир'!L21&gt;'Проблемные зоны 4 кл. ок.мир'!L$67,"ДА","НЕТ")</f>
        <v>ДА</v>
      </c>
      <c r="M12" s="17" t="str">
        <f>IF('Решаемость 4 кл. ок.мир'!M21&gt;'Проблемные зоны 4 кл. ок.мир'!M$67,"ДА","НЕТ")</f>
        <v>ДА</v>
      </c>
      <c r="N12" s="17" t="str">
        <f>IF('Решаемость 4 кл. ок.мир'!N21&gt;'Проблемные зоны 4 кл. ок.мир'!N$67,"ДА","НЕТ")</f>
        <v>ДА</v>
      </c>
      <c r="O12" s="9">
        <f t="shared" si="0"/>
        <v>1</v>
      </c>
    </row>
    <row r="13" spans="1:15" ht="18.75">
      <c r="A13" s="1">
        <v>12</v>
      </c>
      <c r="B13" s="16">
        <v>48</v>
      </c>
      <c r="C13" s="17" t="str">
        <f>IF('Решаемость 4 кл. ок.мир'!C22&gt;'Проблемные зоны 4 кл. ок.мир'!C$67,"ДА","НЕТ")</f>
        <v>ДА</v>
      </c>
      <c r="D13" s="17" t="str">
        <f>IF('Решаемость 4 кл. ок.мир'!D22&gt;'Проблемные зоны 4 кл. ок.мир'!D$67,"ДА","НЕТ")</f>
        <v>НЕТ</v>
      </c>
      <c r="E13" s="17" t="str">
        <f>IF('Решаемость 4 кл. ок.мир'!E22&gt;'Проблемные зоны 4 кл. ок.мир'!E$67,"ДА","НЕТ")</f>
        <v>НЕТ</v>
      </c>
      <c r="F13" s="17" t="str">
        <f>IF('Решаемость 4 кл. ок.мир'!F22&gt;'Проблемные зоны 4 кл. ок.мир'!F$67,"ДА","НЕТ")</f>
        <v>ДА</v>
      </c>
      <c r="G13" s="17" t="str">
        <f>IF('Решаемость 4 кл. ок.мир'!G22&gt;'Проблемные зоны 4 кл. ок.мир'!G$67,"ДА","НЕТ")</f>
        <v>НЕТ</v>
      </c>
      <c r="H13" s="17" t="str">
        <f>IF('Решаемость 4 кл. ок.мир'!H22&gt;'Проблемные зоны 4 кл. ок.мир'!H$67,"ДА","НЕТ")</f>
        <v>НЕТ</v>
      </c>
      <c r="I13" s="17" t="str">
        <f>IF('Решаемость 4 кл. ок.мир'!I22&gt;'Проблемные зоны 4 кл. ок.мир'!I$67,"ДА","НЕТ")</f>
        <v>ДА</v>
      </c>
      <c r="J13" s="17" t="str">
        <f>IF('Решаемость 4 кл. ок.мир'!J22&gt;'Проблемные зоны 4 кл. ок.мир'!J$67,"ДА","НЕТ")</f>
        <v>НЕТ</v>
      </c>
      <c r="K13" s="17" t="str">
        <f>IF('Решаемость 4 кл. ок.мир'!K22&gt;'Проблемные зоны 4 кл. ок.мир'!K$67,"ДА","НЕТ")</f>
        <v>НЕТ</v>
      </c>
      <c r="L13" s="17" t="str">
        <f>IF('Решаемость 4 кл. ок.мир'!L22&gt;'Проблемные зоны 4 кл. ок.мир'!L$67,"ДА","НЕТ")</f>
        <v>НЕТ</v>
      </c>
      <c r="M13" s="17" t="str">
        <f>IF('Решаемость 4 кл. ок.мир'!M22&gt;'Проблемные зоны 4 кл. ок.мир'!M$67,"ДА","НЕТ")</f>
        <v>ДА</v>
      </c>
      <c r="N13" s="17" t="str">
        <f>IF('Решаемость 4 кл. ок.мир'!N22&gt;'Проблемные зоны 4 кл. ок.мир'!N$67,"ДА","НЕТ")</f>
        <v>ДА</v>
      </c>
      <c r="O13" s="9">
        <f t="shared" si="0"/>
        <v>7</v>
      </c>
    </row>
    <row r="14" spans="1:15" ht="18.75">
      <c r="A14" s="1">
        <v>13</v>
      </c>
      <c r="B14" s="16">
        <v>57</v>
      </c>
      <c r="C14" s="17" t="str">
        <f>IF('Решаемость 4 кл. ок.мир'!C23&gt;'Проблемные зоны 4 кл. ок.мир'!C$67,"ДА","НЕТ")</f>
        <v>НЕТ</v>
      </c>
      <c r="D14" s="17" t="str">
        <f>IF('Решаемость 4 кл. ок.мир'!D23&gt;'Проблемные зоны 4 кл. ок.мир'!D$67,"ДА","НЕТ")</f>
        <v>ДА</v>
      </c>
      <c r="E14" s="17" t="str">
        <f>IF('Решаемость 4 кл. ок.мир'!E23&gt;'Проблемные зоны 4 кл. ок.мир'!E$67,"ДА","НЕТ")</f>
        <v>ДА</v>
      </c>
      <c r="F14" s="17" t="str">
        <f>IF('Решаемость 4 кл. ок.мир'!F23&gt;'Проблемные зоны 4 кл. ок.мир'!F$67,"ДА","НЕТ")</f>
        <v>ДА</v>
      </c>
      <c r="G14" s="17" t="str">
        <f>IF('Решаемость 4 кл. ок.мир'!G23&gt;'Проблемные зоны 4 кл. ок.мир'!G$67,"ДА","НЕТ")</f>
        <v>ДА</v>
      </c>
      <c r="H14" s="17" t="str">
        <f>IF('Решаемость 4 кл. ок.мир'!H23&gt;'Проблемные зоны 4 кл. ок.мир'!H$67,"ДА","НЕТ")</f>
        <v>ДА</v>
      </c>
      <c r="I14" s="17" t="str">
        <f>IF('Решаемость 4 кл. ок.мир'!I23&gt;'Проблемные зоны 4 кл. ок.мир'!I$67,"ДА","НЕТ")</f>
        <v>ДА</v>
      </c>
      <c r="J14" s="17" t="str">
        <f>IF('Решаемость 4 кл. ок.мир'!J23&gt;'Проблемные зоны 4 кл. ок.мир'!J$67,"ДА","НЕТ")</f>
        <v>ДА</v>
      </c>
      <c r="K14" s="17" t="str">
        <f>IF('Решаемость 4 кл. ок.мир'!K23&gt;'Проблемные зоны 4 кл. ок.мир'!K$67,"ДА","НЕТ")</f>
        <v>ДА</v>
      </c>
      <c r="L14" s="17" t="str">
        <f>IF('Решаемость 4 кл. ок.мир'!L23&gt;'Проблемные зоны 4 кл. ок.мир'!L$67,"ДА","НЕТ")</f>
        <v>ДА</v>
      </c>
      <c r="M14" s="17" t="str">
        <f>IF('Решаемость 4 кл. ок.мир'!M23&gt;'Проблемные зоны 4 кл. ок.мир'!M$67,"ДА","НЕТ")</f>
        <v>ДА</v>
      </c>
      <c r="N14" s="17" t="str">
        <f>IF('Решаемость 4 кл. ок.мир'!N23&gt;'Проблемные зоны 4 кл. ок.мир'!N$67,"ДА","НЕТ")</f>
        <v>ДА</v>
      </c>
      <c r="O14" s="9">
        <f t="shared" si="0"/>
        <v>1</v>
      </c>
    </row>
    <row r="15" spans="1:15" ht="18.75">
      <c r="A15" s="1">
        <v>23</v>
      </c>
      <c r="B15" s="16">
        <v>28</v>
      </c>
      <c r="C15" s="17" t="str">
        <f>IF('Решаемость 4 кл. ок.мир'!C26&gt;'Проблемные зоны 4 кл. ок.мир'!C$67,"ДА","НЕТ")</f>
        <v>ДА</v>
      </c>
      <c r="D15" s="17" t="str">
        <f>IF('Решаемость 4 кл. ок.мир'!D26&gt;'Проблемные зоны 4 кл. ок.мир'!D$67,"ДА","НЕТ")</f>
        <v>НЕТ</v>
      </c>
      <c r="E15" s="17" t="str">
        <f>IF('Решаемость 4 кл. ок.мир'!E26&gt;'Проблемные зоны 4 кл. ок.мир'!E$67,"ДА","НЕТ")</f>
        <v>ДА</v>
      </c>
      <c r="F15" s="17" t="str">
        <f>IF('Решаемость 4 кл. ок.мир'!F26&gt;'Проблемные зоны 4 кл. ок.мир'!F$67,"ДА","НЕТ")</f>
        <v>ДА</v>
      </c>
      <c r="G15" s="17" t="str">
        <f>IF('Решаемость 4 кл. ок.мир'!G26&gt;'Проблемные зоны 4 кл. ок.мир'!G$67,"ДА","НЕТ")</f>
        <v>ДА</v>
      </c>
      <c r="H15" s="17" t="str">
        <f>IF('Решаемость 4 кл. ок.мир'!H26&gt;'Проблемные зоны 4 кл. ок.мир'!H$67,"ДА","НЕТ")</f>
        <v>ДА</v>
      </c>
      <c r="I15" s="17" t="str">
        <f>IF('Решаемость 4 кл. ок.мир'!I26&gt;'Проблемные зоны 4 кл. ок.мир'!I$67,"ДА","НЕТ")</f>
        <v>ДА</v>
      </c>
      <c r="J15" s="17" t="str">
        <f>IF('Решаемость 4 кл. ок.мир'!J26&gt;'Проблемные зоны 4 кл. ок.мир'!J$67,"ДА","НЕТ")</f>
        <v>ДА</v>
      </c>
      <c r="K15" s="17" t="str">
        <f>IF('Решаемость 4 кл. ок.мир'!K26&gt;'Проблемные зоны 4 кл. ок.мир'!K$67,"ДА","НЕТ")</f>
        <v>ДА</v>
      </c>
      <c r="L15" s="17" t="str">
        <f>IF('Решаемость 4 кл. ок.мир'!L26&gt;'Проблемные зоны 4 кл. ок.мир'!L$67,"ДА","НЕТ")</f>
        <v>ДА</v>
      </c>
      <c r="M15" s="17" t="str">
        <f>IF('Решаемость 4 кл. ок.мир'!M26&gt;'Проблемные зоны 4 кл. ок.мир'!M$67,"ДА","НЕТ")</f>
        <v>ДА</v>
      </c>
      <c r="N15" s="17" t="str">
        <f>IF('Решаемость 4 кл. ок.мир'!N26&gt;'Проблемные зоны 4 кл. ок.мир'!N$67,"ДА","НЕТ")</f>
        <v>ДА</v>
      </c>
      <c r="O15" s="9">
        <f t="shared" si="0"/>
        <v>1</v>
      </c>
    </row>
    <row r="16" spans="1:15" ht="18.75">
      <c r="A16" s="1">
        <v>35</v>
      </c>
      <c r="B16" s="16">
        <v>47</v>
      </c>
      <c r="C16" s="17" t="str">
        <f>IF('Решаемость 4 кл. ок.мир'!C32&gt;'Проблемные зоны 4 кл. ок.мир'!C$67,"ДА","НЕТ")</f>
        <v>ДА</v>
      </c>
      <c r="D16" s="17" t="str">
        <f>IF('Решаемость 4 кл. ок.мир'!D32&gt;'Проблемные зоны 4 кл. ок.мир'!D$67,"ДА","НЕТ")</f>
        <v>НЕТ</v>
      </c>
      <c r="E16" s="17" t="str">
        <f>IF('Решаемость 4 кл. ок.мир'!E32&gt;'Проблемные зоны 4 кл. ок.мир'!E$67,"ДА","НЕТ")</f>
        <v>ДА</v>
      </c>
      <c r="F16" s="17" t="str">
        <f>IF('Решаемость 4 кл. ок.мир'!F32&gt;'Проблемные зоны 4 кл. ок.мир'!F$67,"ДА","НЕТ")</f>
        <v>ДА</v>
      </c>
      <c r="G16" s="17" t="str">
        <f>IF('Решаемость 4 кл. ок.мир'!G32&gt;'Проблемные зоны 4 кл. ок.мир'!G$67,"ДА","НЕТ")</f>
        <v>НЕТ</v>
      </c>
      <c r="H16" s="17" t="str">
        <f>IF('Решаемость 4 кл. ок.мир'!H32&gt;'Проблемные зоны 4 кл. ок.мир'!H$67,"ДА","НЕТ")</f>
        <v>НЕТ</v>
      </c>
      <c r="I16" s="17" t="str">
        <f>IF('Решаемость 4 кл. ок.мир'!I32&gt;'Проблемные зоны 4 кл. ок.мир'!I$67,"ДА","НЕТ")</f>
        <v>ДА</v>
      </c>
      <c r="J16" s="17" t="str">
        <f>IF('Решаемость 4 кл. ок.мир'!J32&gt;'Проблемные зоны 4 кл. ок.мир'!J$67,"ДА","НЕТ")</f>
        <v>ДА</v>
      </c>
      <c r="K16" s="17" t="str">
        <f>IF('Решаемость 4 кл. ок.мир'!K32&gt;'Проблемные зоны 4 кл. ок.мир'!K$67,"ДА","НЕТ")</f>
        <v>ДА</v>
      </c>
      <c r="L16" s="17" t="str">
        <f>IF('Решаемость 4 кл. ок.мир'!L32&gt;'Проблемные зоны 4 кл. ок.мир'!L$67,"ДА","НЕТ")</f>
        <v>ДА</v>
      </c>
      <c r="M16" s="17" t="str">
        <f>IF('Решаемость 4 кл. ок.мир'!M32&gt;'Проблемные зоны 4 кл. ок.мир'!M$67,"ДА","НЕТ")</f>
        <v>ДА</v>
      </c>
      <c r="N16" s="17" t="str">
        <f>IF('Решаемость 4 кл. ок.мир'!N32&gt;'Проблемные зоны 4 кл. ок.мир'!N$67,"ДА","НЕТ")</f>
        <v>НЕТ</v>
      </c>
      <c r="O16" s="9">
        <f t="shared" si="0"/>
        <v>4</v>
      </c>
    </row>
    <row r="17" spans="1:15" ht="18.75">
      <c r="A17" s="1">
        <v>38</v>
      </c>
      <c r="B17" s="16">
        <v>27</v>
      </c>
      <c r="C17" s="17" t="str">
        <f>IF('Решаемость 4 кл. ок.мир'!C34&gt;'Проблемные зоны 4 кл. ок.мир'!C$67,"ДА","НЕТ")</f>
        <v>ДА</v>
      </c>
      <c r="D17" s="17" t="str">
        <f>IF('Решаемость 4 кл. ок.мир'!D34&gt;'Проблемные зоны 4 кл. ок.мир'!D$67,"ДА","НЕТ")</f>
        <v>ДА</v>
      </c>
      <c r="E17" s="17" t="str">
        <f>IF('Решаемость 4 кл. ок.мир'!E34&gt;'Проблемные зоны 4 кл. ок.мир'!E$67,"ДА","НЕТ")</f>
        <v>ДА</v>
      </c>
      <c r="F17" s="17" t="str">
        <f>IF('Решаемость 4 кл. ок.мир'!F34&gt;'Проблемные зоны 4 кл. ок.мир'!F$67,"ДА","НЕТ")</f>
        <v>ДА</v>
      </c>
      <c r="G17" s="17" t="str">
        <f>IF('Решаемость 4 кл. ок.мир'!G34&gt;'Проблемные зоны 4 кл. ок.мир'!G$67,"ДА","НЕТ")</f>
        <v>ДА</v>
      </c>
      <c r="H17" s="17" t="str">
        <f>IF('Решаемость 4 кл. ок.мир'!H34&gt;'Проблемные зоны 4 кл. ок.мир'!H$67,"ДА","НЕТ")</f>
        <v>НЕТ</v>
      </c>
      <c r="I17" s="17" t="str">
        <f>IF('Решаемость 4 кл. ок.мир'!I34&gt;'Проблемные зоны 4 кл. ок.мир'!I$67,"ДА","НЕТ")</f>
        <v>ДА</v>
      </c>
      <c r="J17" s="17" t="str">
        <f>IF('Решаемость 4 кл. ок.мир'!J34&gt;'Проблемные зоны 4 кл. ок.мир'!J$67,"ДА","НЕТ")</f>
        <v>ДА</v>
      </c>
      <c r="K17" s="17" t="str">
        <f>IF('Решаемость 4 кл. ок.мир'!K34&gt;'Проблемные зоны 4 кл. ок.мир'!K$67,"ДА","НЕТ")</f>
        <v>ДА</v>
      </c>
      <c r="L17" s="17" t="str">
        <f>IF('Решаемость 4 кл. ок.мир'!L34&gt;'Проблемные зоны 4 кл. ок.мир'!L$67,"ДА","НЕТ")</f>
        <v>ДА</v>
      </c>
      <c r="M17" s="17" t="str">
        <f>IF('Решаемость 4 кл. ок.мир'!M34&gt;'Проблемные зоны 4 кл. ок.мир'!M$67,"ДА","НЕТ")</f>
        <v>ДА</v>
      </c>
      <c r="N17" s="17" t="str">
        <f>IF('Решаемость 4 кл. ок.мир'!N34&gt;'Проблемные зоны 4 кл. ок.мир'!N$67,"ДА","НЕТ")</f>
        <v>ДА</v>
      </c>
      <c r="O17" s="9">
        <f t="shared" si="0"/>
        <v>1</v>
      </c>
    </row>
    <row r="18" spans="1:15" ht="18.75">
      <c r="A18" s="1">
        <v>40</v>
      </c>
      <c r="B18" s="16">
        <v>93</v>
      </c>
      <c r="C18" s="17" t="str">
        <f>IF('Решаемость 4 кл. ок.мир'!C35&gt;'Проблемные зоны 4 кл. ок.мир'!C$67,"ДА","НЕТ")</f>
        <v>ДА</v>
      </c>
      <c r="D18" s="17" t="str">
        <f>IF('Решаемость 4 кл. ок.мир'!D35&gt;'Проблемные зоны 4 кл. ок.мир'!D$67,"ДА","НЕТ")</f>
        <v>ДА</v>
      </c>
      <c r="E18" s="17" t="str">
        <f>IF('Решаемость 4 кл. ок.мир'!E35&gt;'Проблемные зоны 4 кл. ок.мир'!E$67,"ДА","НЕТ")</f>
        <v>ДА</v>
      </c>
      <c r="F18" s="17" t="str">
        <f>IF('Решаемость 4 кл. ок.мир'!F35&gt;'Проблемные зоны 4 кл. ок.мир'!F$67,"ДА","НЕТ")</f>
        <v>НЕТ</v>
      </c>
      <c r="G18" s="17" t="str">
        <f>IF('Решаемость 4 кл. ок.мир'!G35&gt;'Проблемные зоны 4 кл. ок.мир'!G$67,"ДА","НЕТ")</f>
        <v>ДА</v>
      </c>
      <c r="H18" s="17" t="str">
        <f>IF('Решаемость 4 кл. ок.мир'!H35&gt;'Проблемные зоны 4 кл. ок.мир'!H$67,"ДА","НЕТ")</f>
        <v>ДА</v>
      </c>
      <c r="I18" s="17" t="str">
        <f>IF('Решаемость 4 кл. ок.мир'!I35&gt;'Проблемные зоны 4 кл. ок.мир'!I$67,"ДА","НЕТ")</f>
        <v>ДА</v>
      </c>
      <c r="J18" s="17" t="str">
        <f>IF('Решаемость 4 кл. ок.мир'!J35&gt;'Проблемные зоны 4 кл. ок.мир'!J$67,"ДА","НЕТ")</f>
        <v>ДА</v>
      </c>
      <c r="K18" s="17" t="str">
        <f>IF('Решаемость 4 кл. ок.мир'!K35&gt;'Проблемные зоны 4 кл. ок.мир'!K$67,"ДА","НЕТ")</f>
        <v>ДА</v>
      </c>
      <c r="L18" s="17" t="str">
        <f>IF('Решаемость 4 кл. ок.мир'!L35&gt;'Проблемные зоны 4 кл. ок.мир'!L$67,"ДА","НЕТ")</f>
        <v>ДА</v>
      </c>
      <c r="M18" s="17" t="str">
        <f>IF('Решаемость 4 кл. ок.мир'!M35&gt;'Проблемные зоны 4 кл. ок.мир'!M$67,"ДА","НЕТ")</f>
        <v>ДА</v>
      </c>
      <c r="N18" s="17" t="str">
        <f>IF('Решаемость 4 кл. ок.мир'!N35&gt;'Проблемные зоны 4 кл. ок.мир'!N$67,"ДА","НЕТ")</f>
        <v>ДА</v>
      </c>
      <c r="O18" s="9">
        <f t="shared" si="0"/>
        <v>1</v>
      </c>
    </row>
    <row r="19" spans="1:15" ht="18.75">
      <c r="A19" s="1">
        <v>41</v>
      </c>
      <c r="B19" s="16">
        <v>66</v>
      </c>
      <c r="C19" s="17" t="str">
        <f>IF('Решаемость 4 кл. ок.мир'!C36&gt;'Проблемные зоны 4 кл. ок.мир'!C$67,"ДА","НЕТ")</f>
        <v>НЕТ</v>
      </c>
      <c r="D19" s="17" t="str">
        <f>IF('Решаемость 4 кл. ок.мир'!D36&gt;'Проблемные зоны 4 кл. ок.мир'!D$67,"ДА","НЕТ")</f>
        <v>ДА</v>
      </c>
      <c r="E19" s="17" t="str">
        <f>IF('Решаемость 4 кл. ок.мир'!E36&gt;'Проблемные зоны 4 кл. ок.мир'!E$67,"ДА","НЕТ")</f>
        <v>НЕТ</v>
      </c>
      <c r="F19" s="17" t="str">
        <f>IF('Решаемость 4 кл. ок.мир'!F36&gt;'Проблемные зоны 4 кл. ок.мир'!F$67,"ДА","НЕТ")</f>
        <v>ДА</v>
      </c>
      <c r="G19" s="17" t="str">
        <f>IF('Решаемость 4 кл. ок.мир'!G36&gt;'Проблемные зоны 4 кл. ок.мир'!G$67,"ДА","НЕТ")</f>
        <v>ДА</v>
      </c>
      <c r="H19" s="17" t="str">
        <f>IF('Решаемость 4 кл. ок.мир'!H36&gt;'Проблемные зоны 4 кл. ок.мир'!H$67,"ДА","НЕТ")</f>
        <v>ДА</v>
      </c>
      <c r="I19" s="17" t="str">
        <f>IF('Решаемость 4 кл. ок.мир'!I36&gt;'Проблемные зоны 4 кл. ок.мир'!I$67,"ДА","НЕТ")</f>
        <v>ДА</v>
      </c>
      <c r="J19" s="17" t="str">
        <f>IF('Решаемость 4 кл. ок.мир'!J36&gt;'Проблемные зоны 4 кл. ок.мир'!J$67,"ДА","НЕТ")</f>
        <v>НЕТ</v>
      </c>
      <c r="K19" s="17" t="str">
        <f>IF('Решаемость 4 кл. ок.мир'!K36&gt;'Проблемные зоны 4 кл. ок.мир'!K$67,"ДА","НЕТ")</f>
        <v>ДА</v>
      </c>
      <c r="L19" s="17" t="str">
        <f>IF('Решаемость 4 кл. ок.мир'!L36&gt;'Проблемные зоны 4 кл. ок.мир'!L$67,"ДА","НЕТ")</f>
        <v>НЕТ</v>
      </c>
      <c r="M19" s="17" t="str">
        <f>IF('Решаемость 4 кл. ок.мир'!M36&gt;'Проблемные зоны 4 кл. ок.мир'!M$67,"ДА","НЕТ")</f>
        <v>НЕТ</v>
      </c>
      <c r="N19" s="17" t="str">
        <f>IF('Решаемость 4 кл. ок.мир'!N36&gt;'Проблемные зоны 4 кл. ок.мир'!N$67,"ДА","НЕТ")</f>
        <v>НЕТ</v>
      </c>
      <c r="O19" s="9">
        <f t="shared" si="0"/>
        <v>6</v>
      </c>
    </row>
    <row r="20" spans="1:15" ht="18.75">
      <c r="A20" s="1">
        <v>48</v>
      </c>
      <c r="B20" s="16">
        <v>10</v>
      </c>
      <c r="C20" s="17" t="str">
        <f>IF('Решаемость 4 кл. ок.мир'!C40&gt;'Проблемные зоны 4 кл. ок.мир'!C$67,"ДА","НЕТ")</f>
        <v>ДА</v>
      </c>
      <c r="D20" s="17" t="str">
        <f>IF('Решаемость 4 кл. ок.мир'!D40&gt;'Проблемные зоны 4 кл. ок.мир'!D$67,"ДА","НЕТ")</f>
        <v>ДА</v>
      </c>
      <c r="E20" s="17" t="str">
        <f>IF('Решаемость 4 кл. ок.мир'!E40&gt;'Проблемные зоны 4 кл. ок.мир'!E$67,"ДА","НЕТ")</f>
        <v>ДА</v>
      </c>
      <c r="F20" s="17" t="str">
        <f>IF('Решаемость 4 кл. ок.мир'!F40&gt;'Проблемные зоны 4 кл. ок.мир'!F$67,"ДА","НЕТ")</f>
        <v>НЕТ</v>
      </c>
      <c r="G20" s="17" t="str">
        <f>IF('Решаемость 4 кл. ок.мир'!G40&gt;'Проблемные зоны 4 кл. ок.мир'!G$67,"ДА","НЕТ")</f>
        <v>ДА</v>
      </c>
      <c r="H20" s="17" t="str">
        <f>IF('Решаемость 4 кл. ок.мир'!H40&gt;'Проблемные зоны 4 кл. ок.мир'!H$67,"ДА","НЕТ")</f>
        <v>ДА</v>
      </c>
      <c r="I20" s="17" t="str">
        <f>IF('Решаемость 4 кл. ок.мир'!I40&gt;'Проблемные зоны 4 кл. ок.мир'!I$67,"ДА","НЕТ")</f>
        <v>НЕТ</v>
      </c>
      <c r="J20" s="17" t="str">
        <f>IF('Решаемость 4 кл. ок.мир'!J40&gt;'Проблемные зоны 4 кл. ок.мир'!J$67,"ДА","НЕТ")</f>
        <v>ДА</v>
      </c>
      <c r="K20" s="17" t="str">
        <f>IF('Решаемость 4 кл. ок.мир'!K40&gt;'Проблемные зоны 4 кл. ок.мир'!K$67,"ДА","НЕТ")</f>
        <v>ДА</v>
      </c>
      <c r="L20" s="17" t="str">
        <f>IF('Решаемость 4 кл. ок.мир'!L40&gt;'Проблемные зоны 4 кл. ок.мир'!L$67,"ДА","НЕТ")</f>
        <v>ДА</v>
      </c>
      <c r="M20" s="17" t="str">
        <f>IF('Решаемость 4 кл. ок.мир'!M40&gt;'Проблемные зоны 4 кл. ок.мир'!M$67,"ДА","НЕТ")</f>
        <v>ДА</v>
      </c>
      <c r="N20" s="17" t="str">
        <f>IF('Решаемость 4 кл. ок.мир'!N40&gt;'Проблемные зоны 4 кл. ок.мир'!N$67,"ДА","НЕТ")</f>
        <v>ДА</v>
      </c>
      <c r="O20" s="9">
        <f t="shared" si="0"/>
        <v>2</v>
      </c>
    </row>
    <row r="21" spans="1:15" ht="18.75">
      <c r="A21" s="1">
        <v>49</v>
      </c>
      <c r="B21" s="16">
        <v>60</v>
      </c>
      <c r="C21" s="17" t="str">
        <f>IF('Решаемость 4 кл. ок.мир'!C41&gt;'Проблемные зоны 4 кл. ок.мир'!C$67,"ДА","НЕТ")</f>
        <v>ДА</v>
      </c>
      <c r="D21" s="17" t="str">
        <f>IF('Решаемость 4 кл. ок.мир'!D41&gt;'Проблемные зоны 4 кл. ок.мир'!D$67,"ДА","НЕТ")</f>
        <v>ДА</v>
      </c>
      <c r="E21" s="17" t="str">
        <f>IF('Решаемость 4 кл. ок.мир'!E41&gt;'Проблемные зоны 4 кл. ок.мир'!E$67,"ДА","НЕТ")</f>
        <v>НЕТ</v>
      </c>
      <c r="F21" s="17" t="str">
        <f>IF('Решаемость 4 кл. ок.мир'!F41&gt;'Проблемные зоны 4 кл. ок.мир'!F$67,"ДА","НЕТ")</f>
        <v>НЕТ</v>
      </c>
      <c r="G21" s="17" t="str">
        <f>IF('Решаемость 4 кл. ок.мир'!G41&gt;'Проблемные зоны 4 кл. ок.мир'!G$67,"ДА","НЕТ")</f>
        <v>ДА</v>
      </c>
      <c r="H21" s="17" t="str">
        <f>IF('Решаемость 4 кл. ок.мир'!H41&gt;'Проблемные зоны 4 кл. ок.мир'!H$67,"ДА","НЕТ")</f>
        <v>ДА</v>
      </c>
      <c r="I21" s="17" t="str">
        <f>IF('Решаемость 4 кл. ок.мир'!I41&gt;'Проблемные зоны 4 кл. ок.мир'!I$67,"ДА","НЕТ")</f>
        <v>ДА</v>
      </c>
      <c r="J21" s="17" t="str">
        <f>IF('Решаемость 4 кл. ок.мир'!J41&gt;'Проблемные зоны 4 кл. ок.мир'!J$67,"ДА","НЕТ")</f>
        <v>ДА</v>
      </c>
      <c r="K21" s="17" t="str">
        <f>IF('Решаемость 4 кл. ок.мир'!K41&gt;'Проблемные зоны 4 кл. ок.мир'!K$67,"ДА","НЕТ")</f>
        <v>ДА</v>
      </c>
      <c r="L21" s="17" t="str">
        <f>IF('Решаемость 4 кл. ок.мир'!L41&gt;'Проблемные зоны 4 кл. ок.мир'!L$67,"ДА","НЕТ")</f>
        <v>НЕТ</v>
      </c>
      <c r="M21" s="17" t="str">
        <f>IF('Решаемость 4 кл. ок.мир'!M41&gt;'Проблемные зоны 4 кл. ок.мир'!M$67,"ДА","НЕТ")</f>
        <v>ДА</v>
      </c>
      <c r="N21" s="17" t="str">
        <f>IF('Решаемость 4 кл. ок.мир'!N41&gt;'Проблемные зоны 4 кл. ок.мир'!N$67,"ДА","НЕТ")</f>
        <v>НЕТ</v>
      </c>
      <c r="O21" s="9">
        <f t="shared" si="0"/>
        <v>4</v>
      </c>
    </row>
    <row r="22" spans="1:15" ht="18.75">
      <c r="A22" s="1">
        <v>50</v>
      </c>
      <c r="B22" s="16">
        <v>87</v>
      </c>
      <c r="C22" s="17" t="str">
        <f>IF('Решаемость 4 кл. ок.мир'!C42&gt;'Проблемные зоны 4 кл. ок.мир'!C$67,"ДА","НЕТ")</f>
        <v>НЕТ</v>
      </c>
      <c r="D22" s="17" t="str">
        <f>IF('Решаемость 4 кл. ок.мир'!D42&gt;'Проблемные зоны 4 кл. ок.мир'!D$67,"ДА","НЕТ")</f>
        <v>ДА</v>
      </c>
      <c r="E22" s="17" t="str">
        <f>IF('Решаемость 4 кл. ок.мир'!E42&gt;'Проблемные зоны 4 кл. ок.мир'!E$67,"ДА","НЕТ")</f>
        <v>ДА</v>
      </c>
      <c r="F22" s="17" t="str">
        <f>IF('Решаемость 4 кл. ок.мир'!F42&gt;'Проблемные зоны 4 кл. ок.мир'!F$67,"ДА","НЕТ")</f>
        <v>ДА</v>
      </c>
      <c r="G22" s="17" t="str">
        <f>IF('Решаемость 4 кл. ок.мир'!G42&gt;'Проблемные зоны 4 кл. ок.мир'!G$67,"ДА","НЕТ")</f>
        <v>ДА</v>
      </c>
      <c r="H22" s="17" t="str">
        <f>IF('Решаемость 4 кл. ок.мир'!H42&gt;'Проблемные зоны 4 кл. ок.мир'!H$67,"ДА","НЕТ")</f>
        <v>ДА</v>
      </c>
      <c r="I22" s="17" t="str">
        <f>IF('Решаемость 4 кл. ок.мир'!I42&gt;'Проблемные зоны 4 кл. ок.мир'!I$67,"ДА","НЕТ")</f>
        <v>ДА</v>
      </c>
      <c r="J22" s="17" t="str">
        <f>IF('Решаемость 4 кл. ок.мир'!J42&gt;'Проблемные зоны 4 кл. ок.мир'!J$67,"ДА","НЕТ")</f>
        <v>ДА</v>
      </c>
      <c r="K22" s="17" t="str">
        <f>IF('Решаемость 4 кл. ок.мир'!K42&gt;'Проблемные зоны 4 кл. ок.мир'!K$67,"ДА","НЕТ")</f>
        <v>ДА</v>
      </c>
      <c r="L22" s="17" t="str">
        <f>IF('Решаемость 4 кл. ок.мир'!L42&gt;'Проблемные зоны 4 кл. ок.мир'!L$67,"ДА","НЕТ")</f>
        <v>ДА</v>
      </c>
      <c r="M22" s="17" t="str">
        <f>IF('Решаемость 4 кл. ок.мир'!M42&gt;'Проблемные зоны 4 кл. ок.мир'!M$67,"ДА","НЕТ")</f>
        <v>ДА</v>
      </c>
      <c r="N22" s="17" t="str">
        <f>IF('Решаемость 4 кл. ок.мир'!N42&gt;'Проблемные зоны 4 кл. ок.мир'!N$67,"ДА","НЕТ")</f>
        <v>ДА</v>
      </c>
      <c r="O22" s="9">
        <f t="shared" si="0"/>
        <v>1</v>
      </c>
    </row>
    <row r="23" spans="1:15" ht="18.75">
      <c r="A23" s="1">
        <v>55</v>
      </c>
      <c r="B23" s="16">
        <v>64</v>
      </c>
      <c r="C23" s="17" t="str">
        <f>IF('Решаемость 4 кл. ок.мир'!C43&gt;'Проблемные зоны 4 кл. ок.мир'!C$67,"ДА","НЕТ")</f>
        <v>ДА</v>
      </c>
      <c r="D23" s="17" t="str">
        <f>IF('Решаемость 4 кл. ок.мир'!D43&gt;'Проблемные зоны 4 кл. ок.мир'!D$67,"ДА","НЕТ")</f>
        <v>ДА</v>
      </c>
      <c r="E23" s="17" t="str">
        <f>IF('Решаемость 4 кл. ок.мир'!E43&gt;'Проблемные зоны 4 кл. ок.мир'!E$67,"ДА","НЕТ")</f>
        <v>ДА</v>
      </c>
      <c r="F23" s="17" t="str">
        <f>IF('Решаемость 4 кл. ок.мир'!F43&gt;'Проблемные зоны 4 кл. ок.мир'!F$67,"ДА","НЕТ")</f>
        <v>ДА</v>
      </c>
      <c r="G23" s="17" t="str">
        <f>IF('Решаемость 4 кл. ок.мир'!G43&gt;'Проблемные зоны 4 кл. ок.мир'!G$67,"ДА","НЕТ")</f>
        <v>ДА</v>
      </c>
      <c r="H23" s="17" t="str">
        <f>IF('Решаемость 4 кл. ок.мир'!H43&gt;'Проблемные зоны 4 кл. ок.мир'!H$67,"ДА","НЕТ")</f>
        <v>ДА</v>
      </c>
      <c r="I23" s="17" t="str">
        <f>IF('Решаемость 4 кл. ок.мир'!I43&gt;'Проблемные зоны 4 кл. ок.мир'!I$67,"ДА","НЕТ")</f>
        <v>ДА</v>
      </c>
      <c r="J23" s="17" t="str">
        <f>IF('Решаемость 4 кл. ок.мир'!J43&gt;'Проблемные зоны 4 кл. ок.мир'!J$67,"ДА","НЕТ")</f>
        <v>ДА</v>
      </c>
      <c r="K23" s="17" t="str">
        <f>IF('Решаемость 4 кл. ок.мир'!K43&gt;'Проблемные зоны 4 кл. ок.мир'!K$67,"ДА","НЕТ")</f>
        <v>НЕТ</v>
      </c>
      <c r="L23" s="17" t="str">
        <f>IF('Решаемость 4 кл. ок.мир'!L43&gt;'Проблемные зоны 4 кл. ок.мир'!L$67,"ДА","НЕТ")</f>
        <v>НЕТ</v>
      </c>
      <c r="M23" s="17" t="str">
        <f>IF('Решаемость 4 кл. ок.мир'!M43&gt;'Проблемные зоны 4 кл. ок.мир'!M$67,"ДА","НЕТ")</f>
        <v>ДА</v>
      </c>
      <c r="N23" s="17" t="str">
        <f>IF('Решаемость 4 кл. ок.мир'!N43&gt;'Проблемные зоны 4 кл. ок.мир'!N$67,"ДА","НЕТ")</f>
        <v>ДА</v>
      </c>
      <c r="O23" s="9">
        <f t="shared" si="0"/>
        <v>2</v>
      </c>
    </row>
    <row r="24" spans="1:15" ht="18.75">
      <c r="A24" s="1">
        <v>56</v>
      </c>
      <c r="B24" s="16">
        <v>61</v>
      </c>
      <c r="C24" s="17" t="str">
        <f>IF('Решаемость 4 кл. ок.мир'!C44&gt;'Проблемные зоны 4 кл. ок.мир'!C$67,"ДА","НЕТ")</f>
        <v>ДА</v>
      </c>
      <c r="D24" s="17" t="str">
        <f>IF('Решаемость 4 кл. ок.мир'!D44&gt;'Проблемные зоны 4 кл. ок.мир'!D$67,"ДА","НЕТ")</f>
        <v>НЕТ</v>
      </c>
      <c r="E24" s="17" t="str">
        <f>IF('Решаемость 4 кл. ок.мир'!E44&gt;'Проблемные зоны 4 кл. ок.мир'!E$67,"ДА","НЕТ")</f>
        <v>ДА</v>
      </c>
      <c r="F24" s="17" t="str">
        <f>IF('Решаемость 4 кл. ок.мир'!F44&gt;'Проблемные зоны 4 кл. ок.мир'!F$67,"ДА","НЕТ")</f>
        <v>ДА</v>
      </c>
      <c r="G24" s="17" t="str">
        <f>IF('Решаемость 4 кл. ок.мир'!G44&gt;'Проблемные зоны 4 кл. ок.мир'!G$67,"ДА","НЕТ")</f>
        <v>НЕТ</v>
      </c>
      <c r="H24" s="17" t="str">
        <f>IF('Решаемость 4 кл. ок.мир'!H44&gt;'Проблемные зоны 4 кл. ок.мир'!H$67,"ДА","НЕТ")</f>
        <v>ДА</v>
      </c>
      <c r="I24" s="17" t="str">
        <f>IF('Решаемость 4 кл. ок.мир'!I44&gt;'Проблемные зоны 4 кл. ок.мир'!I$67,"ДА","НЕТ")</f>
        <v>ДА</v>
      </c>
      <c r="J24" s="17" t="str">
        <f>IF('Решаемость 4 кл. ок.мир'!J44&gt;'Проблемные зоны 4 кл. ок.мир'!J$67,"ДА","НЕТ")</f>
        <v>НЕТ</v>
      </c>
      <c r="K24" s="17" t="str">
        <f>IF('Решаемость 4 кл. ок.мир'!K44&gt;'Проблемные зоны 4 кл. ок.мир'!K$67,"ДА","НЕТ")</f>
        <v>ДА</v>
      </c>
      <c r="L24" s="17" t="str">
        <f>IF('Решаемость 4 кл. ок.мир'!L44&gt;'Проблемные зоны 4 кл. ок.мир'!L$67,"ДА","НЕТ")</f>
        <v>ДА</v>
      </c>
      <c r="M24" s="17" t="str">
        <f>IF('Решаемость 4 кл. ок.мир'!M44&gt;'Проблемные зоны 4 кл. ок.мир'!M$67,"ДА","НЕТ")</f>
        <v>ДА</v>
      </c>
      <c r="N24" s="17" t="str">
        <f>IF('Решаемость 4 кл. ок.мир'!N44&gt;'Проблемные зоны 4 кл. ок.мир'!N$67,"ДА","НЕТ")</f>
        <v>ДА</v>
      </c>
      <c r="O24" s="9">
        <f t="shared" si="0"/>
        <v>3</v>
      </c>
    </row>
    <row r="25" spans="1:15" ht="18.75">
      <c r="A25" s="1">
        <v>58</v>
      </c>
      <c r="B25" s="16">
        <v>45</v>
      </c>
      <c r="C25" s="17" t="str">
        <f>IF('Решаемость 4 кл. ок.мир'!C45&gt;'Проблемные зоны 4 кл. ок.мир'!C$67,"ДА","НЕТ")</f>
        <v>ДА</v>
      </c>
      <c r="D25" s="17" t="str">
        <f>IF('Решаемость 4 кл. ок.мир'!D45&gt;'Проблемные зоны 4 кл. ок.мир'!D$67,"ДА","НЕТ")</f>
        <v>ДА</v>
      </c>
      <c r="E25" s="17" t="str">
        <f>IF('Решаемость 4 кл. ок.мир'!E45&gt;'Проблемные зоны 4 кл. ок.мир'!E$67,"ДА","НЕТ")</f>
        <v>ДА</v>
      </c>
      <c r="F25" s="17" t="str">
        <f>IF('Решаемость 4 кл. ок.мир'!F45&gt;'Проблемные зоны 4 кл. ок.мир'!F$67,"ДА","НЕТ")</f>
        <v>ДА</v>
      </c>
      <c r="G25" s="17" t="str">
        <f>IF('Решаемость 4 кл. ок.мир'!G45&gt;'Проблемные зоны 4 кл. ок.мир'!G$67,"ДА","НЕТ")</f>
        <v>ДА</v>
      </c>
      <c r="H25" s="17" t="str">
        <f>IF('Решаемость 4 кл. ок.мир'!H45&gt;'Проблемные зоны 4 кл. ок.мир'!H$67,"ДА","НЕТ")</f>
        <v>ДА</v>
      </c>
      <c r="I25" s="17" t="str">
        <f>IF('Решаемость 4 кл. ок.мир'!I45&gt;'Проблемные зоны 4 кл. ок.мир'!I$67,"ДА","НЕТ")</f>
        <v>ДА</v>
      </c>
      <c r="J25" s="17" t="str">
        <f>IF('Решаемость 4 кл. ок.мир'!J45&gt;'Проблемные зоны 4 кл. ок.мир'!J$67,"ДА","НЕТ")</f>
        <v>ДА</v>
      </c>
      <c r="K25" s="17" t="str">
        <f>IF('Решаемость 4 кл. ок.мир'!K45&gt;'Проблемные зоны 4 кл. ок.мир'!K$67,"ДА","НЕТ")</f>
        <v>ДА</v>
      </c>
      <c r="L25" s="17" t="str">
        <f>IF('Решаемость 4 кл. ок.мир'!L45&gt;'Проблемные зоны 4 кл. ок.мир'!L$67,"ДА","НЕТ")</f>
        <v>НЕТ</v>
      </c>
      <c r="M25" s="17" t="str">
        <f>IF('Решаемость 4 кл. ок.мир'!M45&gt;'Проблемные зоны 4 кл. ок.мир'!M$67,"ДА","НЕТ")</f>
        <v>ДА</v>
      </c>
      <c r="N25" s="17" t="str">
        <f>IF('Решаемость 4 кл. ок.мир'!N45&gt;'Проблемные зоны 4 кл. ок.мир'!N$67,"ДА","НЕТ")</f>
        <v>НЕТ</v>
      </c>
      <c r="O25" s="9">
        <f t="shared" si="0"/>
        <v>2</v>
      </c>
    </row>
    <row r="26" spans="1:15" ht="18.75">
      <c r="A26" s="1">
        <v>65</v>
      </c>
      <c r="B26" s="16">
        <v>24</v>
      </c>
      <c r="C26" s="17" t="str">
        <f>IF('Решаемость 4 кл. ок.мир'!C48&gt;'Проблемные зоны 4 кл. ок.мир'!C$67,"ДА","НЕТ")</f>
        <v>НЕТ</v>
      </c>
      <c r="D26" s="17" t="str">
        <f>IF('Решаемость 4 кл. ок.мир'!D48&gt;'Проблемные зоны 4 кл. ок.мир'!D$67,"ДА","НЕТ")</f>
        <v>НЕТ</v>
      </c>
      <c r="E26" s="17" t="str">
        <f>IF('Решаемость 4 кл. ок.мир'!E48&gt;'Проблемные зоны 4 кл. ок.мир'!E$67,"ДА","НЕТ")</f>
        <v>НЕТ</v>
      </c>
      <c r="F26" s="17" t="str">
        <f>IF('Решаемость 4 кл. ок.мир'!F48&gt;'Проблемные зоны 4 кл. ок.мир'!F$67,"ДА","НЕТ")</f>
        <v>НЕТ</v>
      </c>
      <c r="G26" s="17" t="str">
        <f>IF('Решаемость 4 кл. ок.мир'!G48&gt;'Проблемные зоны 4 кл. ок.мир'!G$67,"ДА","НЕТ")</f>
        <v>НЕТ</v>
      </c>
      <c r="H26" s="17" t="str">
        <f>IF('Решаемость 4 кл. ок.мир'!H48&gt;'Проблемные зоны 4 кл. ок.мир'!H$67,"ДА","НЕТ")</f>
        <v>ДА</v>
      </c>
      <c r="I26" s="17" t="str">
        <f>IF('Решаемость 4 кл. ок.мир'!I48&gt;'Проблемные зоны 4 кл. ок.мир'!I$67,"ДА","НЕТ")</f>
        <v>НЕТ</v>
      </c>
      <c r="J26" s="17" t="str">
        <f>IF('Решаемость 4 кл. ок.мир'!J48&gt;'Проблемные зоны 4 кл. ок.мир'!J$67,"ДА","НЕТ")</f>
        <v>НЕТ</v>
      </c>
      <c r="K26" s="17" t="str">
        <f>IF('Решаемость 4 кл. ок.мир'!K48&gt;'Проблемные зоны 4 кл. ок.мир'!K$67,"ДА","НЕТ")</f>
        <v>НЕТ</v>
      </c>
      <c r="L26" s="17" t="str">
        <f>IF('Решаемость 4 кл. ок.мир'!L48&gt;'Проблемные зоны 4 кл. ок.мир'!L$67,"ДА","НЕТ")</f>
        <v>НЕТ</v>
      </c>
      <c r="M26" s="17" t="str">
        <f>IF('Решаемость 4 кл. ок.мир'!M48&gt;'Проблемные зоны 4 кл. ок.мир'!M$67,"ДА","НЕТ")</f>
        <v>НЕТ</v>
      </c>
      <c r="N26" s="17" t="str">
        <f>IF('Решаемость 4 кл. ок.мир'!N48&gt;'Проблемные зоны 4 кл. ок.мир'!N$67,"ДА","НЕТ")</f>
        <v>НЕТ</v>
      </c>
      <c r="O26" s="9">
        <f t="shared" si="0"/>
        <v>11</v>
      </c>
    </row>
    <row r="27" spans="1:15" ht="18.75">
      <c r="A27" s="1">
        <v>66</v>
      </c>
      <c r="B27" s="16">
        <v>47</v>
      </c>
      <c r="C27" s="17" t="str">
        <f>IF('Решаемость 4 кл. ок.мир'!C49&gt;'Проблемные зоны 4 кл. ок.мир'!C$67,"ДА","НЕТ")</f>
        <v>ДА</v>
      </c>
      <c r="D27" s="17" t="str">
        <f>IF('Решаемость 4 кл. ок.мир'!D49&gt;'Проблемные зоны 4 кл. ок.мир'!D$67,"ДА","НЕТ")</f>
        <v>ДА</v>
      </c>
      <c r="E27" s="17" t="str">
        <f>IF('Решаемость 4 кл. ок.мир'!E49&gt;'Проблемные зоны 4 кл. ок.мир'!E$67,"ДА","НЕТ")</f>
        <v>ДА</v>
      </c>
      <c r="F27" s="17" t="str">
        <f>IF('Решаемость 4 кл. ок.мир'!F49&gt;'Проблемные зоны 4 кл. ок.мир'!F$67,"ДА","НЕТ")</f>
        <v>ДА</v>
      </c>
      <c r="G27" s="17" t="str">
        <f>IF('Решаемость 4 кл. ок.мир'!G49&gt;'Проблемные зоны 4 кл. ок.мир'!G$67,"ДА","НЕТ")</f>
        <v>ДА</v>
      </c>
      <c r="H27" s="17" t="str">
        <f>IF('Решаемость 4 кл. ок.мир'!H49&gt;'Проблемные зоны 4 кл. ок.мир'!H$67,"ДА","НЕТ")</f>
        <v>ДА</v>
      </c>
      <c r="I27" s="17" t="str">
        <f>IF('Решаемость 4 кл. ок.мир'!I49&gt;'Проблемные зоны 4 кл. ок.мир'!I$67,"ДА","НЕТ")</f>
        <v>ДА</v>
      </c>
      <c r="J27" s="17" t="str">
        <f>IF('Решаемость 4 кл. ок.мир'!J49&gt;'Проблемные зоны 4 кл. ок.мир'!J$67,"ДА","НЕТ")</f>
        <v>ДА</v>
      </c>
      <c r="K27" s="17" t="str">
        <f>IF('Решаемость 4 кл. ок.мир'!K49&gt;'Проблемные зоны 4 кл. ок.мир'!K$67,"ДА","НЕТ")</f>
        <v>НЕТ</v>
      </c>
      <c r="L27" s="17" t="str">
        <f>IF('Решаемость 4 кл. ок.мир'!L49&gt;'Проблемные зоны 4 кл. ок.мир'!L$67,"ДА","НЕТ")</f>
        <v>ДА</v>
      </c>
      <c r="M27" s="17" t="str">
        <f>IF('Решаемость 4 кл. ок.мир'!M49&gt;'Проблемные зоны 4 кл. ок.мир'!M$67,"ДА","НЕТ")</f>
        <v>ДА</v>
      </c>
      <c r="N27" s="17" t="str">
        <f>IF('Решаемость 4 кл. ок.мир'!N49&gt;'Проблемные зоны 4 кл. ок.мир'!N$67,"ДА","НЕТ")</f>
        <v>ДА</v>
      </c>
      <c r="O27" s="9">
        <f t="shared" si="0"/>
        <v>1</v>
      </c>
    </row>
    <row r="28" spans="1:15" ht="18.75">
      <c r="A28" s="1">
        <v>70</v>
      </c>
      <c r="B28" s="16">
        <v>30</v>
      </c>
      <c r="C28" s="17" t="str">
        <f>IF('Решаемость 4 кл. ок.мир'!C51&gt;'Проблемные зоны 4 кл. ок.мир'!C$67,"ДА","НЕТ")</f>
        <v>ДА</v>
      </c>
      <c r="D28" s="17" t="str">
        <f>IF('Решаемость 4 кл. ок.мир'!D51&gt;'Проблемные зоны 4 кл. ок.мир'!D$67,"ДА","НЕТ")</f>
        <v>ДА</v>
      </c>
      <c r="E28" s="17" t="str">
        <f>IF('Решаемость 4 кл. ок.мир'!E51&gt;'Проблемные зоны 4 кл. ок.мир'!E$67,"ДА","НЕТ")</f>
        <v>ДА</v>
      </c>
      <c r="F28" s="17" t="str">
        <f>IF('Решаемость 4 кл. ок.мир'!F51&gt;'Проблемные зоны 4 кл. ок.мир'!F$67,"ДА","НЕТ")</f>
        <v>ДА</v>
      </c>
      <c r="G28" s="17" t="str">
        <f>IF('Решаемость 4 кл. ок.мир'!G51&gt;'Проблемные зоны 4 кл. ок.мир'!G$67,"ДА","НЕТ")</f>
        <v>ДА</v>
      </c>
      <c r="H28" s="17" t="str">
        <f>IF('Решаемость 4 кл. ок.мир'!H51&gt;'Проблемные зоны 4 кл. ок.мир'!H$67,"ДА","НЕТ")</f>
        <v>ДА</v>
      </c>
      <c r="I28" s="17" t="str">
        <f>IF('Решаемость 4 кл. ок.мир'!I51&gt;'Проблемные зоны 4 кл. ок.мир'!I$67,"ДА","НЕТ")</f>
        <v>ДА</v>
      </c>
      <c r="J28" s="17" t="str">
        <f>IF('Решаемость 4 кл. ок.мир'!J51&gt;'Проблемные зоны 4 кл. ок.мир'!J$67,"ДА","НЕТ")</f>
        <v>НЕТ</v>
      </c>
      <c r="K28" s="17" t="str">
        <f>IF('Решаемость 4 кл. ок.мир'!K51&gt;'Проблемные зоны 4 кл. ок.мир'!K$67,"ДА","НЕТ")</f>
        <v>ДА</v>
      </c>
      <c r="L28" s="17" t="str">
        <f>IF('Решаемость 4 кл. ок.мир'!L51&gt;'Проблемные зоны 4 кл. ок.мир'!L$67,"ДА","НЕТ")</f>
        <v>ДА</v>
      </c>
      <c r="M28" s="17" t="str">
        <f>IF('Решаемость 4 кл. ок.мир'!M51&gt;'Проблемные зоны 4 кл. ок.мир'!M$67,"ДА","НЕТ")</f>
        <v>ДА</v>
      </c>
      <c r="N28" s="17" t="str">
        <f>IF('Решаемость 4 кл. ок.мир'!N51&gt;'Проблемные зоны 4 кл. ок.мир'!N$67,"ДА","НЕТ")</f>
        <v>ДА</v>
      </c>
      <c r="O28" s="9">
        <f t="shared" si="0"/>
        <v>1</v>
      </c>
    </row>
    <row r="29" spans="1:15" ht="18.75">
      <c r="A29" s="1">
        <v>71</v>
      </c>
      <c r="B29" s="16">
        <v>36</v>
      </c>
      <c r="C29" s="17" t="str">
        <f>IF('Решаемость 4 кл. ок.мир'!C52&gt;'Проблемные зоны 4 кл. ок.мир'!C$67,"ДА","НЕТ")</f>
        <v>ДА</v>
      </c>
      <c r="D29" s="17" t="str">
        <f>IF('Решаемость 4 кл. ок.мир'!D52&gt;'Проблемные зоны 4 кл. ок.мир'!D$67,"ДА","НЕТ")</f>
        <v>ДА</v>
      </c>
      <c r="E29" s="17" t="str">
        <f>IF('Решаемость 4 кл. ок.мир'!E52&gt;'Проблемные зоны 4 кл. ок.мир'!E$67,"ДА","НЕТ")</f>
        <v>ДА</v>
      </c>
      <c r="F29" s="17" t="str">
        <f>IF('Решаемость 4 кл. ок.мир'!F52&gt;'Проблемные зоны 4 кл. ок.мир'!F$67,"ДА","НЕТ")</f>
        <v>ДА</v>
      </c>
      <c r="G29" s="17" t="str">
        <f>IF('Решаемость 4 кл. ок.мир'!G52&gt;'Проблемные зоны 4 кл. ок.мир'!G$67,"ДА","НЕТ")</f>
        <v>ДА</v>
      </c>
      <c r="H29" s="17" t="str">
        <f>IF('Решаемость 4 кл. ок.мир'!H52&gt;'Проблемные зоны 4 кл. ок.мир'!H$67,"ДА","НЕТ")</f>
        <v>ДА</v>
      </c>
      <c r="I29" s="17" t="str">
        <f>IF('Решаемость 4 кл. ок.мир'!I52&gt;'Проблемные зоны 4 кл. ок.мир'!I$67,"ДА","НЕТ")</f>
        <v>ДА</v>
      </c>
      <c r="J29" s="17" t="str">
        <f>IF('Решаемость 4 кл. ок.мир'!J52&gt;'Проблемные зоны 4 кл. ок.мир'!J$67,"ДА","НЕТ")</f>
        <v>НЕТ</v>
      </c>
      <c r="K29" s="17" t="str">
        <f>IF('Решаемость 4 кл. ок.мир'!K52&gt;'Проблемные зоны 4 кл. ок.мир'!K$67,"ДА","НЕТ")</f>
        <v>ДА</v>
      </c>
      <c r="L29" s="17" t="str">
        <f>IF('Решаемость 4 кл. ок.мир'!L52&gt;'Проблемные зоны 4 кл. ок.мир'!L$67,"ДА","НЕТ")</f>
        <v>ДА</v>
      </c>
      <c r="M29" s="17" t="str">
        <f>IF('Решаемость 4 кл. ок.мир'!M52&gt;'Проблемные зоны 4 кл. ок.мир'!M$67,"ДА","НЕТ")</f>
        <v>ДА</v>
      </c>
      <c r="N29" s="17" t="str">
        <f>IF('Решаемость 4 кл. ок.мир'!N52&gt;'Проблемные зоны 4 кл. ок.мир'!N$67,"ДА","НЕТ")</f>
        <v>ДА</v>
      </c>
      <c r="O29" s="9">
        <f t="shared" si="0"/>
        <v>1</v>
      </c>
    </row>
    <row r="30" spans="1:15" ht="18.75">
      <c r="A30" s="1">
        <v>72</v>
      </c>
      <c r="B30" s="16">
        <v>15</v>
      </c>
      <c r="C30" s="17" t="str">
        <f>IF('Решаемость 4 кл. ок.мир'!C53&gt;'Проблемные зоны 4 кл. ок.мир'!C$67,"ДА","НЕТ")</f>
        <v>НЕТ</v>
      </c>
      <c r="D30" s="17" t="str">
        <f>IF('Решаемость 4 кл. ок.мир'!D53&gt;'Проблемные зоны 4 кл. ок.мир'!D$67,"ДА","НЕТ")</f>
        <v>НЕТ</v>
      </c>
      <c r="E30" s="17" t="str">
        <f>IF('Решаемость 4 кл. ок.мир'!E53&gt;'Проблемные зоны 4 кл. ок.мир'!E$67,"ДА","НЕТ")</f>
        <v>ДА</v>
      </c>
      <c r="F30" s="17" t="str">
        <f>IF('Решаемость 4 кл. ок.мир'!F53&gt;'Проблемные зоны 4 кл. ок.мир'!F$67,"ДА","НЕТ")</f>
        <v>НЕТ</v>
      </c>
      <c r="G30" s="17" t="str">
        <f>IF('Решаемость 4 кл. ок.мир'!G53&gt;'Проблемные зоны 4 кл. ок.мир'!G$67,"ДА","НЕТ")</f>
        <v>НЕТ</v>
      </c>
      <c r="H30" s="17" t="str">
        <f>IF('Решаемость 4 кл. ок.мир'!H53&gt;'Проблемные зоны 4 кл. ок.мир'!H$67,"ДА","НЕТ")</f>
        <v>ДА</v>
      </c>
      <c r="I30" s="17" t="str">
        <f>IF('Решаемость 4 кл. ок.мир'!I53&gt;'Проблемные зоны 4 кл. ок.мир'!I$67,"ДА","НЕТ")</f>
        <v>ДА</v>
      </c>
      <c r="J30" s="17" t="str">
        <f>IF('Решаемость 4 кл. ок.мир'!J53&gt;'Проблемные зоны 4 кл. ок.мир'!J$67,"ДА","НЕТ")</f>
        <v>ДА</v>
      </c>
      <c r="K30" s="17" t="str">
        <f>IF('Решаемость 4 кл. ок.мир'!K53&gt;'Проблемные зоны 4 кл. ок.мир'!K$67,"ДА","НЕТ")</f>
        <v>ДА</v>
      </c>
      <c r="L30" s="17" t="str">
        <f>IF('Решаемость 4 кл. ок.мир'!L53&gt;'Проблемные зоны 4 кл. ок.мир'!L$67,"ДА","НЕТ")</f>
        <v>НЕТ</v>
      </c>
      <c r="M30" s="17" t="str">
        <f>IF('Решаемость 4 кл. ок.мир'!M53&gt;'Проблемные зоны 4 кл. ок.мир'!M$67,"ДА","НЕТ")</f>
        <v>НЕТ</v>
      </c>
      <c r="N30" s="17" t="str">
        <f>IF('Решаемость 4 кл. ок.мир'!N53&gt;'Проблемные зоны 4 кл. ок.мир'!N$67,"ДА","НЕТ")</f>
        <v>ДА</v>
      </c>
      <c r="O30" s="9">
        <f t="shared" si="0"/>
        <v>6</v>
      </c>
    </row>
    <row r="31" spans="1:15" ht="18.75">
      <c r="A31" s="1">
        <v>87</v>
      </c>
      <c r="B31" s="16">
        <v>60</v>
      </c>
      <c r="C31" s="17" t="str">
        <f>IF('Решаемость 4 кл. ок.мир'!C58&gt;'Проблемные зоны 4 кл. ок.мир'!C$67,"ДА","НЕТ")</f>
        <v>НЕТ</v>
      </c>
      <c r="D31" s="17" t="str">
        <f>IF('Решаемость 4 кл. ок.мир'!D58&gt;'Проблемные зоны 4 кл. ок.мир'!D$67,"ДА","НЕТ")</f>
        <v>ДА</v>
      </c>
      <c r="E31" s="17" t="str">
        <f>IF('Решаемость 4 кл. ок.мир'!E58&gt;'Проблемные зоны 4 кл. ок.мир'!E$67,"ДА","НЕТ")</f>
        <v>ДА</v>
      </c>
      <c r="F31" s="17" t="str">
        <f>IF('Решаемость 4 кл. ок.мир'!F58&gt;'Проблемные зоны 4 кл. ок.мир'!F$67,"ДА","НЕТ")</f>
        <v>НЕТ</v>
      </c>
      <c r="G31" s="17" t="str">
        <f>IF('Решаемость 4 кл. ок.мир'!G58&gt;'Проблемные зоны 4 кл. ок.мир'!G$67,"ДА","НЕТ")</f>
        <v>НЕТ</v>
      </c>
      <c r="H31" s="17" t="str">
        <f>IF('Решаемость 4 кл. ок.мир'!H58&gt;'Проблемные зоны 4 кл. ок.мир'!H$67,"ДА","НЕТ")</f>
        <v>ДА</v>
      </c>
      <c r="I31" s="17" t="str">
        <f>IF('Решаемость 4 кл. ок.мир'!I58&gt;'Проблемные зоны 4 кл. ок.мир'!I$67,"ДА","НЕТ")</f>
        <v>ДА</v>
      </c>
      <c r="J31" s="17" t="str">
        <f>IF('Решаемость 4 кл. ок.мир'!J58&gt;'Проблемные зоны 4 кл. ок.мир'!J$67,"ДА","НЕТ")</f>
        <v>ДА</v>
      </c>
      <c r="K31" s="17" t="str">
        <f>IF('Решаемость 4 кл. ок.мир'!K58&gt;'Проблемные зоны 4 кл. ок.мир'!K$67,"ДА","НЕТ")</f>
        <v>ДА</v>
      </c>
      <c r="L31" s="17" t="str">
        <f>IF('Решаемость 4 кл. ок.мир'!L58&gt;'Проблемные зоны 4 кл. ок.мир'!L$67,"ДА","НЕТ")</f>
        <v>ДА</v>
      </c>
      <c r="M31" s="17" t="str">
        <f>IF('Решаемость 4 кл. ок.мир'!M58&gt;'Проблемные зоны 4 кл. ок.мир'!M$67,"ДА","НЕТ")</f>
        <v>НЕТ</v>
      </c>
      <c r="N31" s="17" t="str">
        <f>IF('Решаемость 4 кл. ок.мир'!N58&gt;'Проблемные зоны 4 кл. ок.мир'!N$67,"ДА","НЕТ")</f>
        <v>ДА</v>
      </c>
      <c r="O31" s="9">
        <f t="shared" si="0"/>
        <v>4</v>
      </c>
    </row>
    <row r="32" spans="1:15" ht="18.75">
      <c r="A32" s="1">
        <v>90</v>
      </c>
      <c r="B32" s="16">
        <v>51</v>
      </c>
      <c r="C32" s="17" t="str">
        <f>IF('Решаемость 4 кл. ок.мир'!C59&gt;'Проблемные зоны 4 кл. ок.мир'!C$67,"ДА","НЕТ")</f>
        <v>ДА</v>
      </c>
      <c r="D32" s="17" t="str">
        <f>IF('Решаемость 4 кл. ок.мир'!D59&gt;'Проблемные зоны 4 кл. ок.мир'!D$67,"ДА","НЕТ")</f>
        <v>ДА</v>
      </c>
      <c r="E32" s="17" t="str">
        <f>IF('Решаемость 4 кл. ок.мир'!E59&gt;'Проблемные зоны 4 кл. ок.мир'!E$67,"ДА","НЕТ")</f>
        <v>ДА</v>
      </c>
      <c r="F32" s="17" t="str">
        <f>IF('Решаемость 4 кл. ок.мир'!F59&gt;'Проблемные зоны 4 кл. ок.мир'!F$67,"ДА","НЕТ")</f>
        <v>ДА</v>
      </c>
      <c r="G32" s="17" t="str">
        <f>IF('Решаемость 4 кл. ок.мир'!G59&gt;'Проблемные зоны 4 кл. ок.мир'!G$67,"ДА","НЕТ")</f>
        <v>НЕТ</v>
      </c>
      <c r="H32" s="17" t="str">
        <f>IF('Решаемость 4 кл. ок.мир'!H59&gt;'Проблемные зоны 4 кл. ок.мир'!H$67,"ДА","НЕТ")</f>
        <v>ДА</v>
      </c>
      <c r="I32" s="17" t="str">
        <f>IF('Решаемость 4 кл. ок.мир'!I59&gt;'Проблемные зоны 4 кл. ок.мир'!I$67,"ДА","НЕТ")</f>
        <v>ДА</v>
      </c>
      <c r="J32" s="17" t="str">
        <f>IF('Решаемость 4 кл. ок.мир'!J59&gt;'Проблемные зоны 4 кл. ок.мир'!J$67,"ДА","НЕТ")</f>
        <v>ДА</v>
      </c>
      <c r="K32" s="17" t="str">
        <f>IF('Решаемость 4 кл. ок.мир'!K59&gt;'Проблемные зоны 4 кл. ок.мир'!K$67,"ДА","НЕТ")</f>
        <v>ДА</v>
      </c>
      <c r="L32" s="17" t="str">
        <f>IF('Решаемость 4 кл. ок.мир'!L59&gt;'Проблемные зоны 4 кл. ок.мир'!L$67,"ДА","НЕТ")</f>
        <v>ДА</v>
      </c>
      <c r="M32" s="17" t="str">
        <f>IF('Решаемость 4 кл. ок.мир'!M59&gt;'Проблемные зоны 4 кл. ок.мир'!M$67,"ДА","НЕТ")</f>
        <v>ДА</v>
      </c>
      <c r="N32" s="17" t="str">
        <f>IF('Решаемость 4 кл. ок.мир'!N59&gt;'Проблемные зоны 4 кл. ок.мир'!N$67,"ДА","НЕТ")</f>
        <v>ДА</v>
      </c>
      <c r="O32" s="9">
        <f t="shared" si="0"/>
        <v>1</v>
      </c>
    </row>
    <row r="33" spans="1:15" ht="18.75">
      <c r="A33" s="1">
        <v>95</v>
      </c>
      <c r="B33" s="16">
        <v>95</v>
      </c>
      <c r="C33" s="17" t="str">
        <f>IF('Решаемость 4 кл. ок.мир'!C60&gt;'Проблемные зоны 4 кл. ок.мир'!C$67,"ДА","НЕТ")</f>
        <v>ДА</v>
      </c>
      <c r="D33" s="17" t="str">
        <f>IF('Решаемость 4 кл. ок.мир'!D60&gt;'Проблемные зоны 4 кл. ок.мир'!D$67,"ДА","НЕТ")</f>
        <v>ДА</v>
      </c>
      <c r="E33" s="17" t="str">
        <f>IF('Решаемость 4 кл. ок.мир'!E60&gt;'Проблемные зоны 4 кл. ок.мир'!E$67,"ДА","НЕТ")</f>
        <v>ДА</v>
      </c>
      <c r="F33" s="17" t="str">
        <f>IF('Решаемость 4 кл. ок.мир'!F60&gt;'Проблемные зоны 4 кл. ок.мир'!F$67,"ДА","НЕТ")</f>
        <v>ДА</v>
      </c>
      <c r="G33" s="17" t="str">
        <f>IF('Решаемость 4 кл. ок.мир'!G60&gt;'Проблемные зоны 4 кл. ок.мир'!G$67,"ДА","НЕТ")</f>
        <v>НЕТ</v>
      </c>
      <c r="H33" s="17" t="str">
        <f>IF('Решаемость 4 кл. ок.мир'!H60&gt;'Проблемные зоны 4 кл. ок.мир'!H$67,"ДА","НЕТ")</f>
        <v>ДА</v>
      </c>
      <c r="I33" s="17" t="str">
        <f>IF('Решаемость 4 кл. ок.мир'!I60&gt;'Проблемные зоны 4 кл. ок.мир'!I$67,"ДА","НЕТ")</f>
        <v>ДА</v>
      </c>
      <c r="J33" s="17" t="str">
        <f>IF('Решаемость 4 кл. ок.мир'!J60&gt;'Проблемные зоны 4 кл. ок.мир'!J$67,"ДА","НЕТ")</f>
        <v>ДА</v>
      </c>
      <c r="K33" s="17" t="str">
        <f>IF('Решаемость 4 кл. ок.мир'!K60&gt;'Проблемные зоны 4 кл. ок.мир'!K$67,"ДА","НЕТ")</f>
        <v>ДА</v>
      </c>
      <c r="L33" s="17" t="str">
        <f>IF('Решаемость 4 кл. ок.мир'!L60&gt;'Проблемные зоны 4 кл. ок.мир'!L$67,"ДА","НЕТ")</f>
        <v>НЕТ</v>
      </c>
      <c r="M33" s="17" t="str">
        <f>IF('Решаемость 4 кл. ок.мир'!M60&gt;'Проблемные зоны 4 кл. ок.мир'!M$67,"ДА","НЕТ")</f>
        <v>ДА</v>
      </c>
      <c r="N33" s="17" t="str">
        <f>IF('Решаемость 4 кл. ок.мир'!N60&gt;'Проблемные зоны 4 кл. ок.мир'!N$67,"ДА","НЕТ")</f>
        <v>ДА</v>
      </c>
      <c r="O33" s="9">
        <f t="shared" si="0"/>
        <v>2</v>
      </c>
    </row>
    <row r="34" spans="1:15" ht="18.75">
      <c r="A34" s="1">
        <v>138</v>
      </c>
      <c r="B34" s="16">
        <v>21</v>
      </c>
      <c r="C34" s="17" t="str">
        <f>IF('Решаемость 4 кл. ок.мир'!C62&gt;'Проблемные зоны 4 кл. ок.мир'!C$67,"ДА","НЕТ")</f>
        <v>ДА</v>
      </c>
      <c r="D34" s="17" t="str">
        <f>IF('Решаемость 4 кл. ок.мир'!D62&gt;'Проблемные зоны 4 кл. ок.мир'!D$67,"ДА","НЕТ")</f>
        <v>ДА</v>
      </c>
      <c r="E34" s="17" t="str">
        <f>IF('Решаемость 4 кл. ок.мир'!E62&gt;'Проблемные зоны 4 кл. ок.мир'!E$67,"ДА","НЕТ")</f>
        <v>ДА</v>
      </c>
      <c r="F34" s="17" t="str">
        <f>IF('Решаемость 4 кл. ок.мир'!F62&gt;'Проблемные зоны 4 кл. ок.мир'!F$67,"ДА","НЕТ")</f>
        <v>ДА</v>
      </c>
      <c r="G34" s="17" t="str">
        <f>IF('Решаемость 4 кл. ок.мир'!G62&gt;'Проблемные зоны 4 кл. ок.мир'!G$67,"ДА","НЕТ")</f>
        <v>ДА</v>
      </c>
      <c r="H34" s="17" t="str">
        <f>IF('Решаемость 4 кл. ок.мир'!H62&gt;'Проблемные зоны 4 кл. ок.мир'!H$67,"ДА","НЕТ")</f>
        <v>НЕТ</v>
      </c>
      <c r="I34" s="17" t="str">
        <f>IF('Решаемость 4 кл. ок.мир'!I62&gt;'Проблемные зоны 4 кл. ок.мир'!I$67,"ДА","НЕТ")</f>
        <v>ДА</v>
      </c>
      <c r="J34" s="17" t="str">
        <f>IF('Решаемость 4 кл. ок.мир'!J62&gt;'Проблемные зоны 4 кл. ок.мир'!J$67,"ДА","НЕТ")</f>
        <v>ДА</v>
      </c>
      <c r="K34" s="17" t="str">
        <f>IF('Решаемость 4 кл. ок.мир'!K62&gt;'Проблемные зоны 4 кл. ок.мир'!K$67,"ДА","НЕТ")</f>
        <v>ДА</v>
      </c>
      <c r="L34" s="17" t="str">
        <f>IF('Решаемость 4 кл. ок.мир'!L62&gt;'Проблемные зоны 4 кл. ок.мир'!L$67,"ДА","НЕТ")</f>
        <v>ДА</v>
      </c>
      <c r="M34" s="17" t="str">
        <f>IF('Решаемость 4 кл. ок.мир'!M62&gt;'Проблемные зоны 4 кл. ок.мир'!M$67,"ДА","НЕТ")</f>
        <v>ДА</v>
      </c>
      <c r="N34" s="17" t="str">
        <f>IF('Решаемость 4 кл. ок.мир'!N62&gt;'Проблемные зоны 4 кл. ок.мир'!N$67,"ДА","НЕТ")</f>
        <v>НЕТ</v>
      </c>
      <c r="O34" s="9">
        <f t="shared" si="0"/>
        <v>2</v>
      </c>
    </row>
    <row r="35" spans="1:15" ht="18.75">
      <c r="A35" s="1">
        <v>144</v>
      </c>
      <c r="B35" s="16">
        <v>41</v>
      </c>
      <c r="C35" s="17" t="str">
        <f>IF('Решаемость 4 кл. ок.мир'!C63&gt;'Проблемные зоны 4 кл. ок.мир'!C$67,"ДА","НЕТ")</f>
        <v>ДА</v>
      </c>
      <c r="D35" s="17" t="str">
        <f>IF('Решаемость 4 кл. ок.мир'!D63&gt;'Проблемные зоны 4 кл. ок.мир'!D$67,"ДА","НЕТ")</f>
        <v>НЕТ</v>
      </c>
      <c r="E35" s="17" t="str">
        <f>IF('Решаемость 4 кл. ок.мир'!E63&gt;'Проблемные зоны 4 кл. ок.мир'!E$67,"ДА","НЕТ")</f>
        <v>ДА</v>
      </c>
      <c r="F35" s="17" t="str">
        <f>IF('Решаемость 4 кл. ок.мир'!F63&gt;'Проблемные зоны 4 кл. ок.мир'!F$67,"ДА","НЕТ")</f>
        <v>НЕТ</v>
      </c>
      <c r="G35" s="17" t="str">
        <f>IF('Решаемость 4 кл. ок.мир'!G63&gt;'Проблемные зоны 4 кл. ок.мир'!G$67,"ДА","НЕТ")</f>
        <v>ДА</v>
      </c>
      <c r="H35" s="17" t="str">
        <f>IF('Решаемость 4 кл. ок.мир'!H63&gt;'Проблемные зоны 4 кл. ок.мир'!H$67,"ДА","НЕТ")</f>
        <v>ДА</v>
      </c>
      <c r="I35" s="17" t="str">
        <f>IF('Решаемость 4 кл. ок.мир'!I63&gt;'Проблемные зоны 4 кл. ок.мир'!I$67,"ДА","НЕТ")</f>
        <v>ДА</v>
      </c>
      <c r="J35" s="17" t="str">
        <f>IF('Решаемость 4 кл. ок.мир'!J63&gt;'Проблемные зоны 4 кл. ок.мир'!J$67,"ДА","НЕТ")</f>
        <v>ДА</v>
      </c>
      <c r="K35" s="17" t="str">
        <f>IF('Решаемость 4 кл. ок.мир'!K63&gt;'Проблемные зоны 4 кл. ок.мир'!K$67,"ДА","НЕТ")</f>
        <v>ДА</v>
      </c>
      <c r="L35" s="17" t="str">
        <f>IF('Решаемость 4 кл. ок.мир'!L63&gt;'Проблемные зоны 4 кл. ок.мир'!L$67,"ДА","НЕТ")</f>
        <v>НЕТ</v>
      </c>
      <c r="M35" s="17" t="str">
        <f>IF('Решаемость 4 кл. ок.мир'!M63&gt;'Проблемные зоны 4 кл. ок.мир'!M$67,"ДА","НЕТ")</f>
        <v>ДА</v>
      </c>
      <c r="N35" s="17" t="str">
        <f>IF('Решаемость 4 кл. ок.мир'!N63&gt;'Проблемные зоны 4 кл. ок.мир'!N$67,"ДА","НЕТ")</f>
        <v>ДА</v>
      </c>
      <c r="O35" s="9">
        <f t="shared" si="0"/>
        <v>3</v>
      </c>
    </row>
    <row r="36" spans="1:15" ht="18.75">
      <c r="A36" s="22" t="s">
        <v>20</v>
      </c>
      <c r="B36" s="23"/>
      <c r="C36" s="15">
        <f>COUNTIF(C2:C35,"нет")</f>
        <v>8</v>
      </c>
      <c r="D36" s="15">
        <f>COUNTIF(D2:D35,"нет")</f>
        <v>11</v>
      </c>
      <c r="E36" s="15">
        <f>COUNTIF(E2:E35,"нет")</f>
        <v>6</v>
      </c>
      <c r="F36" s="15">
        <f>COUNTIF(F2:F35,"нет")</f>
        <v>10</v>
      </c>
      <c r="G36" s="15">
        <f>COUNTIF(G2:G35,"нет")</f>
        <v>9</v>
      </c>
      <c r="H36" s="15">
        <f>COUNTIF(H2:H35,"нет")</f>
        <v>6</v>
      </c>
      <c r="I36" s="15">
        <f>COUNTIF(I2:I35,"нет")</f>
        <v>7</v>
      </c>
      <c r="J36" s="15">
        <f>COUNTIF(J2:J35,"нет")</f>
        <v>7</v>
      </c>
      <c r="K36" s="15">
        <f>COUNTIF(K2:K35,"нет")</f>
        <v>7</v>
      </c>
      <c r="L36" s="15">
        <f>COUNTIF(L2:L35,"нет")</f>
        <v>11</v>
      </c>
      <c r="M36" s="15">
        <f>COUNTIF(M2:M35,"нет")</f>
        <v>7</v>
      </c>
      <c r="N36" s="15">
        <f>COUNTIF(N2:N35,"нет")</f>
        <v>8</v>
      </c>
      <c r="O36" s="15"/>
    </row>
  </sheetData>
  <mergeCells count="1">
    <mergeCell ref="A36:B36"/>
  </mergeCells>
  <conditionalFormatting sqref="C2:N35">
    <cfRule type="cellIs" dxfId="1" priority="6" operator="equal">
      <formula>"Нет"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P9"/>
  <sheetViews>
    <sheetView tabSelected="1" workbookViewId="0"/>
  </sheetViews>
  <sheetFormatPr defaultRowHeight="15"/>
  <cols>
    <col min="1" max="1" width="16.42578125" customWidth="1"/>
    <col min="2" max="2" width="18.85546875" customWidth="1"/>
    <col min="3" max="8" width="14.7109375" customWidth="1"/>
    <col min="9" max="9" width="15.42578125" customWidth="1"/>
    <col min="10" max="10" width="20.28515625" customWidth="1"/>
    <col min="11" max="14" width="12.7109375" customWidth="1"/>
    <col min="15" max="15" width="13.42578125" customWidth="1"/>
    <col min="16" max="16" width="15.5703125" customWidth="1"/>
  </cols>
  <sheetData>
    <row r="1" spans="1:16" ht="110.25">
      <c r="A1" s="1" t="s">
        <v>0</v>
      </c>
      <c r="B1" s="1" t="s">
        <v>1</v>
      </c>
      <c r="C1" s="1" t="s">
        <v>24</v>
      </c>
      <c r="D1" s="1" t="s">
        <v>33</v>
      </c>
      <c r="E1" s="1" t="s">
        <v>27</v>
      </c>
      <c r="F1" s="1" t="s">
        <v>34</v>
      </c>
      <c r="G1" s="1" t="s">
        <v>25</v>
      </c>
      <c r="H1" s="1" t="s">
        <v>35</v>
      </c>
      <c r="I1" s="1" t="s">
        <v>36</v>
      </c>
      <c r="J1" s="1" t="s">
        <v>37</v>
      </c>
      <c r="K1" s="1" t="s">
        <v>28</v>
      </c>
      <c r="L1" s="1" t="s">
        <v>38</v>
      </c>
      <c r="M1" s="1" t="s">
        <v>29</v>
      </c>
      <c r="N1" s="1" t="s">
        <v>30</v>
      </c>
      <c r="O1" s="1" t="s">
        <v>19</v>
      </c>
      <c r="P1" s="1" t="s">
        <v>21</v>
      </c>
    </row>
    <row r="2" spans="1:16" ht="18.75">
      <c r="A2" s="1" t="s">
        <v>9</v>
      </c>
      <c r="B2" s="16">
        <v>10</v>
      </c>
      <c r="C2" s="17" t="str">
        <f>IF('Решаемость 4 кл. ок.мир'!C8&lt;'Необъективность 4 кл. ок.мир'!C$66,"ДА","НЕТ")</f>
        <v>ДА</v>
      </c>
      <c r="D2" s="17" t="str">
        <f>IF('Решаемость 4 кл. ок.мир'!D8&lt;'Необъективность 4 кл. ок.мир'!D$66,"ДА","НЕТ")</f>
        <v>ДА</v>
      </c>
      <c r="E2" s="17" t="str">
        <f>IF('Решаемость 4 кл. ок.мир'!E8&lt;'Необъективность 4 кл. ок.мир'!E$66,"ДА","НЕТ")</f>
        <v>ДА</v>
      </c>
      <c r="F2" s="17" t="str">
        <f>IF('Решаемость 4 кл. ок.мир'!F8&lt;'Необъективность 4 кл. ок.мир'!F$66,"ДА","НЕТ")</f>
        <v>ДА</v>
      </c>
      <c r="G2" s="17" t="str">
        <f>IF('Решаемость 4 кл. ок.мир'!G8&lt;'Необъективность 4 кл. ок.мир'!G$66,"ДА","НЕТ")</f>
        <v>НЕТ</v>
      </c>
      <c r="H2" s="17" t="str">
        <f>IF('Решаемость 4 кл. ок.мир'!H8&lt;'Необъективность 4 кл. ок.мир'!H$66,"ДА","НЕТ")</f>
        <v>ДА</v>
      </c>
      <c r="I2" s="17" t="str">
        <f>IF('Решаемость 4 кл. ок.мир'!I8&lt;'Необъективность 4 кл. ок.мир'!I$66,"ДА","НЕТ")</f>
        <v>ДА</v>
      </c>
      <c r="J2" s="17" t="str">
        <f>IF('Решаемость 4 кл. ок.мир'!J8&lt;'Необъективность 4 кл. ок.мир'!J$66,"ДА","НЕТ")</f>
        <v>НЕТ</v>
      </c>
      <c r="K2" s="17" t="str">
        <f>IF('Решаемость 4 кл. ок.мир'!K8&lt;'Необъективность 4 кл. ок.мир'!K$66,"ДА","НЕТ")</f>
        <v>ДА</v>
      </c>
      <c r="L2" s="17" t="str">
        <f>IF('Решаемость 4 кл. ок.мир'!L8&lt;'Необъективность 4 кл. ок.мир'!L$66,"ДА","НЕТ")</f>
        <v>ДА</v>
      </c>
      <c r="M2" s="17" t="str">
        <f>IF('Решаемость 4 кл. ок.мир'!M8&lt;'Необъективность 4 кл. ок.мир'!M$66,"ДА","НЕТ")</f>
        <v>ДА</v>
      </c>
      <c r="N2" s="17" t="str">
        <f>IF('Решаемость 4 кл. ок.мир'!N8&lt;'Необъективность 4 кл. ок.мир'!N$66,"ДА","НЕТ")</f>
        <v>ДА</v>
      </c>
      <c r="O2" s="9">
        <f>'Адресные кейсы'!O6</f>
        <v>2</v>
      </c>
      <c r="P2" s="21">
        <f t="shared" ref="P2:P8" si="0">COUNTIF(C2:N2, "нет")</f>
        <v>2</v>
      </c>
    </row>
    <row r="3" spans="1:16" ht="18.75">
      <c r="A3" s="1" t="s">
        <v>12</v>
      </c>
      <c r="B3" s="16">
        <v>44</v>
      </c>
      <c r="C3" s="17" t="str">
        <f>IF('Решаемость 4 кл. ок.мир'!C11&lt;'Необъективность 4 кл. ок.мир'!C$66,"ДА","НЕТ")</f>
        <v>ДА</v>
      </c>
      <c r="D3" s="17" t="str">
        <f>IF('Решаемость 4 кл. ок.мир'!D11&lt;'Необъективность 4 кл. ок.мир'!D$66,"ДА","НЕТ")</f>
        <v>НЕТ</v>
      </c>
      <c r="E3" s="17" t="str">
        <f>IF('Решаемость 4 кл. ок.мир'!E11&lt;'Необъективность 4 кл. ок.мир'!E$66,"ДА","НЕТ")</f>
        <v>ДА</v>
      </c>
      <c r="F3" s="17" t="str">
        <f>IF('Решаемость 4 кл. ок.мир'!F11&lt;'Необъективность 4 кл. ок.мир'!F$66,"ДА","НЕТ")</f>
        <v>НЕТ</v>
      </c>
      <c r="G3" s="17" t="str">
        <f>IF('Решаемость 4 кл. ок.мир'!G11&lt;'Необъективность 4 кл. ок.мир'!G$66,"ДА","НЕТ")</f>
        <v>НЕТ</v>
      </c>
      <c r="H3" s="17" t="str">
        <f>IF('Решаемость 4 кл. ок.мир'!H11&lt;'Необъективность 4 кл. ок.мир'!H$66,"ДА","НЕТ")</f>
        <v>ДА</v>
      </c>
      <c r="I3" s="17" t="str">
        <f>IF('Решаемость 4 кл. ок.мир'!I11&lt;'Необъективность 4 кл. ок.мир'!I$66,"ДА","НЕТ")</f>
        <v>ДА</v>
      </c>
      <c r="J3" s="17" t="str">
        <f>IF('Решаемость 4 кл. ок.мир'!J11&lt;'Необъективность 4 кл. ок.мир'!J$66,"ДА","НЕТ")</f>
        <v>ДА</v>
      </c>
      <c r="K3" s="17" t="str">
        <f>IF('Решаемость 4 кл. ок.мир'!K11&lt;'Необъективность 4 кл. ок.мир'!K$66,"ДА","НЕТ")</f>
        <v>ДА</v>
      </c>
      <c r="L3" s="17" t="str">
        <f>IF('Решаемость 4 кл. ок.мир'!L11&lt;'Необъективность 4 кл. ок.мир'!L$66,"ДА","НЕТ")</f>
        <v>ДА</v>
      </c>
      <c r="M3" s="17" t="str">
        <f>IF('Решаемость 4 кл. ок.мир'!M11&lt;'Необъективность 4 кл. ок.мир'!M$66,"ДА","НЕТ")</f>
        <v>ДА</v>
      </c>
      <c r="N3" s="17" t="str">
        <f>IF('Решаемость 4 кл. ок.мир'!N11&lt;'Необъективность 4 кл. ок.мир'!N$66,"ДА","НЕТ")</f>
        <v>ДА</v>
      </c>
      <c r="O3" s="9">
        <f>'Адресные кейсы'!O7</f>
        <v>2</v>
      </c>
      <c r="P3" s="21">
        <f t="shared" si="0"/>
        <v>3</v>
      </c>
    </row>
    <row r="4" spans="1:16" ht="18.75">
      <c r="A4" s="1">
        <v>3</v>
      </c>
      <c r="B4" s="16">
        <v>19</v>
      </c>
      <c r="C4" s="17" t="str">
        <f>IF('Решаемость 4 кл. ок.мир'!C14&lt;'Необъективность 4 кл. ок.мир'!C$66,"ДА","НЕТ")</f>
        <v>ДА</v>
      </c>
      <c r="D4" s="17" t="str">
        <f>IF('Решаемость 4 кл. ок.мир'!D14&lt;'Необъективность 4 кл. ок.мир'!D$66,"ДА","НЕТ")</f>
        <v>ДА</v>
      </c>
      <c r="E4" s="17" t="str">
        <f>IF('Решаемость 4 кл. ок.мир'!E14&lt;'Необъективность 4 кл. ок.мир'!E$66,"ДА","НЕТ")</f>
        <v>ДА</v>
      </c>
      <c r="F4" s="17" t="str">
        <f>IF('Решаемость 4 кл. ок.мир'!F14&lt;'Необъективность 4 кл. ок.мир'!F$66,"ДА","НЕТ")</f>
        <v>ДА</v>
      </c>
      <c r="G4" s="17" t="str">
        <f>IF('Решаемость 4 кл. ок.мир'!G14&lt;'Необъективность 4 кл. ок.мир'!G$66,"ДА","НЕТ")</f>
        <v>ДА</v>
      </c>
      <c r="H4" s="17" t="str">
        <f>IF('Решаемость 4 кл. ок.мир'!H14&lt;'Необъективность 4 кл. ок.мир'!H$66,"ДА","НЕТ")</f>
        <v>ДА</v>
      </c>
      <c r="I4" s="17" t="str">
        <f>IF('Решаемость 4 кл. ок.мир'!I14&lt;'Необъективность 4 кл. ок.мир'!I$66,"ДА","НЕТ")</f>
        <v>ДА</v>
      </c>
      <c r="J4" s="17" t="str">
        <f>IF('Решаемость 4 кл. ок.мир'!J14&lt;'Необъективность 4 кл. ок.мир'!J$66,"ДА","НЕТ")</f>
        <v>НЕТ</v>
      </c>
      <c r="K4" s="17" t="str">
        <f>IF('Решаемость 4 кл. ок.мир'!K14&lt;'Необъективность 4 кл. ок.мир'!K$66,"ДА","НЕТ")</f>
        <v>ДА</v>
      </c>
      <c r="L4" s="17" t="str">
        <f>IF('Решаемость 4 кл. ок.мир'!L14&lt;'Необъективность 4 кл. ок.мир'!L$66,"ДА","НЕТ")</f>
        <v>ДА</v>
      </c>
      <c r="M4" s="17" t="str">
        <f>IF('Решаемость 4 кл. ок.мир'!M14&lt;'Необъективность 4 кл. ок.мир'!M$66,"ДА","НЕТ")</f>
        <v>ДА</v>
      </c>
      <c r="N4" s="17" t="str">
        <f>IF('Решаемость 4 кл. ок.мир'!N14&lt;'Необъективность 4 кл. ок.мир'!N$66,"ДА","НЕТ")</f>
        <v>ДА</v>
      </c>
      <c r="O4" s="9">
        <f>'Адресные кейсы'!O8</f>
        <v>7</v>
      </c>
      <c r="P4" s="21">
        <f t="shared" si="0"/>
        <v>1</v>
      </c>
    </row>
    <row r="5" spans="1:16" ht="18.75">
      <c r="A5" s="1">
        <v>55</v>
      </c>
      <c r="B5" s="16">
        <v>64</v>
      </c>
      <c r="C5" s="17" t="str">
        <f>IF('Решаемость 4 кл. ок.мир'!C43&lt;'Необъективность 4 кл. ок.мир'!C$66,"ДА","НЕТ")</f>
        <v>ДА</v>
      </c>
      <c r="D5" s="17" t="str">
        <f>IF('Решаемость 4 кл. ок.мир'!D43&lt;'Необъективность 4 кл. ок.мир'!D$66,"ДА","НЕТ")</f>
        <v>НЕТ</v>
      </c>
      <c r="E5" s="17" t="str">
        <f>IF('Решаемость 4 кл. ок.мир'!E43&lt;'Необъективность 4 кл. ок.мир'!E$66,"ДА","НЕТ")</f>
        <v>ДА</v>
      </c>
      <c r="F5" s="17" t="str">
        <f>IF('Решаемость 4 кл. ок.мир'!F43&lt;'Необъективность 4 кл. ок.мир'!F$66,"ДА","НЕТ")</f>
        <v>ДА</v>
      </c>
      <c r="G5" s="17" t="str">
        <f>IF('Решаемость 4 кл. ок.мир'!G43&lt;'Необъективность 4 кл. ок.мир'!G$66,"ДА","НЕТ")</f>
        <v>ДА</v>
      </c>
      <c r="H5" s="17" t="str">
        <f>IF('Решаемость 4 кл. ок.мир'!H43&lt;'Необъективность 4 кл. ок.мир'!H$66,"ДА","НЕТ")</f>
        <v>ДА</v>
      </c>
      <c r="I5" s="17" t="str">
        <f>IF('Решаемость 4 кл. ок.мир'!I43&lt;'Необъективность 4 кл. ок.мир'!I$66,"ДА","НЕТ")</f>
        <v>ДА</v>
      </c>
      <c r="J5" s="17" t="str">
        <f>IF('Решаемость 4 кл. ок.мир'!J43&lt;'Необъективность 4 кл. ок.мир'!J$66,"ДА","НЕТ")</f>
        <v>ДА</v>
      </c>
      <c r="K5" s="17" t="str">
        <f>IF('Решаемость 4 кл. ок.мир'!K43&lt;'Необъективность 4 кл. ок.мир'!K$66,"ДА","НЕТ")</f>
        <v>ДА</v>
      </c>
      <c r="L5" s="17" t="str">
        <f>IF('Решаемость 4 кл. ок.мир'!L43&lt;'Необъективность 4 кл. ок.мир'!L$66,"ДА","НЕТ")</f>
        <v>ДА</v>
      </c>
      <c r="M5" s="17" t="str">
        <f>IF('Решаемость 4 кл. ок.мир'!M43&lt;'Необъективность 4 кл. ок.мир'!M$66,"ДА","НЕТ")</f>
        <v>ДА</v>
      </c>
      <c r="N5" s="17" t="str">
        <f>IF('Решаемость 4 кл. ок.мир'!N43&lt;'Необъективность 4 кл. ок.мир'!N$66,"ДА","НЕТ")</f>
        <v>ДА</v>
      </c>
      <c r="O5" s="9">
        <f>'Адресные кейсы'!O23</f>
        <v>2</v>
      </c>
      <c r="P5" s="21">
        <f t="shared" si="0"/>
        <v>1</v>
      </c>
    </row>
    <row r="6" spans="1:16" ht="18.75">
      <c r="A6" s="1">
        <v>66</v>
      </c>
      <c r="B6" s="16">
        <v>47</v>
      </c>
      <c r="C6" s="17" t="str">
        <f>IF('Решаемость 4 кл. ок.мир'!C49&lt;'Необъективность 4 кл. ок.мир'!C$66,"ДА","НЕТ")</f>
        <v>ДА</v>
      </c>
      <c r="D6" s="17" t="str">
        <f>IF('Решаемость 4 кл. ок.мир'!D49&lt;'Необъективность 4 кл. ок.мир'!D$66,"ДА","НЕТ")</f>
        <v>НЕТ</v>
      </c>
      <c r="E6" s="17" t="str">
        <f>IF('Решаемость 4 кл. ок.мир'!E49&lt;'Необъективность 4 кл. ок.мир'!E$66,"ДА","НЕТ")</f>
        <v>ДА</v>
      </c>
      <c r="F6" s="17" t="str">
        <f>IF('Решаемость 4 кл. ок.мир'!F49&lt;'Необъективность 4 кл. ок.мир'!F$66,"ДА","НЕТ")</f>
        <v>НЕТ</v>
      </c>
      <c r="G6" s="17" t="str">
        <f>IF('Решаемость 4 кл. ок.мир'!G49&lt;'Необъективность 4 кл. ок.мир'!G$66,"ДА","НЕТ")</f>
        <v>ДА</v>
      </c>
      <c r="H6" s="17" t="str">
        <f>IF('Решаемость 4 кл. ок.мир'!H49&lt;'Необъективность 4 кл. ок.мир'!H$66,"ДА","НЕТ")</f>
        <v>ДА</v>
      </c>
      <c r="I6" s="17" t="str">
        <f>IF('Решаемость 4 кл. ок.мир'!I49&lt;'Необъективность 4 кл. ок.мир'!I$66,"ДА","НЕТ")</f>
        <v>ДА</v>
      </c>
      <c r="J6" s="17" t="str">
        <f>IF('Решаемость 4 кл. ок.мир'!J49&lt;'Необъективность 4 кл. ок.мир'!J$66,"ДА","НЕТ")</f>
        <v>ДА</v>
      </c>
      <c r="K6" s="17" t="str">
        <f>IF('Решаемость 4 кл. ок.мир'!K49&lt;'Необъективность 4 кл. ок.мир'!K$66,"ДА","НЕТ")</f>
        <v>ДА</v>
      </c>
      <c r="L6" s="17" t="str">
        <f>IF('Решаемость 4 кл. ок.мир'!L49&lt;'Необъективность 4 кл. ок.мир'!L$66,"ДА","НЕТ")</f>
        <v>ДА</v>
      </c>
      <c r="M6" s="17" t="str">
        <f>IF('Решаемость 4 кл. ок.мир'!M49&lt;'Необъективность 4 кл. ок.мир'!M$66,"ДА","НЕТ")</f>
        <v>ДА</v>
      </c>
      <c r="N6" s="17" t="str">
        <f>IF('Решаемость 4 кл. ок.мир'!N49&lt;'Необъективность 4 кл. ок.мир'!N$66,"ДА","НЕТ")</f>
        <v>ДА</v>
      </c>
      <c r="O6" s="9">
        <f>'Адресные кейсы'!O27</f>
        <v>1</v>
      </c>
      <c r="P6" s="21">
        <f t="shared" si="0"/>
        <v>2</v>
      </c>
    </row>
    <row r="7" spans="1:16" ht="18.75">
      <c r="A7" s="1">
        <v>70</v>
      </c>
      <c r="B7" s="16">
        <v>30</v>
      </c>
      <c r="C7" s="17" t="str">
        <f>IF('Решаемость 4 кл. ок.мир'!C51&lt;'Необъективность 4 кл. ок.мир'!C$66,"ДА","НЕТ")</f>
        <v>ДА</v>
      </c>
      <c r="D7" s="17" t="str">
        <f>IF('Решаемость 4 кл. ок.мир'!D51&lt;'Необъективность 4 кл. ок.мир'!D$66,"ДА","НЕТ")</f>
        <v>ДА</v>
      </c>
      <c r="E7" s="17" t="str">
        <f>IF('Решаемость 4 кл. ок.мир'!E51&lt;'Необъективность 4 кл. ок.мир'!E$66,"ДА","НЕТ")</f>
        <v>ДА</v>
      </c>
      <c r="F7" s="17" t="str">
        <f>IF('Решаемость 4 кл. ок.мир'!F51&lt;'Необъективность 4 кл. ок.мир'!F$66,"ДА","НЕТ")</f>
        <v>НЕТ</v>
      </c>
      <c r="G7" s="17" t="str">
        <f>IF('Решаемость 4 кл. ок.мир'!G51&lt;'Необъективность 4 кл. ок.мир'!G$66,"ДА","НЕТ")</f>
        <v>ДА</v>
      </c>
      <c r="H7" s="17" t="str">
        <f>IF('Решаемость 4 кл. ок.мир'!H51&lt;'Необъективность 4 кл. ок.мир'!H$66,"ДА","НЕТ")</f>
        <v>НЕТ</v>
      </c>
      <c r="I7" s="17" t="str">
        <f>IF('Решаемость 4 кл. ок.мир'!I51&lt;'Необъективность 4 кл. ок.мир'!I$66,"ДА","НЕТ")</f>
        <v>ДА</v>
      </c>
      <c r="J7" s="17" t="str">
        <f>IF('Решаемость 4 кл. ок.мир'!J51&lt;'Необъективность 4 кл. ок.мир'!J$66,"ДА","НЕТ")</f>
        <v>ДА</v>
      </c>
      <c r="K7" s="17" t="str">
        <f>IF('Решаемость 4 кл. ок.мир'!K51&lt;'Необъективность 4 кл. ок.мир'!K$66,"ДА","НЕТ")</f>
        <v>НЕТ</v>
      </c>
      <c r="L7" s="17" t="str">
        <f>IF('Решаемость 4 кл. ок.мир'!L51&lt;'Необъективность 4 кл. ок.мир'!L$66,"ДА","НЕТ")</f>
        <v>НЕТ</v>
      </c>
      <c r="M7" s="17" t="str">
        <f>IF('Решаемость 4 кл. ок.мир'!M51&lt;'Необъективность 4 кл. ок.мир'!M$66,"ДА","НЕТ")</f>
        <v>ДА</v>
      </c>
      <c r="N7" s="17" t="str">
        <f>IF('Решаемость 4 кл. ок.мир'!N51&lt;'Необъективность 4 кл. ок.мир'!N$66,"ДА","НЕТ")</f>
        <v>ДА</v>
      </c>
      <c r="O7" s="9">
        <f>'Адресные кейсы'!O28</f>
        <v>1</v>
      </c>
      <c r="P7" s="21">
        <f t="shared" si="0"/>
        <v>4</v>
      </c>
    </row>
    <row r="8" spans="1:16" ht="18.75">
      <c r="A8" s="1">
        <v>138</v>
      </c>
      <c r="B8" s="16">
        <v>21</v>
      </c>
      <c r="C8" s="17" t="str">
        <f>IF('Решаемость 4 кл. ок.мир'!C62&lt;'Необъективность 4 кл. ок.мир'!C$66,"ДА","НЕТ")</f>
        <v>ДА</v>
      </c>
      <c r="D8" s="17" t="str">
        <f>IF('Решаемость 4 кл. ок.мир'!D62&lt;'Необъективность 4 кл. ок.мир'!D$66,"ДА","НЕТ")</f>
        <v>ДА</v>
      </c>
      <c r="E8" s="17" t="str">
        <f>IF('Решаемость 4 кл. ок.мир'!E62&lt;'Необъективность 4 кл. ок.мир'!E$66,"ДА","НЕТ")</f>
        <v>ДА</v>
      </c>
      <c r="F8" s="17" t="str">
        <f>IF('Решаемость 4 кл. ок.мир'!F62&lt;'Необъективность 4 кл. ок.мир'!F$66,"ДА","НЕТ")</f>
        <v>НЕТ</v>
      </c>
      <c r="G8" s="17" t="str">
        <f>IF('Решаемость 4 кл. ок.мир'!G62&lt;'Необъективность 4 кл. ок.мир'!G$66,"ДА","НЕТ")</f>
        <v>ДА</v>
      </c>
      <c r="H8" s="17" t="str">
        <f>IF('Решаемость 4 кл. ок.мир'!H62&lt;'Необъективность 4 кл. ок.мир'!H$66,"ДА","НЕТ")</f>
        <v>ДА</v>
      </c>
      <c r="I8" s="17" t="str">
        <f>IF('Решаемость 4 кл. ок.мир'!I62&lt;'Необъективность 4 кл. ок.мир'!I$66,"ДА","НЕТ")</f>
        <v>ДА</v>
      </c>
      <c r="J8" s="17" t="str">
        <f>IF('Решаемость 4 кл. ок.мир'!J62&lt;'Необъективность 4 кл. ок.мир'!J$66,"ДА","НЕТ")</f>
        <v>ДА</v>
      </c>
      <c r="K8" s="17" t="str">
        <f>IF('Решаемость 4 кл. ок.мир'!K62&lt;'Необъективность 4 кл. ок.мир'!K$66,"ДА","НЕТ")</f>
        <v>ДА</v>
      </c>
      <c r="L8" s="17" t="str">
        <f>IF('Решаемость 4 кл. ок.мир'!L62&lt;'Необъективность 4 кл. ок.мир'!L$66,"ДА","НЕТ")</f>
        <v>ДА</v>
      </c>
      <c r="M8" s="17" t="str">
        <f>IF('Решаемость 4 кл. ок.мир'!M62&lt;'Необъективность 4 кл. ок.мир'!M$66,"ДА","НЕТ")</f>
        <v>ДА</v>
      </c>
      <c r="N8" s="17" t="str">
        <f>IF('Решаемость 4 кл. ок.мир'!N62&lt;'Необъективность 4 кл. ок.мир'!N$66,"ДА","НЕТ")</f>
        <v>ДА</v>
      </c>
      <c r="O8" s="9">
        <f>'Адресные кейсы'!O34</f>
        <v>2</v>
      </c>
      <c r="P8" s="21">
        <f t="shared" si="0"/>
        <v>1</v>
      </c>
    </row>
    <row r="9" spans="1:16" ht="18.75">
      <c r="A9" s="22" t="s">
        <v>20</v>
      </c>
      <c r="B9" s="23"/>
      <c r="C9" s="15">
        <f>COUNTIF(C2:C8,"нет")</f>
        <v>0</v>
      </c>
      <c r="D9" s="15">
        <f>COUNTIF(D2:D8,"нет")</f>
        <v>3</v>
      </c>
      <c r="E9" s="15">
        <f>COUNTIF(E2:E8,"нет")</f>
        <v>0</v>
      </c>
      <c r="F9" s="15">
        <f>COUNTIF(F2:F8,"нет")</f>
        <v>4</v>
      </c>
      <c r="G9" s="15">
        <f>COUNTIF(G2:G8,"нет")</f>
        <v>2</v>
      </c>
      <c r="H9" s="15">
        <f>COUNTIF(H2:H8,"нет")</f>
        <v>1</v>
      </c>
      <c r="I9" s="15">
        <f>COUNTIF(I2:I8,"нет")</f>
        <v>0</v>
      </c>
      <c r="J9" s="15">
        <f>COUNTIF(J2:J8,"нет")</f>
        <v>2</v>
      </c>
      <c r="K9" s="15">
        <f>COUNTIF(K2:K8,"нет")</f>
        <v>1</v>
      </c>
      <c r="L9" s="15">
        <f>COUNTIF(L2:L8,"нет")</f>
        <v>1</v>
      </c>
      <c r="M9" s="15">
        <f>COUNTIF(M2:M8,"нет")</f>
        <v>0</v>
      </c>
      <c r="N9" s="15">
        <f>COUNTIF(N2:N8,"нет")</f>
        <v>0</v>
      </c>
      <c r="O9" s="15"/>
    </row>
  </sheetData>
  <mergeCells count="1">
    <mergeCell ref="A9:B9"/>
  </mergeCells>
  <conditionalFormatting sqref="C2:N8">
    <cfRule type="cellIs" dxfId="0" priority="7" operator="equal">
      <formula>"Нет"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Результаты 4 кл. ок.мир</vt:lpstr>
      <vt:lpstr>Решаемость 4 кл. ок.мир</vt:lpstr>
      <vt:lpstr>Проблемные зоны 4 кл. ок.мир</vt:lpstr>
      <vt:lpstr>Необъективность 4 кл. ок.мир</vt:lpstr>
      <vt:lpstr>Адресные кейсы</vt:lpstr>
      <vt:lpstr>Необьективность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I.Zhuravlev</dc:creator>
  <cp:lastModifiedBy>I.Zhuravlev</cp:lastModifiedBy>
  <dcterms:created xsi:type="dcterms:W3CDTF">2021-12-27T05:50:08Z</dcterms:created>
  <dcterms:modified xsi:type="dcterms:W3CDTF">2022-06-21T09:22:11Z</dcterms:modified>
</cp:coreProperties>
</file>