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5"/>
  </bookViews>
  <sheets>
    <sheet name="Результаты 4 кл. матем" sheetId="1" r:id="rId1"/>
    <sheet name="Решаемость 4 кл. матем" sheetId="2" r:id="rId2"/>
    <sheet name="Проблемные зоны 4 кл. матем " sheetId="4" r:id="rId3"/>
    <sheet name="Необъективность 4 кл. матем" sheetId="10" r:id="rId4"/>
    <sheet name="Адресные кейсы" sheetId="6" r:id="rId5"/>
    <sheet name="Необьективность" sheetId="7" r:id="rId6"/>
  </sheets>
  <definedNames>
    <definedName name="_GoBack" localSheetId="4">'Адресные кейсы'!$I$1</definedName>
  </definedNames>
  <calcPr calcId="125725"/>
</workbook>
</file>

<file path=xl/calcChain.xml><?xml version="1.0" encoding="utf-8"?>
<calcChain xmlns="http://schemas.openxmlformats.org/spreadsheetml/2006/main">
  <c r="M8" i="7"/>
  <c r="L8"/>
  <c r="K8"/>
  <c r="J8"/>
  <c r="I8"/>
  <c r="H8"/>
  <c r="G8"/>
  <c r="F8"/>
  <c r="E8"/>
  <c r="D8"/>
  <c r="C8"/>
  <c r="M7"/>
  <c r="L7"/>
  <c r="K7"/>
  <c r="J7"/>
  <c r="I7"/>
  <c r="H7"/>
  <c r="G7"/>
  <c r="F7"/>
  <c r="E7"/>
  <c r="D7"/>
  <c r="C7"/>
  <c r="M6"/>
  <c r="L6"/>
  <c r="K6"/>
  <c r="J6"/>
  <c r="I6"/>
  <c r="H6"/>
  <c r="G6"/>
  <c r="F6"/>
  <c r="E6"/>
  <c r="D6"/>
  <c r="C6"/>
  <c r="M5"/>
  <c r="L5"/>
  <c r="K5"/>
  <c r="J5"/>
  <c r="I5"/>
  <c r="H5"/>
  <c r="G5"/>
  <c r="F5"/>
  <c r="E5"/>
  <c r="D5"/>
  <c r="C5"/>
  <c r="M4"/>
  <c r="L4"/>
  <c r="K4"/>
  <c r="J4"/>
  <c r="I4"/>
  <c r="H4"/>
  <c r="G4"/>
  <c r="F4"/>
  <c r="E4"/>
  <c r="D4"/>
  <c r="C4"/>
  <c r="M3"/>
  <c r="L3"/>
  <c r="K3"/>
  <c r="J3"/>
  <c r="I3"/>
  <c r="H3"/>
  <c r="G3"/>
  <c r="F3"/>
  <c r="E3"/>
  <c r="D3"/>
  <c r="C3"/>
  <c r="M2"/>
  <c r="L2"/>
  <c r="K2"/>
  <c r="J2"/>
  <c r="I2"/>
  <c r="H2"/>
  <c r="G2"/>
  <c r="F2"/>
  <c r="E2"/>
  <c r="D2"/>
  <c r="C2"/>
  <c r="M35" i="6"/>
  <c r="L35"/>
  <c r="K35"/>
  <c r="J35"/>
  <c r="I35"/>
  <c r="H35"/>
  <c r="G35"/>
  <c r="F35"/>
  <c r="E35"/>
  <c r="D35"/>
  <c r="C35"/>
  <c r="M34"/>
  <c r="L34"/>
  <c r="K34"/>
  <c r="J34"/>
  <c r="I34"/>
  <c r="H34"/>
  <c r="G34"/>
  <c r="F34"/>
  <c r="E34"/>
  <c r="D34"/>
  <c r="C34"/>
  <c r="M33"/>
  <c r="L33"/>
  <c r="K33"/>
  <c r="J33"/>
  <c r="I33"/>
  <c r="H33"/>
  <c r="G33"/>
  <c r="F33"/>
  <c r="E33"/>
  <c r="D33"/>
  <c r="C33"/>
  <c r="M32"/>
  <c r="L32"/>
  <c r="K32"/>
  <c r="J32"/>
  <c r="I32"/>
  <c r="H32"/>
  <c r="G32"/>
  <c r="F32"/>
  <c r="E32"/>
  <c r="D32"/>
  <c r="C32"/>
  <c r="M31"/>
  <c r="L31"/>
  <c r="K31"/>
  <c r="J31"/>
  <c r="I31"/>
  <c r="H31"/>
  <c r="G31"/>
  <c r="F31"/>
  <c r="E31"/>
  <c r="D31"/>
  <c r="C31"/>
  <c r="M30"/>
  <c r="L30"/>
  <c r="K30"/>
  <c r="J30"/>
  <c r="I30"/>
  <c r="H30"/>
  <c r="G30"/>
  <c r="F30"/>
  <c r="E30"/>
  <c r="D30"/>
  <c r="C30"/>
  <c r="M29"/>
  <c r="L29"/>
  <c r="K29"/>
  <c r="J29"/>
  <c r="I29"/>
  <c r="H29"/>
  <c r="G29"/>
  <c r="F29"/>
  <c r="E29"/>
  <c r="D29"/>
  <c r="C29"/>
  <c r="M28"/>
  <c r="L28"/>
  <c r="K28"/>
  <c r="J28"/>
  <c r="I28"/>
  <c r="H28"/>
  <c r="G28"/>
  <c r="F28"/>
  <c r="E28"/>
  <c r="D28"/>
  <c r="C28"/>
  <c r="M27"/>
  <c r="L27"/>
  <c r="K27"/>
  <c r="J27"/>
  <c r="I27"/>
  <c r="H27"/>
  <c r="G27"/>
  <c r="F27"/>
  <c r="E27"/>
  <c r="D27"/>
  <c r="C27"/>
  <c r="N27" s="1"/>
  <c r="M26"/>
  <c r="L26"/>
  <c r="K26"/>
  <c r="J26"/>
  <c r="I26"/>
  <c r="H26"/>
  <c r="G26"/>
  <c r="F26"/>
  <c r="E26"/>
  <c r="D26"/>
  <c r="C26"/>
  <c r="M25"/>
  <c r="L25"/>
  <c r="K25"/>
  <c r="J25"/>
  <c r="I25"/>
  <c r="H25"/>
  <c r="G25"/>
  <c r="F25"/>
  <c r="E25"/>
  <c r="D25"/>
  <c r="C25"/>
  <c r="M24"/>
  <c r="L24"/>
  <c r="K24"/>
  <c r="J24"/>
  <c r="I24"/>
  <c r="H24"/>
  <c r="G24"/>
  <c r="F24"/>
  <c r="E24"/>
  <c r="D24"/>
  <c r="C24"/>
  <c r="M23"/>
  <c r="L23"/>
  <c r="K23"/>
  <c r="J23"/>
  <c r="I23"/>
  <c r="H23"/>
  <c r="G23"/>
  <c r="F23"/>
  <c r="E23"/>
  <c r="D23"/>
  <c r="C23"/>
  <c r="M22"/>
  <c r="L22"/>
  <c r="K22"/>
  <c r="J22"/>
  <c r="I22"/>
  <c r="H22"/>
  <c r="G22"/>
  <c r="F22"/>
  <c r="E22"/>
  <c r="D22"/>
  <c r="C22"/>
  <c r="M21"/>
  <c r="L21"/>
  <c r="K21"/>
  <c r="J21"/>
  <c r="I21"/>
  <c r="H21"/>
  <c r="G21"/>
  <c r="F21"/>
  <c r="E21"/>
  <c r="D21"/>
  <c r="C21"/>
  <c r="M20"/>
  <c r="L20"/>
  <c r="K20"/>
  <c r="J20"/>
  <c r="I20"/>
  <c r="H20"/>
  <c r="G20"/>
  <c r="F20"/>
  <c r="E20"/>
  <c r="D20"/>
  <c r="C20"/>
  <c r="M19"/>
  <c r="L19"/>
  <c r="K19"/>
  <c r="J19"/>
  <c r="I19"/>
  <c r="H19"/>
  <c r="G19"/>
  <c r="F19"/>
  <c r="E19"/>
  <c r="D19"/>
  <c r="C19"/>
  <c r="M18"/>
  <c r="L18"/>
  <c r="K18"/>
  <c r="J18"/>
  <c r="I18"/>
  <c r="H18"/>
  <c r="G18"/>
  <c r="F18"/>
  <c r="E18"/>
  <c r="D18"/>
  <c r="C18"/>
  <c r="M17"/>
  <c r="L17"/>
  <c r="K17"/>
  <c r="J17"/>
  <c r="I17"/>
  <c r="H17"/>
  <c r="G17"/>
  <c r="F17"/>
  <c r="E17"/>
  <c r="D17"/>
  <c r="C17"/>
  <c r="M16"/>
  <c r="L16"/>
  <c r="K16"/>
  <c r="J16"/>
  <c r="I16"/>
  <c r="H16"/>
  <c r="G16"/>
  <c r="F16"/>
  <c r="E16"/>
  <c r="D16"/>
  <c r="C16"/>
  <c r="M15"/>
  <c r="L15"/>
  <c r="K15"/>
  <c r="J15"/>
  <c r="I15"/>
  <c r="H15"/>
  <c r="G15"/>
  <c r="F15"/>
  <c r="E15"/>
  <c r="D15"/>
  <c r="C15"/>
  <c r="M14"/>
  <c r="L14"/>
  <c r="K14"/>
  <c r="J14"/>
  <c r="I14"/>
  <c r="H14"/>
  <c r="G14"/>
  <c r="F14"/>
  <c r="E14"/>
  <c r="D14"/>
  <c r="C14"/>
  <c r="M13"/>
  <c r="L13"/>
  <c r="K13"/>
  <c r="J13"/>
  <c r="I13"/>
  <c r="H13"/>
  <c r="G13"/>
  <c r="F13"/>
  <c r="E13"/>
  <c r="D13"/>
  <c r="C13"/>
  <c r="M12"/>
  <c r="L12"/>
  <c r="K12"/>
  <c r="J12"/>
  <c r="I12"/>
  <c r="H12"/>
  <c r="G12"/>
  <c r="F12"/>
  <c r="E12"/>
  <c r="D12"/>
  <c r="C12"/>
  <c r="M11"/>
  <c r="L11"/>
  <c r="K11"/>
  <c r="J11"/>
  <c r="I11"/>
  <c r="H11"/>
  <c r="G11"/>
  <c r="F11"/>
  <c r="E11"/>
  <c r="D11"/>
  <c r="C11"/>
  <c r="M10"/>
  <c r="L10"/>
  <c r="K10"/>
  <c r="J10"/>
  <c r="I10"/>
  <c r="H10"/>
  <c r="G10"/>
  <c r="F10"/>
  <c r="E10"/>
  <c r="D10"/>
  <c r="C10"/>
  <c r="M9"/>
  <c r="L9"/>
  <c r="K9"/>
  <c r="J9"/>
  <c r="I9"/>
  <c r="H9"/>
  <c r="G9"/>
  <c r="F9"/>
  <c r="E9"/>
  <c r="D9"/>
  <c r="C9"/>
  <c r="M8"/>
  <c r="L8"/>
  <c r="K8"/>
  <c r="J8"/>
  <c r="I8"/>
  <c r="H8"/>
  <c r="G8"/>
  <c r="F8"/>
  <c r="E8"/>
  <c r="D8"/>
  <c r="C8"/>
  <c r="M7"/>
  <c r="L7"/>
  <c r="K7"/>
  <c r="J7"/>
  <c r="I7"/>
  <c r="H7"/>
  <c r="G7"/>
  <c r="F7"/>
  <c r="E7"/>
  <c r="D7"/>
  <c r="C7"/>
  <c r="M6"/>
  <c r="L6"/>
  <c r="K6"/>
  <c r="J6"/>
  <c r="I6"/>
  <c r="H6"/>
  <c r="G6"/>
  <c r="F6"/>
  <c r="E6"/>
  <c r="D6"/>
  <c r="C6"/>
  <c r="M5"/>
  <c r="L5"/>
  <c r="K5"/>
  <c r="J5"/>
  <c r="I5"/>
  <c r="H5"/>
  <c r="G5"/>
  <c r="F5"/>
  <c r="E5"/>
  <c r="D5"/>
  <c r="C5"/>
  <c r="M4"/>
  <c r="L4"/>
  <c r="K4"/>
  <c r="J4"/>
  <c r="I4"/>
  <c r="H4"/>
  <c r="G4"/>
  <c r="F4"/>
  <c r="E4"/>
  <c r="D4"/>
  <c r="C4"/>
  <c r="M3"/>
  <c r="L3"/>
  <c r="K3"/>
  <c r="J3"/>
  <c r="I3"/>
  <c r="H3"/>
  <c r="G3"/>
  <c r="F3"/>
  <c r="E3"/>
  <c r="D3"/>
  <c r="C3"/>
  <c r="M2"/>
  <c r="L2"/>
  <c r="K2"/>
  <c r="J2"/>
  <c r="I2"/>
  <c r="H2"/>
  <c r="G2"/>
  <c r="F2"/>
  <c r="E2"/>
  <c r="D2"/>
  <c r="C2"/>
  <c r="C3" i="10"/>
  <c r="D3"/>
  <c r="E3"/>
  <c r="F3"/>
  <c r="G3"/>
  <c r="H3"/>
  <c r="I3"/>
  <c r="J3"/>
  <c r="K3"/>
  <c r="L3"/>
  <c r="M3"/>
  <c r="C4"/>
  <c r="D4"/>
  <c r="E4"/>
  <c r="F4"/>
  <c r="G4"/>
  <c r="H4"/>
  <c r="I4"/>
  <c r="J4"/>
  <c r="K4"/>
  <c r="L4"/>
  <c r="M4"/>
  <c r="C5"/>
  <c r="D5"/>
  <c r="E5"/>
  <c r="F5"/>
  <c r="G5"/>
  <c r="H5"/>
  <c r="I5"/>
  <c r="J5"/>
  <c r="K5"/>
  <c r="L5"/>
  <c r="M5"/>
  <c r="C6"/>
  <c r="D6"/>
  <c r="E6"/>
  <c r="F6"/>
  <c r="G6"/>
  <c r="H6"/>
  <c r="I6"/>
  <c r="J6"/>
  <c r="K6"/>
  <c r="L6"/>
  <c r="M6"/>
  <c r="C7"/>
  <c r="D7"/>
  <c r="E7"/>
  <c r="F7"/>
  <c r="G7"/>
  <c r="H7"/>
  <c r="I7"/>
  <c r="J7"/>
  <c r="K7"/>
  <c r="L7"/>
  <c r="M7"/>
  <c r="C8"/>
  <c r="D8"/>
  <c r="E8"/>
  <c r="F8"/>
  <c r="G8"/>
  <c r="H8"/>
  <c r="I8"/>
  <c r="J8"/>
  <c r="K8"/>
  <c r="L8"/>
  <c r="M8"/>
  <c r="C9"/>
  <c r="D9"/>
  <c r="E9"/>
  <c r="F9"/>
  <c r="G9"/>
  <c r="H9"/>
  <c r="I9"/>
  <c r="J9"/>
  <c r="K9"/>
  <c r="L9"/>
  <c r="M9"/>
  <c r="C10"/>
  <c r="D10"/>
  <c r="E10"/>
  <c r="F10"/>
  <c r="G10"/>
  <c r="H10"/>
  <c r="I10"/>
  <c r="J10"/>
  <c r="K10"/>
  <c r="L10"/>
  <c r="M10"/>
  <c r="C11"/>
  <c r="D11"/>
  <c r="E11"/>
  <c r="F11"/>
  <c r="G11"/>
  <c r="H11"/>
  <c r="I11"/>
  <c r="J11"/>
  <c r="K11"/>
  <c r="L11"/>
  <c r="M11"/>
  <c r="C12"/>
  <c r="D12"/>
  <c r="E12"/>
  <c r="F12"/>
  <c r="G12"/>
  <c r="H12"/>
  <c r="I12"/>
  <c r="J12"/>
  <c r="K12"/>
  <c r="L12"/>
  <c r="M12"/>
  <c r="C13"/>
  <c r="D13"/>
  <c r="E13"/>
  <c r="F13"/>
  <c r="G13"/>
  <c r="H13"/>
  <c r="I13"/>
  <c r="J13"/>
  <c r="K13"/>
  <c r="L13"/>
  <c r="M13"/>
  <c r="C14"/>
  <c r="D14"/>
  <c r="E14"/>
  <c r="F14"/>
  <c r="G14"/>
  <c r="H14"/>
  <c r="I14"/>
  <c r="J14"/>
  <c r="K14"/>
  <c r="L14"/>
  <c r="M14"/>
  <c r="C15"/>
  <c r="D15"/>
  <c r="E15"/>
  <c r="F15"/>
  <c r="G15"/>
  <c r="H15"/>
  <c r="I15"/>
  <c r="J15"/>
  <c r="K15"/>
  <c r="L15"/>
  <c r="M15"/>
  <c r="C16"/>
  <c r="D16"/>
  <c r="E16"/>
  <c r="F16"/>
  <c r="G16"/>
  <c r="H16"/>
  <c r="I16"/>
  <c r="J16"/>
  <c r="K16"/>
  <c r="L16"/>
  <c r="M16"/>
  <c r="C17"/>
  <c r="D17"/>
  <c r="E17"/>
  <c r="F17"/>
  <c r="G17"/>
  <c r="H17"/>
  <c r="I17"/>
  <c r="J17"/>
  <c r="K17"/>
  <c r="L17"/>
  <c r="M17"/>
  <c r="C18"/>
  <c r="D18"/>
  <c r="E18"/>
  <c r="F18"/>
  <c r="G18"/>
  <c r="H18"/>
  <c r="I18"/>
  <c r="J18"/>
  <c r="K18"/>
  <c r="L18"/>
  <c r="M18"/>
  <c r="C19"/>
  <c r="D19"/>
  <c r="E19"/>
  <c r="F19"/>
  <c r="G19"/>
  <c r="H19"/>
  <c r="I19"/>
  <c r="J19"/>
  <c r="K19"/>
  <c r="L19"/>
  <c r="M19"/>
  <c r="C20"/>
  <c r="D20"/>
  <c r="E20"/>
  <c r="F20"/>
  <c r="G20"/>
  <c r="H20"/>
  <c r="I20"/>
  <c r="J20"/>
  <c r="K20"/>
  <c r="L20"/>
  <c r="M20"/>
  <c r="C21"/>
  <c r="D21"/>
  <c r="E21"/>
  <c r="F21"/>
  <c r="G21"/>
  <c r="H21"/>
  <c r="I21"/>
  <c r="J21"/>
  <c r="K21"/>
  <c r="L21"/>
  <c r="M21"/>
  <c r="C22"/>
  <c r="D22"/>
  <c r="E22"/>
  <c r="F22"/>
  <c r="G22"/>
  <c r="H22"/>
  <c r="I22"/>
  <c r="J22"/>
  <c r="K22"/>
  <c r="L22"/>
  <c r="M22"/>
  <c r="C23"/>
  <c r="D23"/>
  <c r="E23"/>
  <c r="F23"/>
  <c r="G23"/>
  <c r="H23"/>
  <c r="I23"/>
  <c r="J23"/>
  <c r="K23"/>
  <c r="L23"/>
  <c r="M23"/>
  <c r="C24"/>
  <c r="D24"/>
  <c r="E24"/>
  <c r="F24"/>
  <c r="G24"/>
  <c r="H24"/>
  <c r="I24"/>
  <c r="J24"/>
  <c r="K24"/>
  <c r="L24"/>
  <c r="M24"/>
  <c r="C25"/>
  <c r="D25"/>
  <c r="E25"/>
  <c r="F25"/>
  <c r="G25"/>
  <c r="H25"/>
  <c r="I25"/>
  <c r="J25"/>
  <c r="K25"/>
  <c r="L25"/>
  <c r="M25"/>
  <c r="C26"/>
  <c r="D26"/>
  <c r="E26"/>
  <c r="F26"/>
  <c r="G26"/>
  <c r="H26"/>
  <c r="I26"/>
  <c r="J26"/>
  <c r="K26"/>
  <c r="L26"/>
  <c r="M26"/>
  <c r="C27"/>
  <c r="D27"/>
  <c r="E27"/>
  <c r="F27"/>
  <c r="G27"/>
  <c r="H27"/>
  <c r="I27"/>
  <c r="J27"/>
  <c r="K27"/>
  <c r="L27"/>
  <c r="M27"/>
  <c r="C28"/>
  <c r="D28"/>
  <c r="E28"/>
  <c r="F28"/>
  <c r="G28"/>
  <c r="H28"/>
  <c r="I28"/>
  <c r="J28"/>
  <c r="K28"/>
  <c r="L28"/>
  <c r="M28"/>
  <c r="C29"/>
  <c r="D29"/>
  <c r="E29"/>
  <c r="F29"/>
  <c r="G29"/>
  <c r="H29"/>
  <c r="I29"/>
  <c r="J29"/>
  <c r="K29"/>
  <c r="L29"/>
  <c r="M29"/>
  <c r="C30"/>
  <c r="D30"/>
  <c r="E30"/>
  <c r="F30"/>
  <c r="G30"/>
  <c r="H30"/>
  <c r="I30"/>
  <c r="J30"/>
  <c r="K30"/>
  <c r="L30"/>
  <c r="M30"/>
  <c r="C31"/>
  <c r="D31"/>
  <c r="E31"/>
  <c r="F31"/>
  <c r="G31"/>
  <c r="H31"/>
  <c r="I31"/>
  <c r="J31"/>
  <c r="K31"/>
  <c r="L31"/>
  <c r="M31"/>
  <c r="C32"/>
  <c r="D32"/>
  <c r="E32"/>
  <c r="F32"/>
  <c r="G32"/>
  <c r="H32"/>
  <c r="I32"/>
  <c r="J32"/>
  <c r="K32"/>
  <c r="L32"/>
  <c r="M32"/>
  <c r="C33"/>
  <c r="D33"/>
  <c r="E33"/>
  <c r="F33"/>
  <c r="G33"/>
  <c r="H33"/>
  <c r="I33"/>
  <c r="J33"/>
  <c r="K33"/>
  <c r="L33"/>
  <c r="M33"/>
  <c r="C34"/>
  <c r="D34"/>
  <c r="E34"/>
  <c r="F34"/>
  <c r="G34"/>
  <c r="H34"/>
  <c r="I34"/>
  <c r="J34"/>
  <c r="K34"/>
  <c r="L34"/>
  <c r="M34"/>
  <c r="C35"/>
  <c r="D35"/>
  <c r="E35"/>
  <c r="F35"/>
  <c r="G35"/>
  <c r="H35"/>
  <c r="I35"/>
  <c r="J35"/>
  <c r="K35"/>
  <c r="L35"/>
  <c r="M35"/>
  <c r="C36"/>
  <c r="D36"/>
  <c r="E36"/>
  <c r="F36"/>
  <c r="G36"/>
  <c r="H36"/>
  <c r="I36"/>
  <c r="J36"/>
  <c r="K36"/>
  <c r="L36"/>
  <c r="M36"/>
  <c r="C37"/>
  <c r="D37"/>
  <c r="E37"/>
  <c r="F37"/>
  <c r="G37"/>
  <c r="H37"/>
  <c r="I37"/>
  <c r="J37"/>
  <c r="K37"/>
  <c r="L37"/>
  <c r="M37"/>
  <c r="C38"/>
  <c r="D38"/>
  <c r="E38"/>
  <c r="F38"/>
  <c r="G38"/>
  <c r="H38"/>
  <c r="I38"/>
  <c r="J38"/>
  <c r="K38"/>
  <c r="L38"/>
  <c r="M38"/>
  <c r="C39"/>
  <c r="D39"/>
  <c r="E39"/>
  <c r="F39"/>
  <c r="G39"/>
  <c r="H39"/>
  <c r="I39"/>
  <c r="J39"/>
  <c r="K39"/>
  <c r="L39"/>
  <c r="M39"/>
  <c r="C40"/>
  <c r="D40"/>
  <c r="E40"/>
  <c r="F40"/>
  <c r="G40"/>
  <c r="H40"/>
  <c r="I40"/>
  <c r="J40"/>
  <c r="K40"/>
  <c r="L40"/>
  <c r="M40"/>
  <c r="C41"/>
  <c r="D41"/>
  <c r="E41"/>
  <c r="F41"/>
  <c r="G41"/>
  <c r="H41"/>
  <c r="I41"/>
  <c r="J41"/>
  <c r="K41"/>
  <c r="L41"/>
  <c r="M41"/>
  <c r="C42"/>
  <c r="D42"/>
  <c r="E42"/>
  <c r="F42"/>
  <c r="G42"/>
  <c r="H42"/>
  <c r="I42"/>
  <c r="J42"/>
  <c r="K42"/>
  <c r="L42"/>
  <c r="M42"/>
  <c r="C43"/>
  <c r="D43"/>
  <c r="E43"/>
  <c r="F43"/>
  <c r="G43"/>
  <c r="H43"/>
  <c r="I43"/>
  <c r="J43"/>
  <c r="K43"/>
  <c r="L43"/>
  <c r="M43"/>
  <c r="C44"/>
  <c r="D44"/>
  <c r="E44"/>
  <c r="F44"/>
  <c r="G44"/>
  <c r="H44"/>
  <c r="I44"/>
  <c r="J44"/>
  <c r="K44"/>
  <c r="L44"/>
  <c r="M44"/>
  <c r="C45"/>
  <c r="D45"/>
  <c r="E45"/>
  <c r="F45"/>
  <c r="G45"/>
  <c r="H45"/>
  <c r="I45"/>
  <c r="J45"/>
  <c r="K45"/>
  <c r="L45"/>
  <c r="M45"/>
  <c r="C46"/>
  <c r="D46"/>
  <c r="E46"/>
  <c r="F46"/>
  <c r="G46"/>
  <c r="H46"/>
  <c r="I46"/>
  <c r="J46"/>
  <c r="K46"/>
  <c r="L46"/>
  <c r="M46"/>
  <c r="C47"/>
  <c r="D47"/>
  <c r="E47"/>
  <c r="F47"/>
  <c r="G47"/>
  <c r="H47"/>
  <c r="I47"/>
  <c r="J47"/>
  <c r="K47"/>
  <c r="L47"/>
  <c r="M47"/>
  <c r="C48"/>
  <c r="D48"/>
  <c r="E48"/>
  <c r="F48"/>
  <c r="G48"/>
  <c r="H48"/>
  <c r="I48"/>
  <c r="J48"/>
  <c r="K48"/>
  <c r="L48"/>
  <c r="M48"/>
  <c r="C49"/>
  <c r="D49"/>
  <c r="E49"/>
  <c r="F49"/>
  <c r="G49"/>
  <c r="H49"/>
  <c r="I49"/>
  <c r="J49"/>
  <c r="K49"/>
  <c r="L49"/>
  <c r="M49"/>
  <c r="C50"/>
  <c r="D50"/>
  <c r="E50"/>
  <c r="F50"/>
  <c r="G50"/>
  <c r="H50"/>
  <c r="I50"/>
  <c r="J50"/>
  <c r="K50"/>
  <c r="L50"/>
  <c r="M50"/>
  <c r="C51"/>
  <c r="D51"/>
  <c r="E51"/>
  <c r="F51"/>
  <c r="G51"/>
  <c r="H51"/>
  <c r="I51"/>
  <c r="J51"/>
  <c r="K51"/>
  <c r="L51"/>
  <c r="M51"/>
  <c r="C52"/>
  <c r="D52"/>
  <c r="E52"/>
  <c r="F52"/>
  <c r="G52"/>
  <c r="H52"/>
  <c r="I52"/>
  <c r="J52"/>
  <c r="K52"/>
  <c r="L52"/>
  <c r="M52"/>
  <c r="C53"/>
  <c r="D53"/>
  <c r="E53"/>
  <c r="F53"/>
  <c r="G53"/>
  <c r="H53"/>
  <c r="I53"/>
  <c r="J53"/>
  <c r="K53"/>
  <c r="L53"/>
  <c r="M53"/>
  <c r="C54"/>
  <c r="D54"/>
  <c r="E54"/>
  <c r="F54"/>
  <c r="G54"/>
  <c r="H54"/>
  <c r="I54"/>
  <c r="J54"/>
  <c r="K54"/>
  <c r="L54"/>
  <c r="M54"/>
  <c r="C55"/>
  <c r="D55"/>
  <c r="E55"/>
  <c r="F55"/>
  <c r="G55"/>
  <c r="H55"/>
  <c r="I55"/>
  <c r="J55"/>
  <c r="K55"/>
  <c r="L55"/>
  <c r="M55"/>
  <c r="C56"/>
  <c r="D56"/>
  <c r="E56"/>
  <c r="F56"/>
  <c r="G56"/>
  <c r="H56"/>
  <c r="I56"/>
  <c r="J56"/>
  <c r="K56"/>
  <c r="L56"/>
  <c r="M56"/>
  <c r="C57"/>
  <c r="D57"/>
  <c r="E57"/>
  <c r="F57"/>
  <c r="G57"/>
  <c r="H57"/>
  <c r="I57"/>
  <c r="J57"/>
  <c r="K57"/>
  <c r="L57"/>
  <c r="M57"/>
  <c r="C58"/>
  <c r="D58"/>
  <c r="E58"/>
  <c r="F58"/>
  <c r="G58"/>
  <c r="H58"/>
  <c r="I58"/>
  <c r="J58"/>
  <c r="K58"/>
  <c r="L58"/>
  <c r="M58"/>
  <c r="C59"/>
  <c r="D59"/>
  <c r="E59"/>
  <c r="F59"/>
  <c r="G59"/>
  <c r="H59"/>
  <c r="I59"/>
  <c r="J59"/>
  <c r="K59"/>
  <c r="L59"/>
  <c r="M59"/>
  <c r="C60"/>
  <c r="D60"/>
  <c r="E60"/>
  <c r="F60"/>
  <c r="G60"/>
  <c r="H60"/>
  <c r="I60"/>
  <c r="J60"/>
  <c r="K60"/>
  <c r="L60"/>
  <c r="M60"/>
  <c r="C61"/>
  <c r="D61"/>
  <c r="E61"/>
  <c r="F61"/>
  <c r="G61"/>
  <c r="H61"/>
  <c r="I61"/>
  <c r="J61"/>
  <c r="K61"/>
  <c r="L61"/>
  <c r="M61"/>
  <c r="C62"/>
  <c r="D62"/>
  <c r="E62"/>
  <c r="F62"/>
  <c r="G62"/>
  <c r="H62"/>
  <c r="I62"/>
  <c r="J62"/>
  <c r="K62"/>
  <c r="L62"/>
  <c r="M62"/>
  <c r="C63"/>
  <c r="D63"/>
  <c r="E63"/>
  <c r="F63"/>
  <c r="G63"/>
  <c r="H63"/>
  <c r="I63"/>
  <c r="J63"/>
  <c r="K63"/>
  <c r="L63"/>
  <c r="M63"/>
  <c r="D2"/>
  <c r="E2"/>
  <c r="F2"/>
  <c r="G2"/>
  <c r="H2"/>
  <c r="I2"/>
  <c r="J2"/>
  <c r="K2"/>
  <c r="L2"/>
  <c r="M2"/>
  <c r="C2"/>
  <c r="M65"/>
  <c r="L65"/>
  <c r="L67" s="1"/>
  <c r="K65"/>
  <c r="J65"/>
  <c r="J67" s="1"/>
  <c r="I65"/>
  <c r="H65"/>
  <c r="H67" s="1"/>
  <c r="G65"/>
  <c r="F65"/>
  <c r="F67" s="1"/>
  <c r="E65"/>
  <c r="D65"/>
  <c r="D67" s="1"/>
  <c r="C65"/>
  <c r="Q64"/>
  <c r="P64"/>
  <c r="O64"/>
  <c r="N64"/>
  <c r="M64"/>
  <c r="M66" s="1"/>
  <c r="L64"/>
  <c r="L66" s="1"/>
  <c r="K64"/>
  <c r="K66" s="1"/>
  <c r="J64"/>
  <c r="J66" s="1"/>
  <c r="I64"/>
  <c r="I66" s="1"/>
  <c r="H64"/>
  <c r="H66" s="1"/>
  <c r="G64"/>
  <c r="G66" s="1"/>
  <c r="F64"/>
  <c r="F66" s="1"/>
  <c r="E64"/>
  <c r="E66" s="1"/>
  <c r="D64"/>
  <c r="D66" s="1"/>
  <c r="C64"/>
  <c r="C66" s="1"/>
  <c r="B64"/>
  <c r="Q63"/>
  <c r="P63"/>
  <c r="O63"/>
  <c r="N63"/>
  <c r="Q62"/>
  <c r="P62"/>
  <c r="O62"/>
  <c r="N62"/>
  <c r="Q61"/>
  <c r="P61"/>
  <c r="O61"/>
  <c r="N61"/>
  <c r="Q60"/>
  <c r="P60"/>
  <c r="O60"/>
  <c r="N60"/>
  <c r="Q59"/>
  <c r="P59"/>
  <c r="O59"/>
  <c r="N59"/>
  <c r="Q58"/>
  <c r="P58"/>
  <c r="O58"/>
  <c r="N58"/>
  <c r="Q57"/>
  <c r="P57"/>
  <c r="O57"/>
  <c r="N57"/>
  <c r="Q56"/>
  <c r="P56"/>
  <c r="O56"/>
  <c r="N56"/>
  <c r="Q55"/>
  <c r="P55"/>
  <c r="O55"/>
  <c r="N55"/>
  <c r="Q54"/>
  <c r="P54"/>
  <c r="O54"/>
  <c r="N54"/>
  <c r="Q53"/>
  <c r="P53"/>
  <c r="O53"/>
  <c r="N53"/>
  <c r="Q52"/>
  <c r="P52"/>
  <c r="O52"/>
  <c r="N52"/>
  <c r="Q51"/>
  <c r="P51"/>
  <c r="O51"/>
  <c r="N51"/>
  <c r="Q50"/>
  <c r="P50"/>
  <c r="O50"/>
  <c r="N50"/>
  <c r="Q49"/>
  <c r="P49"/>
  <c r="O49"/>
  <c r="N49"/>
  <c r="Q48"/>
  <c r="P48"/>
  <c r="O48"/>
  <c r="N48"/>
  <c r="Q47"/>
  <c r="P47"/>
  <c r="O47"/>
  <c r="N47"/>
  <c r="Q46"/>
  <c r="P46"/>
  <c r="O46"/>
  <c r="N46"/>
  <c r="Q45"/>
  <c r="P45"/>
  <c r="O45"/>
  <c r="N45"/>
  <c r="Q44"/>
  <c r="P44"/>
  <c r="O44"/>
  <c r="N44"/>
  <c r="Q43"/>
  <c r="P43"/>
  <c r="O43"/>
  <c r="N43"/>
  <c r="Q42"/>
  <c r="P42"/>
  <c r="O42"/>
  <c r="N42"/>
  <c r="Q41"/>
  <c r="P41"/>
  <c r="O41"/>
  <c r="N41"/>
  <c r="Q40"/>
  <c r="P40"/>
  <c r="O40"/>
  <c r="N40"/>
  <c r="Q39"/>
  <c r="P39"/>
  <c r="O39"/>
  <c r="N39"/>
  <c r="Q38"/>
  <c r="P38"/>
  <c r="O38"/>
  <c r="N38"/>
  <c r="Q37"/>
  <c r="P37"/>
  <c r="O37"/>
  <c r="N37"/>
  <c r="Q36"/>
  <c r="P36"/>
  <c r="O36"/>
  <c r="N36"/>
  <c r="Q35"/>
  <c r="P35"/>
  <c r="O35"/>
  <c r="N35"/>
  <c r="Q34"/>
  <c r="P34"/>
  <c r="O34"/>
  <c r="N34"/>
  <c r="Q33"/>
  <c r="P33"/>
  <c r="O33"/>
  <c r="N33"/>
  <c r="Q32"/>
  <c r="P32"/>
  <c r="O32"/>
  <c r="N32"/>
  <c r="Q31"/>
  <c r="P31"/>
  <c r="O31"/>
  <c r="N31"/>
  <c r="Q30"/>
  <c r="P30"/>
  <c r="O30"/>
  <c r="N30"/>
  <c r="Q29"/>
  <c r="P29"/>
  <c r="O29"/>
  <c r="N29"/>
  <c r="Q28"/>
  <c r="P28"/>
  <c r="O28"/>
  <c r="N28"/>
  <c r="Q27"/>
  <c r="P27"/>
  <c r="O27"/>
  <c r="N27"/>
  <c r="Q26"/>
  <c r="P26"/>
  <c r="O26"/>
  <c r="N26"/>
  <c r="Q25"/>
  <c r="P25"/>
  <c r="O25"/>
  <c r="N25"/>
  <c r="Q24"/>
  <c r="P24"/>
  <c r="O24"/>
  <c r="N24"/>
  <c r="Q23"/>
  <c r="P23"/>
  <c r="O23"/>
  <c r="N23"/>
  <c r="Q22"/>
  <c r="P22"/>
  <c r="O22"/>
  <c r="N22"/>
  <c r="Q21"/>
  <c r="P21"/>
  <c r="O21"/>
  <c r="N21"/>
  <c r="Q20"/>
  <c r="P20"/>
  <c r="O20"/>
  <c r="N20"/>
  <c r="Q19"/>
  <c r="P19"/>
  <c r="O19"/>
  <c r="N19"/>
  <c r="Q18"/>
  <c r="P18"/>
  <c r="O18"/>
  <c r="N18"/>
  <c r="Q17"/>
  <c r="P17"/>
  <c r="O17"/>
  <c r="N17"/>
  <c r="Q16"/>
  <c r="P16"/>
  <c r="O16"/>
  <c r="N16"/>
  <c r="Q15"/>
  <c r="P15"/>
  <c r="O15"/>
  <c r="N15"/>
  <c r="Q14"/>
  <c r="P14"/>
  <c r="O14"/>
  <c r="N14"/>
  <c r="Q13"/>
  <c r="P13"/>
  <c r="O13"/>
  <c r="N13"/>
  <c r="Q12"/>
  <c r="P12"/>
  <c r="O12"/>
  <c r="N12"/>
  <c r="Q11"/>
  <c r="P11"/>
  <c r="O11"/>
  <c r="N11"/>
  <c r="Q10"/>
  <c r="P10"/>
  <c r="O10"/>
  <c r="N10"/>
  <c r="Q9"/>
  <c r="P9"/>
  <c r="O9"/>
  <c r="N9"/>
  <c r="Q8"/>
  <c r="P8"/>
  <c r="O8"/>
  <c r="N8"/>
  <c r="Q7"/>
  <c r="P7"/>
  <c r="O7"/>
  <c r="N7"/>
  <c r="Q6"/>
  <c r="P6"/>
  <c r="O6"/>
  <c r="N6"/>
  <c r="Q5"/>
  <c r="P5"/>
  <c r="O5"/>
  <c r="N5"/>
  <c r="Q4"/>
  <c r="P4"/>
  <c r="O4"/>
  <c r="N4"/>
  <c r="Q3"/>
  <c r="P3"/>
  <c r="O3"/>
  <c r="N3"/>
  <c r="Q2"/>
  <c r="P2"/>
  <c r="O2"/>
  <c r="N2"/>
  <c r="C3" i="4"/>
  <c r="D3"/>
  <c r="E3"/>
  <c r="F3"/>
  <c r="G3"/>
  <c r="H3"/>
  <c r="I3"/>
  <c r="J3"/>
  <c r="K3"/>
  <c r="L3"/>
  <c r="M3"/>
  <c r="C4"/>
  <c r="D4"/>
  <c r="E4"/>
  <c r="F4"/>
  <c r="G4"/>
  <c r="H4"/>
  <c r="I4"/>
  <c r="J4"/>
  <c r="K4"/>
  <c r="L4"/>
  <c r="M4"/>
  <c r="C5"/>
  <c r="D5"/>
  <c r="E5"/>
  <c r="F5"/>
  <c r="G5"/>
  <c r="H5"/>
  <c r="I5"/>
  <c r="J5"/>
  <c r="K5"/>
  <c r="L5"/>
  <c r="M5"/>
  <c r="C6"/>
  <c r="D6"/>
  <c r="E6"/>
  <c r="F6"/>
  <c r="G6"/>
  <c r="H6"/>
  <c r="I6"/>
  <c r="J6"/>
  <c r="K6"/>
  <c r="L6"/>
  <c r="M6"/>
  <c r="C7"/>
  <c r="D7"/>
  <c r="E7"/>
  <c r="F7"/>
  <c r="G7"/>
  <c r="H7"/>
  <c r="I7"/>
  <c r="J7"/>
  <c r="K7"/>
  <c r="L7"/>
  <c r="M7"/>
  <c r="C8"/>
  <c r="D8"/>
  <c r="E8"/>
  <c r="F8"/>
  <c r="G8"/>
  <c r="H8"/>
  <c r="I8"/>
  <c r="J8"/>
  <c r="K8"/>
  <c r="L8"/>
  <c r="M8"/>
  <c r="C9"/>
  <c r="D9"/>
  <c r="E9"/>
  <c r="F9"/>
  <c r="G9"/>
  <c r="H9"/>
  <c r="I9"/>
  <c r="J9"/>
  <c r="K9"/>
  <c r="L9"/>
  <c r="M9"/>
  <c r="C10"/>
  <c r="D10"/>
  <c r="E10"/>
  <c r="F10"/>
  <c r="G10"/>
  <c r="H10"/>
  <c r="I10"/>
  <c r="J10"/>
  <c r="K10"/>
  <c r="L10"/>
  <c r="M10"/>
  <c r="C11"/>
  <c r="D11"/>
  <c r="E11"/>
  <c r="F11"/>
  <c r="G11"/>
  <c r="H11"/>
  <c r="I11"/>
  <c r="J11"/>
  <c r="K11"/>
  <c r="L11"/>
  <c r="M11"/>
  <c r="C12"/>
  <c r="D12"/>
  <c r="E12"/>
  <c r="F12"/>
  <c r="G12"/>
  <c r="H12"/>
  <c r="I12"/>
  <c r="J12"/>
  <c r="K12"/>
  <c r="L12"/>
  <c r="M12"/>
  <c r="C13"/>
  <c r="D13"/>
  <c r="E13"/>
  <c r="F13"/>
  <c r="G13"/>
  <c r="H13"/>
  <c r="I13"/>
  <c r="J13"/>
  <c r="K13"/>
  <c r="L13"/>
  <c r="M13"/>
  <c r="C14"/>
  <c r="D14"/>
  <c r="E14"/>
  <c r="F14"/>
  <c r="G14"/>
  <c r="H14"/>
  <c r="I14"/>
  <c r="J14"/>
  <c r="K14"/>
  <c r="L14"/>
  <c r="M14"/>
  <c r="C15"/>
  <c r="D15"/>
  <c r="E15"/>
  <c r="F15"/>
  <c r="G15"/>
  <c r="H15"/>
  <c r="I15"/>
  <c r="J15"/>
  <c r="K15"/>
  <c r="L15"/>
  <c r="M15"/>
  <c r="C16"/>
  <c r="D16"/>
  <c r="E16"/>
  <c r="F16"/>
  <c r="G16"/>
  <c r="H16"/>
  <c r="I16"/>
  <c r="J16"/>
  <c r="K16"/>
  <c r="L16"/>
  <c r="M16"/>
  <c r="C17"/>
  <c r="D17"/>
  <c r="E17"/>
  <c r="F17"/>
  <c r="G17"/>
  <c r="H17"/>
  <c r="I17"/>
  <c r="J17"/>
  <c r="K17"/>
  <c r="L17"/>
  <c r="M17"/>
  <c r="C18"/>
  <c r="D18"/>
  <c r="E18"/>
  <c r="F18"/>
  <c r="G18"/>
  <c r="H18"/>
  <c r="I18"/>
  <c r="J18"/>
  <c r="K18"/>
  <c r="L18"/>
  <c r="M18"/>
  <c r="C19"/>
  <c r="D19"/>
  <c r="E19"/>
  <c r="F19"/>
  <c r="G19"/>
  <c r="H19"/>
  <c r="I19"/>
  <c r="J19"/>
  <c r="K19"/>
  <c r="L19"/>
  <c r="M19"/>
  <c r="C20"/>
  <c r="D20"/>
  <c r="E20"/>
  <c r="F20"/>
  <c r="G20"/>
  <c r="H20"/>
  <c r="I20"/>
  <c r="J20"/>
  <c r="K20"/>
  <c r="L20"/>
  <c r="M20"/>
  <c r="C21"/>
  <c r="D21"/>
  <c r="E21"/>
  <c r="F21"/>
  <c r="G21"/>
  <c r="H21"/>
  <c r="I21"/>
  <c r="J21"/>
  <c r="K21"/>
  <c r="L21"/>
  <c r="M21"/>
  <c r="C22"/>
  <c r="D22"/>
  <c r="E22"/>
  <c r="F22"/>
  <c r="G22"/>
  <c r="H22"/>
  <c r="I22"/>
  <c r="J22"/>
  <c r="K22"/>
  <c r="L22"/>
  <c r="M22"/>
  <c r="C23"/>
  <c r="D23"/>
  <c r="E23"/>
  <c r="F23"/>
  <c r="G23"/>
  <c r="H23"/>
  <c r="I23"/>
  <c r="J23"/>
  <c r="K23"/>
  <c r="L23"/>
  <c r="M23"/>
  <c r="C24"/>
  <c r="D24"/>
  <c r="E24"/>
  <c r="F24"/>
  <c r="G24"/>
  <c r="H24"/>
  <c r="I24"/>
  <c r="J24"/>
  <c r="K24"/>
  <c r="L24"/>
  <c r="M24"/>
  <c r="C25"/>
  <c r="D25"/>
  <c r="E25"/>
  <c r="F25"/>
  <c r="G25"/>
  <c r="H25"/>
  <c r="I25"/>
  <c r="J25"/>
  <c r="K25"/>
  <c r="L25"/>
  <c r="M25"/>
  <c r="C26"/>
  <c r="D26"/>
  <c r="E26"/>
  <c r="F26"/>
  <c r="G26"/>
  <c r="H26"/>
  <c r="I26"/>
  <c r="J26"/>
  <c r="K26"/>
  <c r="L26"/>
  <c r="M26"/>
  <c r="C27"/>
  <c r="D27"/>
  <c r="E27"/>
  <c r="F27"/>
  <c r="G27"/>
  <c r="H27"/>
  <c r="I27"/>
  <c r="J27"/>
  <c r="K27"/>
  <c r="L27"/>
  <c r="M27"/>
  <c r="C28"/>
  <c r="D28"/>
  <c r="E28"/>
  <c r="F28"/>
  <c r="G28"/>
  <c r="H28"/>
  <c r="I28"/>
  <c r="J28"/>
  <c r="K28"/>
  <c r="L28"/>
  <c r="M28"/>
  <c r="C29"/>
  <c r="D29"/>
  <c r="E29"/>
  <c r="F29"/>
  <c r="G29"/>
  <c r="H29"/>
  <c r="I29"/>
  <c r="J29"/>
  <c r="K29"/>
  <c r="L29"/>
  <c r="M29"/>
  <c r="C30"/>
  <c r="D30"/>
  <c r="E30"/>
  <c r="F30"/>
  <c r="G30"/>
  <c r="H30"/>
  <c r="I30"/>
  <c r="J30"/>
  <c r="K30"/>
  <c r="L30"/>
  <c r="M30"/>
  <c r="C31"/>
  <c r="D31"/>
  <c r="E31"/>
  <c r="F31"/>
  <c r="G31"/>
  <c r="H31"/>
  <c r="I31"/>
  <c r="J31"/>
  <c r="K31"/>
  <c r="L31"/>
  <c r="M31"/>
  <c r="C32"/>
  <c r="D32"/>
  <c r="E32"/>
  <c r="F32"/>
  <c r="G32"/>
  <c r="H32"/>
  <c r="I32"/>
  <c r="J32"/>
  <c r="K32"/>
  <c r="L32"/>
  <c r="M32"/>
  <c r="C33"/>
  <c r="D33"/>
  <c r="E33"/>
  <c r="F33"/>
  <c r="G33"/>
  <c r="H33"/>
  <c r="I33"/>
  <c r="J33"/>
  <c r="K33"/>
  <c r="L33"/>
  <c r="M33"/>
  <c r="C34"/>
  <c r="D34"/>
  <c r="E34"/>
  <c r="F34"/>
  <c r="G34"/>
  <c r="H34"/>
  <c r="I34"/>
  <c r="J34"/>
  <c r="K34"/>
  <c r="L34"/>
  <c r="M34"/>
  <c r="C35"/>
  <c r="D35"/>
  <c r="E35"/>
  <c r="F35"/>
  <c r="G35"/>
  <c r="H35"/>
  <c r="I35"/>
  <c r="J35"/>
  <c r="K35"/>
  <c r="L35"/>
  <c r="M35"/>
  <c r="C36"/>
  <c r="D36"/>
  <c r="E36"/>
  <c r="F36"/>
  <c r="G36"/>
  <c r="H36"/>
  <c r="I36"/>
  <c r="J36"/>
  <c r="K36"/>
  <c r="L36"/>
  <c r="M36"/>
  <c r="C37"/>
  <c r="D37"/>
  <c r="E37"/>
  <c r="F37"/>
  <c r="G37"/>
  <c r="H37"/>
  <c r="I37"/>
  <c r="J37"/>
  <c r="K37"/>
  <c r="L37"/>
  <c r="M37"/>
  <c r="C38"/>
  <c r="D38"/>
  <c r="E38"/>
  <c r="F38"/>
  <c r="G38"/>
  <c r="H38"/>
  <c r="I38"/>
  <c r="J38"/>
  <c r="K38"/>
  <c r="L38"/>
  <c r="M38"/>
  <c r="C39"/>
  <c r="D39"/>
  <c r="E39"/>
  <c r="F39"/>
  <c r="G39"/>
  <c r="H39"/>
  <c r="I39"/>
  <c r="J39"/>
  <c r="K39"/>
  <c r="L39"/>
  <c r="M39"/>
  <c r="C40"/>
  <c r="D40"/>
  <c r="E40"/>
  <c r="F40"/>
  <c r="G40"/>
  <c r="H40"/>
  <c r="I40"/>
  <c r="J40"/>
  <c r="K40"/>
  <c r="L40"/>
  <c r="M40"/>
  <c r="C41"/>
  <c r="D41"/>
  <c r="E41"/>
  <c r="F41"/>
  <c r="G41"/>
  <c r="H41"/>
  <c r="I41"/>
  <c r="J41"/>
  <c r="K41"/>
  <c r="L41"/>
  <c r="M41"/>
  <c r="C42"/>
  <c r="D42"/>
  <c r="E42"/>
  <c r="F42"/>
  <c r="G42"/>
  <c r="H42"/>
  <c r="I42"/>
  <c r="J42"/>
  <c r="K42"/>
  <c r="L42"/>
  <c r="M42"/>
  <c r="C43"/>
  <c r="D43"/>
  <c r="E43"/>
  <c r="F43"/>
  <c r="G43"/>
  <c r="H43"/>
  <c r="I43"/>
  <c r="J43"/>
  <c r="K43"/>
  <c r="L43"/>
  <c r="M43"/>
  <c r="C44"/>
  <c r="D44"/>
  <c r="E44"/>
  <c r="F44"/>
  <c r="G44"/>
  <c r="H44"/>
  <c r="I44"/>
  <c r="J44"/>
  <c r="K44"/>
  <c r="L44"/>
  <c r="M44"/>
  <c r="C45"/>
  <c r="D45"/>
  <c r="E45"/>
  <c r="F45"/>
  <c r="G45"/>
  <c r="H45"/>
  <c r="I45"/>
  <c r="J45"/>
  <c r="K45"/>
  <c r="L45"/>
  <c r="M45"/>
  <c r="C46"/>
  <c r="D46"/>
  <c r="E46"/>
  <c r="F46"/>
  <c r="G46"/>
  <c r="H46"/>
  <c r="I46"/>
  <c r="J46"/>
  <c r="K46"/>
  <c r="L46"/>
  <c r="M46"/>
  <c r="C47"/>
  <c r="D47"/>
  <c r="E47"/>
  <c r="F47"/>
  <c r="G47"/>
  <c r="H47"/>
  <c r="I47"/>
  <c r="J47"/>
  <c r="K47"/>
  <c r="L47"/>
  <c r="M47"/>
  <c r="C48"/>
  <c r="D48"/>
  <c r="E48"/>
  <c r="F48"/>
  <c r="G48"/>
  <c r="H48"/>
  <c r="I48"/>
  <c r="J48"/>
  <c r="K48"/>
  <c r="L48"/>
  <c r="M48"/>
  <c r="C49"/>
  <c r="D49"/>
  <c r="E49"/>
  <c r="F49"/>
  <c r="G49"/>
  <c r="H49"/>
  <c r="I49"/>
  <c r="J49"/>
  <c r="K49"/>
  <c r="L49"/>
  <c r="M49"/>
  <c r="C50"/>
  <c r="D50"/>
  <c r="E50"/>
  <c r="F50"/>
  <c r="G50"/>
  <c r="H50"/>
  <c r="I50"/>
  <c r="J50"/>
  <c r="K50"/>
  <c r="L50"/>
  <c r="M50"/>
  <c r="C51"/>
  <c r="D51"/>
  <c r="E51"/>
  <c r="F51"/>
  <c r="G51"/>
  <c r="H51"/>
  <c r="I51"/>
  <c r="J51"/>
  <c r="K51"/>
  <c r="L51"/>
  <c r="M51"/>
  <c r="C52"/>
  <c r="D52"/>
  <c r="E52"/>
  <c r="F52"/>
  <c r="G52"/>
  <c r="H52"/>
  <c r="I52"/>
  <c r="J52"/>
  <c r="K52"/>
  <c r="L52"/>
  <c r="M52"/>
  <c r="C53"/>
  <c r="D53"/>
  <c r="E53"/>
  <c r="F53"/>
  <c r="G53"/>
  <c r="H53"/>
  <c r="I53"/>
  <c r="J53"/>
  <c r="K53"/>
  <c r="L53"/>
  <c r="M53"/>
  <c r="C54"/>
  <c r="D54"/>
  <c r="E54"/>
  <c r="F54"/>
  <c r="G54"/>
  <c r="H54"/>
  <c r="I54"/>
  <c r="J54"/>
  <c r="K54"/>
  <c r="L54"/>
  <c r="M54"/>
  <c r="C55"/>
  <c r="D55"/>
  <c r="E55"/>
  <c r="F55"/>
  <c r="G55"/>
  <c r="H55"/>
  <c r="I55"/>
  <c r="J55"/>
  <c r="K55"/>
  <c r="L55"/>
  <c r="M55"/>
  <c r="C56"/>
  <c r="D56"/>
  <c r="E56"/>
  <c r="F56"/>
  <c r="G56"/>
  <c r="H56"/>
  <c r="I56"/>
  <c r="J56"/>
  <c r="K56"/>
  <c r="L56"/>
  <c r="M56"/>
  <c r="C57"/>
  <c r="D57"/>
  <c r="E57"/>
  <c r="F57"/>
  <c r="G57"/>
  <c r="H57"/>
  <c r="I57"/>
  <c r="J57"/>
  <c r="K57"/>
  <c r="L57"/>
  <c r="M57"/>
  <c r="C58"/>
  <c r="D58"/>
  <c r="E58"/>
  <c r="F58"/>
  <c r="G58"/>
  <c r="H58"/>
  <c r="I58"/>
  <c r="J58"/>
  <c r="K58"/>
  <c r="L58"/>
  <c r="M58"/>
  <c r="C59"/>
  <c r="D59"/>
  <c r="E59"/>
  <c r="F59"/>
  <c r="G59"/>
  <c r="H59"/>
  <c r="I59"/>
  <c r="J59"/>
  <c r="K59"/>
  <c r="L59"/>
  <c r="M59"/>
  <c r="C60"/>
  <c r="D60"/>
  <c r="E60"/>
  <c r="F60"/>
  <c r="G60"/>
  <c r="H60"/>
  <c r="I60"/>
  <c r="J60"/>
  <c r="K60"/>
  <c r="L60"/>
  <c r="M60"/>
  <c r="C61"/>
  <c r="D61"/>
  <c r="E61"/>
  <c r="F61"/>
  <c r="G61"/>
  <c r="H61"/>
  <c r="I61"/>
  <c r="J61"/>
  <c r="K61"/>
  <c r="L61"/>
  <c r="M61"/>
  <c r="C62"/>
  <c r="D62"/>
  <c r="E62"/>
  <c r="F62"/>
  <c r="G62"/>
  <c r="H62"/>
  <c r="I62"/>
  <c r="J62"/>
  <c r="K62"/>
  <c r="L62"/>
  <c r="M62"/>
  <c r="C63"/>
  <c r="D63"/>
  <c r="E63"/>
  <c r="F63"/>
  <c r="G63"/>
  <c r="H63"/>
  <c r="I63"/>
  <c r="J63"/>
  <c r="K63"/>
  <c r="L63"/>
  <c r="M63"/>
  <c r="L2"/>
  <c r="M2"/>
  <c r="K2"/>
  <c r="D2"/>
  <c r="E2"/>
  <c r="F2"/>
  <c r="G2"/>
  <c r="H2"/>
  <c r="I2"/>
  <c r="J2"/>
  <c r="C2"/>
  <c r="D66"/>
  <c r="E66"/>
  <c r="F66"/>
  <c r="G66"/>
  <c r="H66"/>
  <c r="I66"/>
  <c r="J66"/>
  <c r="K66"/>
  <c r="L66"/>
  <c r="M66"/>
  <c r="D67"/>
  <c r="E67"/>
  <c r="F67"/>
  <c r="G67"/>
  <c r="H67"/>
  <c r="I67"/>
  <c r="J67"/>
  <c r="K67"/>
  <c r="L67"/>
  <c r="M67"/>
  <c r="C67"/>
  <c r="C66"/>
  <c r="D65"/>
  <c r="E65"/>
  <c r="F65"/>
  <c r="G65"/>
  <c r="H65"/>
  <c r="I65"/>
  <c r="J65"/>
  <c r="K65"/>
  <c r="L65"/>
  <c r="M65"/>
  <c r="C65"/>
  <c r="K9" i="7" l="1"/>
  <c r="L9"/>
  <c r="O6"/>
  <c r="O5"/>
  <c r="E9"/>
  <c r="G9"/>
  <c r="I9"/>
  <c r="M9"/>
  <c r="D9"/>
  <c r="H9"/>
  <c r="O4"/>
  <c r="F9"/>
  <c r="J9"/>
  <c r="O3"/>
  <c r="O2"/>
  <c r="O7"/>
  <c r="O8"/>
  <c r="C9"/>
  <c r="N26" i="6"/>
  <c r="N23"/>
  <c r="N6" i="7" s="1"/>
  <c r="N31" i="6"/>
  <c r="N34"/>
  <c r="N21"/>
  <c r="N17"/>
  <c r="N14"/>
  <c r="N5" i="7" s="1"/>
  <c r="N16" i="6"/>
  <c r="N11"/>
  <c r="N13"/>
  <c r="N4" i="7" s="1"/>
  <c r="N9" i="6"/>
  <c r="N3" i="7" s="1"/>
  <c r="N19" i="6"/>
  <c r="D36"/>
  <c r="F36"/>
  <c r="H36"/>
  <c r="J36"/>
  <c r="L36"/>
  <c r="N3"/>
  <c r="N5"/>
  <c r="C36"/>
  <c r="E36"/>
  <c r="G36"/>
  <c r="I36"/>
  <c r="K36"/>
  <c r="M36"/>
  <c r="N4"/>
  <c r="N6"/>
  <c r="N8"/>
  <c r="N2" i="7" s="1"/>
  <c r="N10" i="6"/>
  <c r="N12"/>
  <c r="N15"/>
  <c r="N18"/>
  <c r="N20"/>
  <c r="N22"/>
  <c r="N24"/>
  <c r="N25"/>
  <c r="N28"/>
  <c r="N7" i="7" s="1"/>
  <c r="N29" i="6"/>
  <c r="N30"/>
  <c r="N32"/>
  <c r="N8" i="7" s="1"/>
  <c r="N33" i="6"/>
  <c r="N35"/>
  <c r="N7"/>
  <c r="N2"/>
  <c r="C67" i="10"/>
  <c r="E67"/>
  <c r="G67"/>
  <c r="I67"/>
  <c r="K67"/>
  <c r="M67"/>
  <c r="T64" i="2" l="1"/>
  <c r="T3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2"/>
  <c r="Q64" i="4"/>
  <c r="P64"/>
  <c r="O64"/>
  <c r="N64"/>
  <c r="M64"/>
  <c r="L64"/>
  <c r="K64"/>
  <c r="J64"/>
  <c r="I64"/>
  <c r="H64"/>
  <c r="G64"/>
  <c r="F64"/>
  <c r="E64"/>
  <c r="D64"/>
  <c r="C64"/>
  <c r="B64"/>
  <c r="Q63"/>
  <c r="P63"/>
  <c r="O63"/>
  <c r="N63"/>
  <c r="Q62"/>
  <c r="P62"/>
  <c r="O62"/>
  <c r="N62"/>
  <c r="Q61"/>
  <c r="P61"/>
  <c r="O61"/>
  <c r="N61"/>
  <c r="Q60"/>
  <c r="P60"/>
  <c r="O60"/>
  <c r="N60"/>
  <c r="Q59"/>
  <c r="P59"/>
  <c r="O59"/>
  <c r="N59"/>
  <c r="Q58"/>
  <c r="P58"/>
  <c r="O58"/>
  <c r="N58"/>
  <c r="Q57"/>
  <c r="P57"/>
  <c r="O57"/>
  <c r="N57"/>
  <c r="Q56"/>
  <c r="P56"/>
  <c r="O56"/>
  <c r="N56"/>
  <c r="Q55"/>
  <c r="P55"/>
  <c r="O55"/>
  <c r="N55"/>
  <c r="Q54"/>
  <c r="P54"/>
  <c r="O54"/>
  <c r="N54"/>
  <c r="Q53"/>
  <c r="P53"/>
  <c r="O53"/>
  <c r="N53"/>
  <c r="Q52"/>
  <c r="P52"/>
  <c r="O52"/>
  <c r="N52"/>
  <c r="Q51"/>
  <c r="P51"/>
  <c r="O51"/>
  <c r="N51"/>
  <c r="Q50"/>
  <c r="P50"/>
  <c r="O50"/>
  <c r="N50"/>
  <c r="Q49"/>
  <c r="P49"/>
  <c r="O49"/>
  <c r="N49"/>
  <c r="Q48"/>
  <c r="P48"/>
  <c r="O48"/>
  <c r="N48"/>
  <c r="Q47"/>
  <c r="P47"/>
  <c r="O47"/>
  <c r="N47"/>
  <c r="Q46"/>
  <c r="P46"/>
  <c r="O46"/>
  <c r="N46"/>
  <c r="Q45"/>
  <c r="P45"/>
  <c r="O45"/>
  <c r="N45"/>
  <c r="Q44"/>
  <c r="P44"/>
  <c r="O44"/>
  <c r="N44"/>
  <c r="Q43"/>
  <c r="P43"/>
  <c r="O43"/>
  <c r="N43"/>
  <c r="Q42"/>
  <c r="P42"/>
  <c r="O42"/>
  <c r="N42"/>
  <c r="Q41"/>
  <c r="P41"/>
  <c r="O41"/>
  <c r="N41"/>
  <c r="Q40"/>
  <c r="P40"/>
  <c r="O40"/>
  <c r="N40"/>
  <c r="Q39"/>
  <c r="P39"/>
  <c r="O39"/>
  <c r="N39"/>
  <c r="Q38"/>
  <c r="P38"/>
  <c r="O38"/>
  <c r="N38"/>
  <c r="Q37"/>
  <c r="P37"/>
  <c r="O37"/>
  <c r="N37"/>
  <c r="Q36"/>
  <c r="P36"/>
  <c r="O36"/>
  <c r="N36"/>
  <c r="Q35"/>
  <c r="P35"/>
  <c r="O35"/>
  <c r="N35"/>
  <c r="Q34"/>
  <c r="P34"/>
  <c r="O34"/>
  <c r="N34"/>
  <c r="Q33"/>
  <c r="P33"/>
  <c r="O33"/>
  <c r="N33"/>
  <c r="Q32"/>
  <c r="P32"/>
  <c r="O32"/>
  <c r="N32"/>
  <c r="Q31"/>
  <c r="P31"/>
  <c r="O31"/>
  <c r="N31"/>
  <c r="Q30"/>
  <c r="P30"/>
  <c r="O30"/>
  <c r="N30"/>
  <c r="Q29"/>
  <c r="P29"/>
  <c r="O29"/>
  <c r="N29"/>
  <c r="Q28"/>
  <c r="P28"/>
  <c r="O28"/>
  <c r="N28"/>
  <c r="Q27"/>
  <c r="P27"/>
  <c r="O27"/>
  <c r="N27"/>
  <c r="Q26"/>
  <c r="P26"/>
  <c r="O26"/>
  <c r="N26"/>
  <c r="Q25"/>
  <c r="P25"/>
  <c r="O25"/>
  <c r="N25"/>
  <c r="Q24"/>
  <c r="P24"/>
  <c r="O24"/>
  <c r="N24"/>
  <c r="Q23"/>
  <c r="P23"/>
  <c r="O23"/>
  <c r="N23"/>
  <c r="Q22"/>
  <c r="P22"/>
  <c r="O22"/>
  <c r="N22"/>
  <c r="Q21"/>
  <c r="P21"/>
  <c r="O21"/>
  <c r="N21"/>
  <c r="Q20"/>
  <c r="P20"/>
  <c r="O20"/>
  <c r="N20"/>
  <c r="Q19"/>
  <c r="P19"/>
  <c r="O19"/>
  <c r="N19"/>
  <c r="Q18"/>
  <c r="P18"/>
  <c r="O18"/>
  <c r="N18"/>
  <c r="Q17"/>
  <c r="P17"/>
  <c r="O17"/>
  <c r="N17"/>
  <c r="Q16"/>
  <c r="P16"/>
  <c r="O16"/>
  <c r="N16"/>
  <c r="Q15"/>
  <c r="P15"/>
  <c r="O15"/>
  <c r="N15"/>
  <c r="Q14"/>
  <c r="P14"/>
  <c r="O14"/>
  <c r="N14"/>
  <c r="Q13"/>
  <c r="P13"/>
  <c r="O13"/>
  <c r="N13"/>
  <c r="Q12"/>
  <c r="P12"/>
  <c r="O12"/>
  <c r="N12"/>
  <c r="Q11"/>
  <c r="P11"/>
  <c r="O11"/>
  <c r="N11"/>
  <c r="Q10"/>
  <c r="P10"/>
  <c r="O10"/>
  <c r="N10"/>
  <c r="Q9"/>
  <c r="P9"/>
  <c r="O9"/>
  <c r="N9"/>
  <c r="Q8"/>
  <c r="P8"/>
  <c r="O8"/>
  <c r="N8"/>
  <c r="Q7"/>
  <c r="P7"/>
  <c r="O7"/>
  <c r="N7"/>
  <c r="Q6"/>
  <c r="P6"/>
  <c r="O6"/>
  <c r="N6"/>
  <c r="Q5"/>
  <c r="P5"/>
  <c r="O5"/>
  <c r="N5"/>
  <c r="Q4"/>
  <c r="P4"/>
  <c r="O4"/>
  <c r="N4"/>
  <c r="Q3"/>
  <c r="P3"/>
  <c r="O3"/>
  <c r="N3"/>
  <c r="Q2"/>
  <c r="P2"/>
  <c r="O2"/>
  <c r="N2"/>
  <c r="C64" i="2"/>
  <c r="D64"/>
  <c r="E64"/>
  <c r="F64"/>
  <c r="G64"/>
  <c r="H64"/>
  <c r="I64"/>
  <c r="J64"/>
  <c r="K64"/>
  <c r="L64"/>
  <c r="M64"/>
  <c r="N64"/>
  <c r="O64"/>
  <c r="P64"/>
  <c r="Q64"/>
  <c r="B64"/>
  <c r="C3"/>
  <c r="D3"/>
  <c r="E3"/>
  <c r="F3"/>
  <c r="G3"/>
  <c r="H3"/>
  <c r="I3"/>
  <c r="J3"/>
  <c r="K3"/>
  <c r="L3"/>
  <c r="M3"/>
  <c r="N3"/>
  <c r="O3"/>
  <c r="P3"/>
  <c r="Q3"/>
  <c r="C4"/>
  <c r="D4"/>
  <c r="E4"/>
  <c r="F4"/>
  <c r="G4"/>
  <c r="H4"/>
  <c r="I4"/>
  <c r="J4"/>
  <c r="K4"/>
  <c r="L4"/>
  <c r="M4"/>
  <c r="N4"/>
  <c r="O4"/>
  <c r="P4"/>
  <c r="Q4"/>
  <c r="C5"/>
  <c r="D5"/>
  <c r="E5"/>
  <c r="F5"/>
  <c r="G5"/>
  <c r="H5"/>
  <c r="I5"/>
  <c r="J5"/>
  <c r="K5"/>
  <c r="L5"/>
  <c r="M5"/>
  <c r="N5"/>
  <c r="O5"/>
  <c r="P5"/>
  <c r="Q5"/>
  <c r="C6"/>
  <c r="D6"/>
  <c r="E6"/>
  <c r="F6"/>
  <c r="G6"/>
  <c r="H6"/>
  <c r="I6"/>
  <c r="J6"/>
  <c r="K6"/>
  <c r="L6"/>
  <c r="M6"/>
  <c r="N6"/>
  <c r="O6"/>
  <c r="P6"/>
  <c r="Q6"/>
  <c r="C7"/>
  <c r="D7"/>
  <c r="E7"/>
  <c r="F7"/>
  <c r="G7"/>
  <c r="H7"/>
  <c r="I7"/>
  <c r="J7"/>
  <c r="K7"/>
  <c r="L7"/>
  <c r="M7"/>
  <c r="N7"/>
  <c r="O7"/>
  <c r="P7"/>
  <c r="Q7"/>
  <c r="C8"/>
  <c r="D8"/>
  <c r="E8"/>
  <c r="F8"/>
  <c r="G8"/>
  <c r="H8"/>
  <c r="I8"/>
  <c r="J8"/>
  <c r="K8"/>
  <c r="L8"/>
  <c r="M8"/>
  <c r="N8"/>
  <c r="O8"/>
  <c r="P8"/>
  <c r="Q8"/>
  <c r="C9"/>
  <c r="D9"/>
  <c r="E9"/>
  <c r="F9"/>
  <c r="G9"/>
  <c r="H9"/>
  <c r="I9"/>
  <c r="J9"/>
  <c r="K9"/>
  <c r="L9"/>
  <c r="M9"/>
  <c r="N9"/>
  <c r="O9"/>
  <c r="P9"/>
  <c r="Q9"/>
  <c r="C10"/>
  <c r="D10"/>
  <c r="E10"/>
  <c r="F10"/>
  <c r="G10"/>
  <c r="H10"/>
  <c r="I10"/>
  <c r="J10"/>
  <c r="K10"/>
  <c r="L10"/>
  <c r="M10"/>
  <c r="N10"/>
  <c r="O10"/>
  <c r="P10"/>
  <c r="Q10"/>
  <c r="C11"/>
  <c r="D11"/>
  <c r="E11"/>
  <c r="F11"/>
  <c r="G11"/>
  <c r="H11"/>
  <c r="I11"/>
  <c r="J11"/>
  <c r="K11"/>
  <c r="L11"/>
  <c r="M11"/>
  <c r="N11"/>
  <c r="O11"/>
  <c r="P11"/>
  <c r="Q11"/>
  <c r="C12"/>
  <c r="D12"/>
  <c r="E12"/>
  <c r="F12"/>
  <c r="G12"/>
  <c r="H12"/>
  <c r="I12"/>
  <c r="J12"/>
  <c r="K12"/>
  <c r="L12"/>
  <c r="M12"/>
  <c r="N12"/>
  <c r="O12"/>
  <c r="P12"/>
  <c r="Q12"/>
  <c r="C13"/>
  <c r="D13"/>
  <c r="E13"/>
  <c r="F13"/>
  <c r="G13"/>
  <c r="H13"/>
  <c r="I13"/>
  <c r="J13"/>
  <c r="K13"/>
  <c r="L13"/>
  <c r="M13"/>
  <c r="N13"/>
  <c r="O13"/>
  <c r="P13"/>
  <c r="Q13"/>
  <c r="C14"/>
  <c r="D14"/>
  <c r="E14"/>
  <c r="F14"/>
  <c r="G14"/>
  <c r="H14"/>
  <c r="I14"/>
  <c r="J14"/>
  <c r="K14"/>
  <c r="L14"/>
  <c r="M14"/>
  <c r="N14"/>
  <c r="O14"/>
  <c r="P14"/>
  <c r="Q14"/>
  <c r="C15"/>
  <c r="D15"/>
  <c r="E15"/>
  <c r="F15"/>
  <c r="G15"/>
  <c r="H15"/>
  <c r="I15"/>
  <c r="J15"/>
  <c r="K15"/>
  <c r="L15"/>
  <c r="M15"/>
  <c r="N15"/>
  <c r="O15"/>
  <c r="P15"/>
  <c r="Q15"/>
  <c r="C16"/>
  <c r="D16"/>
  <c r="E16"/>
  <c r="F16"/>
  <c r="G16"/>
  <c r="H16"/>
  <c r="I16"/>
  <c r="J16"/>
  <c r="K16"/>
  <c r="L16"/>
  <c r="M16"/>
  <c r="N16"/>
  <c r="O16"/>
  <c r="P16"/>
  <c r="Q16"/>
  <c r="C17"/>
  <c r="D17"/>
  <c r="E17"/>
  <c r="F17"/>
  <c r="G17"/>
  <c r="H17"/>
  <c r="I17"/>
  <c r="J17"/>
  <c r="K17"/>
  <c r="L17"/>
  <c r="M17"/>
  <c r="N17"/>
  <c r="O17"/>
  <c r="P17"/>
  <c r="Q17"/>
  <c r="C18"/>
  <c r="D18"/>
  <c r="E18"/>
  <c r="F18"/>
  <c r="G18"/>
  <c r="H18"/>
  <c r="I18"/>
  <c r="J18"/>
  <c r="K18"/>
  <c r="L18"/>
  <c r="M18"/>
  <c r="N18"/>
  <c r="O18"/>
  <c r="P18"/>
  <c r="Q18"/>
  <c r="C19"/>
  <c r="D19"/>
  <c r="E19"/>
  <c r="F19"/>
  <c r="G19"/>
  <c r="H19"/>
  <c r="I19"/>
  <c r="J19"/>
  <c r="K19"/>
  <c r="L19"/>
  <c r="M19"/>
  <c r="N19"/>
  <c r="O19"/>
  <c r="P19"/>
  <c r="Q19"/>
  <c r="C20"/>
  <c r="D20"/>
  <c r="E20"/>
  <c r="F20"/>
  <c r="G20"/>
  <c r="H20"/>
  <c r="I20"/>
  <c r="J20"/>
  <c r="K20"/>
  <c r="L20"/>
  <c r="M20"/>
  <c r="N20"/>
  <c r="O20"/>
  <c r="P20"/>
  <c r="Q20"/>
  <c r="C21"/>
  <c r="D21"/>
  <c r="E21"/>
  <c r="F21"/>
  <c r="G21"/>
  <c r="H21"/>
  <c r="I21"/>
  <c r="J21"/>
  <c r="K21"/>
  <c r="L21"/>
  <c r="M21"/>
  <c r="N21"/>
  <c r="O21"/>
  <c r="P21"/>
  <c r="Q21"/>
  <c r="C22"/>
  <c r="D22"/>
  <c r="E22"/>
  <c r="F22"/>
  <c r="G22"/>
  <c r="H22"/>
  <c r="I22"/>
  <c r="J22"/>
  <c r="K22"/>
  <c r="L22"/>
  <c r="M22"/>
  <c r="N22"/>
  <c r="O22"/>
  <c r="P22"/>
  <c r="Q22"/>
  <c r="C23"/>
  <c r="D23"/>
  <c r="E23"/>
  <c r="F23"/>
  <c r="G23"/>
  <c r="H23"/>
  <c r="I23"/>
  <c r="J23"/>
  <c r="K23"/>
  <c r="L23"/>
  <c r="M23"/>
  <c r="N23"/>
  <c r="O23"/>
  <c r="P23"/>
  <c r="Q23"/>
  <c r="C24"/>
  <c r="D24"/>
  <c r="E24"/>
  <c r="F24"/>
  <c r="G24"/>
  <c r="H24"/>
  <c r="I24"/>
  <c r="J24"/>
  <c r="K24"/>
  <c r="L24"/>
  <c r="M24"/>
  <c r="N24"/>
  <c r="O24"/>
  <c r="P24"/>
  <c r="Q24"/>
  <c r="C25"/>
  <c r="D25"/>
  <c r="E25"/>
  <c r="F25"/>
  <c r="G25"/>
  <c r="H25"/>
  <c r="I25"/>
  <c r="J25"/>
  <c r="K25"/>
  <c r="L25"/>
  <c r="M25"/>
  <c r="N25"/>
  <c r="O25"/>
  <c r="P25"/>
  <c r="Q25"/>
  <c r="C26"/>
  <c r="D26"/>
  <c r="E26"/>
  <c r="F26"/>
  <c r="G26"/>
  <c r="H26"/>
  <c r="I26"/>
  <c r="J26"/>
  <c r="K26"/>
  <c r="L26"/>
  <c r="M26"/>
  <c r="N26"/>
  <c r="O26"/>
  <c r="P26"/>
  <c r="Q26"/>
  <c r="C27"/>
  <c r="D27"/>
  <c r="E27"/>
  <c r="F27"/>
  <c r="G27"/>
  <c r="H27"/>
  <c r="I27"/>
  <c r="J27"/>
  <c r="K27"/>
  <c r="L27"/>
  <c r="M27"/>
  <c r="N27"/>
  <c r="O27"/>
  <c r="P27"/>
  <c r="Q27"/>
  <c r="C28"/>
  <c r="D28"/>
  <c r="E28"/>
  <c r="F28"/>
  <c r="G28"/>
  <c r="H28"/>
  <c r="I28"/>
  <c r="J28"/>
  <c r="K28"/>
  <c r="L28"/>
  <c r="M28"/>
  <c r="N28"/>
  <c r="O28"/>
  <c r="P28"/>
  <c r="Q28"/>
  <c r="C29"/>
  <c r="D29"/>
  <c r="E29"/>
  <c r="F29"/>
  <c r="G29"/>
  <c r="H29"/>
  <c r="I29"/>
  <c r="J29"/>
  <c r="K29"/>
  <c r="L29"/>
  <c r="M29"/>
  <c r="N29"/>
  <c r="O29"/>
  <c r="P29"/>
  <c r="Q29"/>
  <c r="C30"/>
  <c r="D30"/>
  <c r="E30"/>
  <c r="F30"/>
  <c r="G30"/>
  <c r="H30"/>
  <c r="I30"/>
  <c r="J30"/>
  <c r="K30"/>
  <c r="L30"/>
  <c r="M30"/>
  <c r="N30"/>
  <c r="O30"/>
  <c r="P30"/>
  <c r="Q30"/>
  <c r="C31"/>
  <c r="D31"/>
  <c r="E31"/>
  <c r="F31"/>
  <c r="G31"/>
  <c r="H31"/>
  <c r="I31"/>
  <c r="J31"/>
  <c r="K31"/>
  <c r="L31"/>
  <c r="M31"/>
  <c r="N31"/>
  <c r="O31"/>
  <c r="P31"/>
  <c r="Q31"/>
  <c r="C32"/>
  <c r="D32"/>
  <c r="E32"/>
  <c r="F32"/>
  <c r="G32"/>
  <c r="H32"/>
  <c r="I32"/>
  <c r="J32"/>
  <c r="K32"/>
  <c r="L32"/>
  <c r="M32"/>
  <c r="N32"/>
  <c r="O32"/>
  <c r="P32"/>
  <c r="Q32"/>
  <c r="C33"/>
  <c r="D33"/>
  <c r="E33"/>
  <c r="F33"/>
  <c r="G33"/>
  <c r="H33"/>
  <c r="I33"/>
  <c r="J33"/>
  <c r="K33"/>
  <c r="L33"/>
  <c r="M33"/>
  <c r="N33"/>
  <c r="O33"/>
  <c r="P33"/>
  <c r="Q33"/>
  <c r="C34"/>
  <c r="D34"/>
  <c r="E34"/>
  <c r="F34"/>
  <c r="G34"/>
  <c r="H34"/>
  <c r="I34"/>
  <c r="J34"/>
  <c r="K34"/>
  <c r="L34"/>
  <c r="M34"/>
  <c r="N34"/>
  <c r="O34"/>
  <c r="P34"/>
  <c r="Q34"/>
  <c r="C35"/>
  <c r="D35"/>
  <c r="E35"/>
  <c r="F35"/>
  <c r="G35"/>
  <c r="H35"/>
  <c r="I35"/>
  <c r="J35"/>
  <c r="K35"/>
  <c r="L35"/>
  <c r="M35"/>
  <c r="N35"/>
  <c r="O35"/>
  <c r="P35"/>
  <c r="Q35"/>
  <c r="C36"/>
  <c r="D36"/>
  <c r="E36"/>
  <c r="F36"/>
  <c r="G36"/>
  <c r="H36"/>
  <c r="I36"/>
  <c r="J36"/>
  <c r="K36"/>
  <c r="L36"/>
  <c r="M36"/>
  <c r="N36"/>
  <c r="O36"/>
  <c r="P36"/>
  <c r="Q36"/>
  <c r="C37"/>
  <c r="D37"/>
  <c r="E37"/>
  <c r="F37"/>
  <c r="G37"/>
  <c r="H37"/>
  <c r="I37"/>
  <c r="J37"/>
  <c r="K37"/>
  <c r="L37"/>
  <c r="M37"/>
  <c r="N37"/>
  <c r="O37"/>
  <c r="P37"/>
  <c r="Q37"/>
  <c r="C38"/>
  <c r="D38"/>
  <c r="E38"/>
  <c r="F38"/>
  <c r="G38"/>
  <c r="H38"/>
  <c r="I38"/>
  <c r="J38"/>
  <c r="K38"/>
  <c r="L38"/>
  <c r="M38"/>
  <c r="N38"/>
  <c r="O38"/>
  <c r="P38"/>
  <c r="Q38"/>
  <c r="C39"/>
  <c r="D39"/>
  <c r="E39"/>
  <c r="F39"/>
  <c r="G39"/>
  <c r="H39"/>
  <c r="I39"/>
  <c r="J39"/>
  <c r="K39"/>
  <c r="L39"/>
  <c r="M39"/>
  <c r="N39"/>
  <c r="O39"/>
  <c r="P39"/>
  <c r="Q39"/>
  <c r="C40"/>
  <c r="D40"/>
  <c r="E40"/>
  <c r="F40"/>
  <c r="G40"/>
  <c r="H40"/>
  <c r="I40"/>
  <c r="J40"/>
  <c r="K40"/>
  <c r="L40"/>
  <c r="M40"/>
  <c r="N40"/>
  <c r="O40"/>
  <c r="P40"/>
  <c r="Q40"/>
  <c r="C41"/>
  <c r="D41"/>
  <c r="E41"/>
  <c r="F41"/>
  <c r="G41"/>
  <c r="H41"/>
  <c r="I41"/>
  <c r="J41"/>
  <c r="K41"/>
  <c r="L41"/>
  <c r="M41"/>
  <c r="N41"/>
  <c r="O41"/>
  <c r="P41"/>
  <c r="Q41"/>
  <c r="C42"/>
  <c r="D42"/>
  <c r="E42"/>
  <c r="F42"/>
  <c r="G42"/>
  <c r="H42"/>
  <c r="I42"/>
  <c r="J42"/>
  <c r="K42"/>
  <c r="L42"/>
  <c r="M42"/>
  <c r="N42"/>
  <c r="O42"/>
  <c r="P42"/>
  <c r="Q42"/>
  <c r="C43"/>
  <c r="D43"/>
  <c r="E43"/>
  <c r="F43"/>
  <c r="G43"/>
  <c r="H43"/>
  <c r="I43"/>
  <c r="J43"/>
  <c r="K43"/>
  <c r="L43"/>
  <c r="M43"/>
  <c r="N43"/>
  <c r="O43"/>
  <c r="P43"/>
  <c r="Q43"/>
  <c r="C44"/>
  <c r="D44"/>
  <c r="E44"/>
  <c r="F44"/>
  <c r="G44"/>
  <c r="H44"/>
  <c r="I44"/>
  <c r="J44"/>
  <c r="K44"/>
  <c r="L44"/>
  <c r="M44"/>
  <c r="N44"/>
  <c r="O44"/>
  <c r="P44"/>
  <c r="Q44"/>
  <c r="C45"/>
  <c r="D45"/>
  <c r="E45"/>
  <c r="F45"/>
  <c r="G45"/>
  <c r="H45"/>
  <c r="I45"/>
  <c r="J45"/>
  <c r="K45"/>
  <c r="L45"/>
  <c r="M45"/>
  <c r="N45"/>
  <c r="O45"/>
  <c r="P45"/>
  <c r="Q45"/>
  <c r="C46"/>
  <c r="D46"/>
  <c r="E46"/>
  <c r="F46"/>
  <c r="G46"/>
  <c r="H46"/>
  <c r="I46"/>
  <c r="J46"/>
  <c r="K46"/>
  <c r="L46"/>
  <c r="M46"/>
  <c r="N46"/>
  <c r="O46"/>
  <c r="P46"/>
  <c r="Q46"/>
  <c r="C47"/>
  <c r="D47"/>
  <c r="E47"/>
  <c r="F47"/>
  <c r="G47"/>
  <c r="H47"/>
  <c r="I47"/>
  <c r="J47"/>
  <c r="K47"/>
  <c r="L47"/>
  <c r="M47"/>
  <c r="N47"/>
  <c r="O47"/>
  <c r="P47"/>
  <c r="Q47"/>
  <c r="C48"/>
  <c r="D48"/>
  <c r="E48"/>
  <c r="F48"/>
  <c r="G48"/>
  <c r="H48"/>
  <c r="I48"/>
  <c r="J48"/>
  <c r="K48"/>
  <c r="L48"/>
  <c r="M48"/>
  <c r="N48"/>
  <c r="O48"/>
  <c r="P48"/>
  <c r="Q48"/>
  <c r="C49"/>
  <c r="D49"/>
  <c r="E49"/>
  <c r="F49"/>
  <c r="G49"/>
  <c r="H49"/>
  <c r="I49"/>
  <c r="J49"/>
  <c r="K49"/>
  <c r="L49"/>
  <c r="M49"/>
  <c r="N49"/>
  <c r="O49"/>
  <c r="P49"/>
  <c r="Q49"/>
  <c r="C50"/>
  <c r="D50"/>
  <c r="E50"/>
  <c r="F50"/>
  <c r="G50"/>
  <c r="H50"/>
  <c r="I50"/>
  <c r="J50"/>
  <c r="K50"/>
  <c r="L50"/>
  <c r="M50"/>
  <c r="N50"/>
  <c r="O50"/>
  <c r="P50"/>
  <c r="Q50"/>
  <c r="C51"/>
  <c r="D51"/>
  <c r="E51"/>
  <c r="F51"/>
  <c r="G51"/>
  <c r="H51"/>
  <c r="I51"/>
  <c r="J51"/>
  <c r="K51"/>
  <c r="L51"/>
  <c r="M51"/>
  <c r="N51"/>
  <c r="O51"/>
  <c r="P51"/>
  <c r="Q51"/>
  <c r="C52"/>
  <c r="D52"/>
  <c r="E52"/>
  <c r="F52"/>
  <c r="G52"/>
  <c r="H52"/>
  <c r="I52"/>
  <c r="J52"/>
  <c r="K52"/>
  <c r="L52"/>
  <c r="M52"/>
  <c r="N52"/>
  <c r="O52"/>
  <c r="P52"/>
  <c r="Q52"/>
  <c r="C53"/>
  <c r="D53"/>
  <c r="E53"/>
  <c r="F53"/>
  <c r="G53"/>
  <c r="H53"/>
  <c r="I53"/>
  <c r="J53"/>
  <c r="K53"/>
  <c r="L53"/>
  <c r="M53"/>
  <c r="N53"/>
  <c r="O53"/>
  <c r="P53"/>
  <c r="Q53"/>
  <c r="C54"/>
  <c r="D54"/>
  <c r="E54"/>
  <c r="F54"/>
  <c r="G54"/>
  <c r="H54"/>
  <c r="I54"/>
  <c r="J54"/>
  <c r="K54"/>
  <c r="L54"/>
  <c r="M54"/>
  <c r="N54"/>
  <c r="O54"/>
  <c r="P54"/>
  <c r="Q54"/>
  <c r="C55"/>
  <c r="D55"/>
  <c r="E55"/>
  <c r="F55"/>
  <c r="G55"/>
  <c r="H55"/>
  <c r="I55"/>
  <c r="J55"/>
  <c r="K55"/>
  <c r="L55"/>
  <c r="M55"/>
  <c r="N55"/>
  <c r="O55"/>
  <c r="P55"/>
  <c r="Q55"/>
  <c r="C56"/>
  <c r="D56"/>
  <c r="E56"/>
  <c r="F56"/>
  <c r="G56"/>
  <c r="H56"/>
  <c r="I56"/>
  <c r="J56"/>
  <c r="K56"/>
  <c r="L56"/>
  <c r="M56"/>
  <c r="N56"/>
  <c r="O56"/>
  <c r="P56"/>
  <c r="Q56"/>
  <c r="C57"/>
  <c r="D57"/>
  <c r="E57"/>
  <c r="F57"/>
  <c r="G57"/>
  <c r="H57"/>
  <c r="I57"/>
  <c r="J57"/>
  <c r="K57"/>
  <c r="L57"/>
  <c r="M57"/>
  <c r="N57"/>
  <c r="O57"/>
  <c r="P57"/>
  <c r="Q57"/>
  <c r="C58"/>
  <c r="D58"/>
  <c r="E58"/>
  <c r="F58"/>
  <c r="G58"/>
  <c r="H58"/>
  <c r="I58"/>
  <c r="J58"/>
  <c r="K58"/>
  <c r="L58"/>
  <c r="M58"/>
  <c r="N58"/>
  <c r="O58"/>
  <c r="P58"/>
  <c r="Q58"/>
  <c r="C59"/>
  <c r="D59"/>
  <c r="E59"/>
  <c r="F59"/>
  <c r="G59"/>
  <c r="H59"/>
  <c r="I59"/>
  <c r="J59"/>
  <c r="K59"/>
  <c r="L59"/>
  <c r="M59"/>
  <c r="N59"/>
  <c r="O59"/>
  <c r="P59"/>
  <c r="Q59"/>
  <c r="C60"/>
  <c r="D60"/>
  <c r="E60"/>
  <c r="F60"/>
  <c r="G60"/>
  <c r="H60"/>
  <c r="I60"/>
  <c r="J60"/>
  <c r="K60"/>
  <c r="L60"/>
  <c r="M60"/>
  <c r="N60"/>
  <c r="O60"/>
  <c r="P60"/>
  <c r="Q60"/>
  <c r="C61"/>
  <c r="D61"/>
  <c r="E61"/>
  <c r="F61"/>
  <c r="G61"/>
  <c r="H61"/>
  <c r="I61"/>
  <c r="J61"/>
  <c r="K61"/>
  <c r="L61"/>
  <c r="M61"/>
  <c r="N61"/>
  <c r="O61"/>
  <c r="P61"/>
  <c r="Q61"/>
  <c r="C62"/>
  <c r="D62"/>
  <c r="E62"/>
  <c r="F62"/>
  <c r="G62"/>
  <c r="H62"/>
  <c r="I62"/>
  <c r="J62"/>
  <c r="K62"/>
  <c r="L62"/>
  <c r="M62"/>
  <c r="N62"/>
  <c r="O62"/>
  <c r="P62"/>
  <c r="Q62"/>
  <c r="C63"/>
  <c r="D63"/>
  <c r="E63"/>
  <c r="F63"/>
  <c r="G63"/>
  <c r="H63"/>
  <c r="I63"/>
  <c r="J63"/>
  <c r="K63"/>
  <c r="L63"/>
  <c r="M63"/>
  <c r="N63"/>
  <c r="O63"/>
  <c r="P63"/>
  <c r="Q63"/>
  <c r="M2"/>
  <c r="L2"/>
  <c r="K2"/>
  <c r="I2"/>
  <c r="H2"/>
  <c r="F2"/>
  <c r="C2"/>
  <c r="D2"/>
  <c r="E2"/>
  <c r="G2"/>
  <c r="J2"/>
  <c r="N2"/>
  <c r="O2"/>
  <c r="P2"/>
  <c r="Q2"/>
</calcChain>
</file>

<file path=xl/sharedStrings.xml><?xml version="1.0" encoding="utf-8"?>
<sst xmlns="http://schemas.openxmlformats.org/spreadsheetml/2006/main" count="166" uniqueCount="48">
  <si>
    <t>Школа</t>
  </si>
  <si>
    <t>Количество участников КР</t>
  </si>
  <si>
    <t>Количество суммарно набранных баллов за задание 6 (мах 2 на ученика)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</si>
  <si>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</si>
  <si>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</si>
  <si>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</si>
  <si>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</si>
  <si>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</si>
  <si>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</si>
  <si>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</si>
  <si>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9 п. Уралец</t>
  </si>
  <si>
    <t>Гимназия 18</t>
  </si>
  <si>
    <t>Гимназия 86</t>
  </si>
  <si>
    <t>ГМШ</t>
  </si>
  <si>
    <t>Лицей 39</t>
  </si>
  <si>
    <t>Политехническая гимназия</t>
  </si>
  <si>
    <t>ИТОГО (сумма):</t>
  </si>
  <si>
    <t>ИТОГО (процент):</t>
  </si>
  <si>
    <t>Стандартное отклонение</t>
  </si>
  <si>
    <t>верхняя граница</t>
  </si>
  <si>
    <t>нижняя граница</t>
  </si>
  <si>
    <t>Количество проблемных компонентов</t>
  </si>
  <si>
    <t>Количество проблемных ОУ</t>
  </si>
  <si>
    <t>Количество маркеров необъективности</t>
  </si>
  <si>
    <t>Количество суммарно набранных баллов за задание 5 (мах 2 на ученика)</t>
  </si>
  <si>
    <t>11 с.Серебрянка</t>
  </si>
  <si>
    <t>12 д.Усть-Утка</t>
  </si>
  <si>
    <t>Количество суммарно набранных баллов за задание 1.1 (мах 3 на ученика)</t>
  </si>
  <si>
    <t>Количество суммарно набранных баллов за задание 1.2 (мах 1 на ученика)</t>
  </si>
  <si>
    <t>Количество суммарно набранных баллов за задание 2 (мах 1 на ученика)</t>
  </si>
  <si>
    <t>Количество суммарно набранных баллов за задание 3 (мах 2 на ученика)</t>
  </si>
  <si>
    <t>Количество суммарно набранных баллов за задание 4 (мах 1 на ученика)</t>
  </si>
  <si>
    <t>Количество суммарно набранных баллов за задание 7 (мах 1 на ученика)</t>
  </si>
  <si>
    <t>Количество суммарно набранных баллов за задание 8 (мах 2 на ученика)</t>
  </si>
  <si>
    <t>Количество суммарно набранных баллов за задание 9 (мах 2 на ученика)</t>
  </si>
  <si>
    <t>Количество суммарно набранных баллов за задание 10 (мах 4 на ученика)</t>
  </si>
  <si>
    <t>8 п.Висимо Уткинска</t>
  </si>
  <si>
    <t>Умение записывать многозначные числа в виде суммы разрядных слагаемых</t>
  </si>
  <si>
    <t>Умение устанавливать правило по которому составлена числовая последовательность, продолжать её, восстанавливать пропущенные в ней элементы.</t>
  </si>
  <si>
    <t xml:space="preserve">Умение определять порядок действий в выражении, состоящем из 3 действий; выполнять арифметические   действия    </t>
  </si>
  <si>
    <t>Умение записывать числовые выражения и находить их значения.</t>
  </si>
  <si>
    <t>Умение выполнять арифметические действия с величинами (вычитание)</t>
  </si>
  <si>
    <t xml:space="preserve">Умение решать текстовые задачи. 
 Овладение основами логического и алгоритмического мышления
</t>
  </si>
  <si>
    <t>Умение преобразовывать величины, находить дробь от числа.</t>
  </si>
  <si>
    <t xml:space="preserve">Использование начальных математических знаний для описания и объяснения окружающих предметов, процессов, явлений, для оценки количественных
и пространственных отношений предметов, процессов, явлений. Находить способ решения учебной задачи, связанной с повседневной   жизнью, используя основные единицы измерения величин (час, минута, сутки).
</t>
  </si>
  <si>
    <t>Умение находить периметр, площадь фигуры.</t>
  </si>
  <si>
    <t>Умение извлекать и интерпретировать информацию, представленную в виде диаграмм.</t>
  </si>
  <si>
    <t xml:space="preserve">Умение решать текстовую задачу, записывать 
решение числовым выражением. 
Овладение основами логического и алгоритмического мышления.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</si>
</sst>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wrapText="1"/>
    </xf>
    <xf numFmtId="9" fontId="1" fillId="2" borderId="1" xfId="0" applyNumberFormat="1" applyFont="1" applyFill="1" applyBorder="1" applyAlignment="1">
      <alignment horizontal="center" wrapText="1"/>
    </xf>
    <xf numFmtId="9" fontId="3" fillId="0" borderId="0" xfId="0" applyNumberFormat="1" applyFont="1" applyFill="1" applyBorder="1" applyAlignment="1" applyProtection="1">
      <alignment horizontal="center" vertical="center" readingOrder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/>
    <xf numFmtId="9" fontId="5" fillId="0" borderId="1" xfId="0" applyNumberFormat="1" applyFont="1" applyBorder="1" applyAlignment="1">
      <alignment horizontal="center" readingOrder="1"/>
    </xf>
    <xf numFmtId="0" fontId="4" fillId="0" borderId="1" xfId="0" applyFont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9" fontId="2" fillId="2" borderId="1" xfId="0" applyNumberFormat="1" applyFont="1" applyFill="1" applyBorder="1" applyAlignment="1">
      <alignment horizontal="center" wrapText="1"/>
    </xf>
    <xf numFmtId="9" fontId="2" fillId="4" borderId="1" xfId="0" applyNumberFormat="1" applyFont="1" applyFill="1" applyBorder="1" applyAlignment="1">
      <alignment horizontal="center" wrapText="1"/>
    </xf>
    <xf numFmtId="9" fontId="2" fillId="3" borderId="1" xfId="0" applyNumberFormat="1" applyFont="1" applyFill="1" applyBorder="1" applyAlignment="1">
      <alignment horizontal="center" wrapText="1"/>
    </xf>
    <xf numFmtId="9" fontId="2" fillId="7" borderId="1" xfId="0" applyNumberFormat="1" applyFont="1" applyFill="1" applyBorder="1" applyAlignment="1">
      <alignment horizontal="center" wrapText="1"/>
    </xf>
    <xf numFmtId="9" fontId="2" fillId="8" borderId="1" xfId="0" applyNumberFormat="1" applyFont="1" applyFill="1" applyBorder="1" applyAlignment="1">
      <alignment horizontal="center" wrapText="1"/>
    </xf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9" fontId="2" fillId="9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9" fontId="0" fillId="0" borderId="0" xfId="0" applyNumberFormat="1"/>
    <xf numFmtId="9" fontId="1" fillId="4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4 кл. матем'!$N$65:$Q$65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4 кл. матем'!$N$64:$Q$64</c:f>
              <c:numCache>
                <c:formatCode>0%</c:formatCode>
                <c:ptCount val="4"/>
                <c:pt idx="0">
                  <c:v>0.11519740400216333</c:v>
                </c:pt>
                <c:pt idx="1">
                  <c:v>0.37047052460789615</c:v>
                </c:pt>
                <c:pt idx="2">
                  <c:v>0.34559221200648998</c:v>
                </c:pt>
                <c:pt idx="3">
                  <c:v>0.16901027582477016</c:v>
                </c:pt>
              </c:numCache>
            </c:numRef>
          </c:val>
        </c:ser>
        <c:axId val="81729792"/>
        <c:axId val="81739776"/>
      </c:barChart>
      <c:catAx>
        <c:axId val="81729792"/>
        <c:scaling>
          <c:orientation val="minMax"/>
        </c:scaling>
        <c:axPos val="b"/>
        <c:numFmt formatCode="General" sourceLinked="1"/>
        <c:tickLblPos val="nextTo"/>
        <c:crossAx val="81739776"/>
        <c:crosses val="autoZero"/>
        <c:auto val="1"/>
        <c:lblAlgn val="ctr"/>
        <c:lblOffset val="100"/>
      </c:catAx>
      <c:valAx>
        <c:axId val="81739776"/>
        <c:scaling>
          <c:orientation val="minMax"/>
        </c:scaling>
        <c:axPos val="l"/>
        <c:majorGridlines/>
        <c:numFmt formatCode="0%" sourceLinked="1"/>
        <c:tickLblPos val="nextTo"/>
        <c:crossAx val="81729792"/>
        <c:crosses val="autoZero"/>
        <c:crossBetween val="between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6.3628502353679103E-2"/>
          <c:y val="4.0516476176433683E-2"/>
          <c:w val="0.92399717436712525"/>
          <c:h val="0.90300693335721771"/>
        </c:manualLayout>
      </c:layout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9.2806206648762737E-3"/>
                  <c:y val="8.479008755100945E-3"/>
                </c:manualLayout>
              </c:layout>
              <c:showVal val="1"/>
            </c:dLbl>
            <c:dLbl>
              <c:idx val="1"/>
              <c:layout>
                <c:manualLayout>
                  <c:x val="-3.0935808197989172E-2"/>
                  <c:y val="3.0107145739075768E-2"/>
                </c:manualLayout>
              </c:layout>
              <c:showVal val="1"/>
            </c:dLbl>
            <c:dLbl>
              <c:idx val="2"/>
              <c:layout>
                <c:manualLayout>
                  <c:x val="9.2807424593967514E-3"/>
                  <c:y val="2.4464894466030944E-2"/>
                </c:manualLayout>
              </c:layout>
              <c:showVal val="1"/>
            </c:dLbl>
            <c:dLbl>
              <c:idx val="3"/>
              <c:layout>
                <c:manualLayout>
                  <c:x val="9.2807424593967514E-3"/>
                  <c:y val="-1.7111801071668632E-2"/>
                </c:manualLayout>
              </c:layout>
              <c:showVal val="1"/>
            </c:dLbl>
            <c:dLbl>
              <c:idx val="4"/>
              <c:layout>
                <c:manualLayout>
                  <c:x val="-3.0935808197989183E-3"/>
                  <c:y val="-9.1743097174721965E-3"/>
                </c:manualLayout>
              </c:layout>
              <c:showVal val="1"/>
            </c:dLbl>
            <c:dLbl>
              <c:idx val="5"/>
              <c:layout>
                <c:manualLayout>
                  <c:x val="-7.8886310904872331E-2"/>
                  <c:y val="-3.4445194115835354E-2"/>
                </c:manualLayout>
              </c:layout>
              <c:showVal val="1"/>
            </c:dLbl>
            <c:dLbl>
              <c:idx val="6"/>
              <c:layout>
                <c:manualLayout>
                  <c:x val="-2.6295436968290797E-2"/>
                  <c:y val="-5.472582376657345E-2"/>
                </c:manualLayout>
              </c:layout>
              <c:showVal val="1"/>
            </c:dLbl>
            <c:dLbl>
              <c:idx val="7"/>
              <c:layout>
                <c:manualLayout>
                  <c:x val="-3.0935929992509641E-2"/>
                  <c:y val="3.6697238869888793E-2"/>
                </c:manualLayout>
              </c:layout>
              <c:showVal val="1"/>
            </c:dLbl>
            <c:dLbl>
              <c:idx val="8"/>
              <c:layout>
                <c:manualLayout>
                  <c:x val="0"/>
                  <c:y val="1.3413813397167594E-2"/>
                </c:manualLayout>
              </c:layout>
              <c:showVal val="1"/>
            </c:dLbl>
            <c:dLbl>
              <c:idx val="10"/>
              <c:layout>
                <c:manualLayout>
                  <c:x val="-9.2807424593967514E-3"/>
                  <c:y val="-4.2924202870936304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4 кл. матем'!$C$64:$M$64</c:f>
              <c:numCache>
                <c:formatCode>0%</c:formatCode>
                <c:ptCount val="11"/>
                <c:pt idx="0">
                  <c:v>0.88020551649540291</c:v>
                </c:pt>
                <c:pt idx="1">
                  <c:v>0.60708491076257431</c:v>
                </c:pt>
                <c:pt idx="2">
                  <c:v>0.88561384532179555</c:v>
                </c:pt>
                <c:pt idx="3">
                  <c:v>0.62506760411032991</c:v>
                </c:pt>
                <c:pt idx="4">
                  <c:v>0.81584640346133042</c:v>
                </c:pt>
                <c:pt idx="5">
                  <c:v>0.48688480259599781</c:v>
                </c:pt>
                <c:pt idx="6">
                  <c:v>0.57368848025959973</c:v>
                </c:pt>
                <c:pt idx="7">
                  <c:v>0.68658734451054626</c:v>
                </c:pt>
                <c:pt idx="8">
                  <c:v>0.65954570037858307</c:v>
                </c:pt>
                <c:pt idx="9">
                  <c:v>0.73850730124391561</c:v>
                </c:pt>
                <c:pt idx="10">
                  <c:v>0.60221741481882096</c:v>
                </c:pt>
              </c:numCache>
            </c:numRef>
          </c:val>
        </c:ser>
        <c:marker val="1"/>
        <c:axId val="81785600"/>
        <c:axId val="81787136"/>
      </c:lineChart>
      <c:catAx>
        <c:axId val="81785600"/>
        <c:scaling>
          <c:orientation val="minMax"/>
        </c:scaling>
        <c:axPos val="b"/>
        <c:tickLblPos val="nextTo"/>
        <c:crossAx val="81787136"/>
        <c:crosses val="autoZero"/>
        <c:auto val="1"/>
        <c:lblAlgn val="ctr"/>
        <c:lblOffset val="100"/>
      </c:catAx>
      <c:valAx>
        <c:axId val="81787136"/>
        <c:scaling>
          <c:orientation val="minMax"/>
        </c:scaling>
        <c:axPos val="l"/>
        <c:majorGridlines/>
        <c:numFmt formatCode="0%" sourceLinked="1"/>
        <c:tickLblPos val="nextTo"/>
        <c:crossAx val="81785600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2.219362468888065E-3"/>
                  <c:y val="-0.16117790962369952"/>
                </c:manualLayout>
              </c:layout>
              <c:showVal val="1"/>
            </c:dLbl>
            <c:dLbl>
              <c:idx val="1"/>
              <c:layout>
                <c:manualLayout>
                  <c:x val="-2.2172976300400122E-2"/>
                  <c:y val="-7.9302687330110561E-2"/>
                </c:manualLayout>
              </c:layout>
              <c:showVal val="1"/>
            </c:dLbl>
            <c:dLbl>
              <c:idx val="2"/>
              <c:layout>
                <c:manualLayout>
                  <c:x val="-1.9698368728839642E-2"/>
                  <c:y val="-2.3944858334408622E-2"/>
                </c:manualLayout>
              </c:layout>
              <c:showVal val="1"/>
            </c:dLbl>
            <c:dLbl>
              <c:idx val="3"/>
              <c:layout>
                <c:manualLayout>
                  <c:x val="-2.2168807846387622E-2"/>
                  <c:y val="-5.7861563051865413E-2"/>
                </c:manualLayout>
              </c:layout>
              <c:showVal val="1"/>
            </c:dLbl>
            <c:dLbl>
              <c:idx val="4"/>
              <c:layout>
                <c:manualLayout>
                  <c:x val="-3.3516890721069836E-2"/>
                  <c:y val="-2.3944858334408594E-2"/>
                </c:manualLayout>
              </c:layout>
              <c:showVal val="1"/>
            </c:dLbl>
            <c:dLbl>
              <c:idx val="5"/>
              <c:layout>
                <c:manualLayout>
                  <c:x val="-1.7248384118190213E-2"/>
                  <c:y val="-5.8312220898049431E-2"/>
                </c:manualLayout>
              </c:layout>
              <c:showVal val="1"/>
            </c:dLbl>
            <c:dLbl>
              <c:idx val="6"/>
              <c:layout>
                <c:manualLayout>
                  <c:x val="9.610322255424443E-3"/>
                  <c:y val="2.1406604791876119E-2"/>
                </c:manualLayout>
              </c:layout>
              <c:showVal val="1"/>
            </c:dLbl>
            <c:dLbl>
              <c:idx val="7"/>
              <c:layout>
                <c:manualLayout>
                  <c:x val="-2.463934390472659E-2"/>
                  <c:y val="-3.5934547244797437E-2"/>
                </c:manualLayout>
              </c:layout>
              <c:showVal val="1"/>
            </c:dLbl>
            <c:dLbl>
              <c:idx val="8"/>
              <c:layout>
                <c:manualLayout>
                  <c:x val="-2.2160664819944508E-2"/>
                  <c:y val="-4.8374894001370301E-2"/>
                </c:manualLayout>
              </c:layout>
              <c:showVal val="1"/>
            </c:dLbl>
            <c:dLbl>
              <c:idx val="9"/>
              <c:layout>
                <c:manualLayout>
                  <c:x val="1.1080332409972299E-2"/>
                  <c:y val="0"/>
                </c:manualLayout>
              </c:layout>
              <c:showVal val="1"/>
            </c:dLbl>
            <c:dLbl>
              <c:idx val="10"/>
              <c:layout>
                <c:manualLayout>
                  <c:x val="-1.3542628501077255E-2"/>
                  <c:y val="3.0234308750856441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4 кл. матем '!$C$64:$M$64</c:f>
              <c:numCache>
                <c:formatCode>0%</c:formatCode>
                <c:ptCount val="11"/>
                <c:pt idx="0">
                  <c:v>0.88020551649540291</c:v>
                </c:pt>
                <c:pt idx="1">
                  <c:v>0.60708491076257431</c:v>
                </c:pt>
                <c:pt idx="2">
                  <c:v>0.88561384532179555</c:v>
                </c:pt>
                <c:pt idx="3">
                  <c:v>0.62506760411032991</c:v>
                </c:pt>
                <c:pt idx="4">
                  <c:v>0.81584640346133042</c:v>
                </c:pt>
                <c:pt idx="5">
                  <c:v>0.48688480259599781</c:v>
                </c:pt>
                <c:pt idx="6">
                  <c:v>0.57368848025959973</c:v>
                </c:pt>
                <c:pt idx="7">
                  <c:v>0.68658734451054626</c:v>
                </c:pt>
                <c:pt idx="8">
                  <c:v>0.65954570037858307</c:v>
                </c:pt>
                <c:pt idx="9">
                  <c:v>0.73850730124391561</c:v>
                </c:pt>
                <c:pt idx="10">
                  <c:v>0.60221741481882096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4 кл. матем '!$C$66:$M$66</c:f>
              <c:numCache>
                <c:formatCode>0%</c:formatCode>
                <c:ptCount val="11"/>
                <c:pt idx="0">
                  <c:v>1.0623352305596054</c:v>
                </c:pt>
                <c:pt idx="1">
                  <c:v>0.80098030660962305</c:v>
                </c:pt>
                <c:pt idx="2">
                  <c:v>0.99364136682309778</c:v>
                </c:pt>
                <c:pt idx="3">
                  <c:v>0.76763207293808267</c:v>
                </c:pt>
                <c:pt idx="4">
                  <c:v>0.96844558697872785</c:v>
                </c:pt>
                <c:pt idx="5">
                  <c:v>0.64877300753729628</c:v>
                </c:pt>
                <c:pt idx="6">
                  <c:v>0.73453224607363499</c:v>
                </c:pt>
                <c:pt idx="7">
                  <c:v>0.83289701549189477</c:v>
                </c:pt>
                <c:pt idx="8">
                  <c:v>0.79540123941543217</c:v>
                </c:pt>
                <c:pt idx="9">
                  <c:v>0.87132859679508556</c:v>
                </c:pt>
                <c:pt idx="10">
                  <c:v>0.75967330753957529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4 кл. матем '!$C$67:$M$67</c:f>
              <c:numCache>
                <c:formatCode>0%</c:formatCode>
                <c:ptCount val="11"/>
                <c:pt idx="0">
                  <c:v>0.69807580243120027</c:v>
                </c:pt>
                <c:pt idx="1">
                  <c:v>0.41318951491552558</c:v>
                </c:pt>
                <c:pt idx="2">
                  <c:v>0.77758632382049331</c:v>
                </c:pt>
                <c:pt idx="3">
                  <c:v>0.48250313528257716</c:v>
                </c:pt>
                <c:pt idx="4">
                  <c:v>0.66324721994393299</c:v>
                </c:pt>
                <c:pt idx="5">
                  <c:v>0.32499659765469935</c:v>
                </c:pt>
                <c:pt idx="6">
                  <c:v>0.41284471444556448</c:v>
                </c:pt>
                <c:pt idx="7">
                  <c:v>0.54027767352919776</c:v>
                </c:pt>
                <c:pt idx="8">
                  <c:v>0.52369016134173396</c:v>
                </c:pt>
                <c:pt idx="9">
                  <c:v>0.60568600569274567</c:v>
                </c:pt>
                <c:pt idx="10">
                  <c:v>0.44476152209806663</c:v>
                </c:pt>
              </c:numCache>
            </c:numRef>
          </c:val>
        </c:ser>
        <c:marker val="1"/>
        <c:axId val="83385728"/>
        <c:axId val="83408000"/>
      </c:lineChart>
      <c:catAx>
        <c:axId val="83385728"/>
        <c:scaling>
          <c:orientation val="minMax"/>
        </c:scaling>
        <c:axPos val="b"/>
        <c:tickLblPos val="nextTo"/>
        <c:crossAx val="83408000"/>
        <c:crosses val="autoZero"/>
        <c:auto val="1"/>
        <c:lblAlgn val="ctr"/>
        <c:lblOffset val="100"/>
      </c:catAx>
      <c:valAx>
        <c:axId val="83408000"/>
        <c:scaling>
          <c:orientation val="minMax"/>
        </c:scaling>
        <c:axPos val="l"/>
        <c:majorGridlines/>
        <c:numFmt formatCode="0%" sourceLinked="1"/>
        <c:tickLblPos val="nextTo"/>
        <c:crossAx val="833857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2.219362468888065E-3"/>
                  <c:y val="-0.16117790962369943"/>
                </c:manualLayout>
              </c:layout>
              <c:showVal val="1"/>
            </c:dLbl>
            <c:dLbl>
              <c:idx val="1"/>
              <c:layout>
                <c:manualLayout>
                  <c:x val="-2.2172976300400132E-2"/>
                  <c:y val="-7.9302687330110616E-2"/>
                </c:manualLayout>
              </c:layout>
              <c:showVal val="1"/>
            </c:dLbl>
            <c:dLbl>
              <c:idx val="2"/>
              <c:layout>
                <c:manualLayout>
                  <c:x val="-1.9698368728839642E-2"/>
                  <c:y val="-2.3944858334408604E-2"/>
                </c:manualLayout>
              </c:layout>
              <c:showVal val="1"/>
            </c:dLbl>
            <c:dLbl>
              <c:idx val="3"/>
              <c:layout>
                <c:manualLayout>
                  <c:x val="-2.2168807846387615E-2"/>
                  <c:y val="-5.7861563051865426E-2"/>
                </c:manualLayout>
              </c:layout>
              <c:showVal val="1"/>
            </c:dLbl>
            <c:dLbl>
              <c:idx val="4"/>
              <c:layout>
                <c:manualLayout>
                  <c:x val="-3.3516890721069836E-2"/>
                  <c:y val="-2.3944858334408584E-2"/>
                </c:manualLayout>
              </c:layout>
              <c:showVal val="1"/>
            </c:dLbl>
            <c:dLbl>
              <c:idx val="5"/>
              <c:layout>
                <c:manualLayout>
                  <c:x val="-1.7248384118190213E-2"/>
                  <c:y val="-5.8312220898049473E-2"/>
                </c:manualLayout>
              </c:layout>
              <c:showVal val="1"/>
            </c:dLbl>
            <c:dLbl>
              <c:idx val="6"/>
              <c:layout>
                <c:manualLayout>
                  <c:x val="9.6103222554244482E-3"/>
                  <c:y val="2.1406604791876119E-2"/>
                </c:manualLayout>
              </c:layout>
              <c:showVal val="1"/>
            </c:dLbl>
            <c:dLbl>
              <c:idx val="7"/>
              <c:layout>
                <c:manualLayout>
                  <c:x val="-2.4639343904726607E-2"/>
                  <c:y val="-3.5934547244797443E-2"/>
                </c:manualLayout>
              </c:layout>
              <c:showVal val="1"/>
            </c:dLbl>
            <c:dLbl>
              <c:idx val="8"/>
              <c:layout>
                <c:manualLayout>
                  <c:x val="-2.2160664819944508E-2"/>
                  <c:y val="-4.8374894001370301E-2"/>
                </c:manualLayout>
              </c:layout>
              <c:showVal val="1"/>
            </c:dLbl>
            <c:dLbl>
              <c:idx val="9"/>
              <c:layout>
                <c:manualLayout>
                  <c:x val="1.1080332409972301E-2"/>
                  <c:y val="0"/>
                </c:manualLayout>
              </c:layout>
              <c:showVal val="1"/>
            </c:dLbl>
            <c:dLbl>
              <c:idx val="10"/>
              <c:layout>
                <c:manualLayout>
                  <c:x val="-1.3542628501077261E-2"/>
                  <c:y val="3.0234308750856451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4 кл. матем'!$C$64:$M$64</c:f>
              <c:numCache>
                <c:formatCode>0%</c:formatCode>
                <c:ptCount val="11"/>
                <c:pt idx="0">
                  <c:v>0.88020551649540291</c:v>
                </c:pt>
                <c:pt idx="1">
                  <c:v>0.60708491076257431</c:v>
                </c:pt>
                <c:pt idx="2">
                  <c:v>0.88561384532179555</c:v>
                </c:pt>
                <c:pt idx="3">
                  <c:v>0.62506760411032991</c:v>
                </c:pt>
                <c:pt idx="4">
                  <c:v>0.81584640346133042</c:v>
                </c:pt>
                <c:pt idx="5">
                  <c:v>0.48688480259599781</c:v>
                </c:pt>
                <c:pt idx="6">
                  <c:v>0.57368848025959973</c:v>
                </c:pt>
                <c:pt idx="7">
                  <c:v>0.68658734451054626</c:v>
                </c:pt>
                <c:pt idx="8">
                  <c:v>0.65954570037858307</c:v>
                </c:pt>
                <c:pt idx="9">
                  <c:v>0.73850730124391561</c:v>
                </c:pt>
                <c:pt idx="10">
                  <c:v>0.60221741481882096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4 кл. матем'!$C$66:$M$66</c:f>
              <c:numCache>
                <c:formatCode>0%</c:formatCode>
                <c:ptCount val="11"/>
                <c:pt idx="0">
                  <c:v>1.0623352305596054</c:v>
                </c:pt>
                <c:pt idx="1">
                  <c:v>0.80098030660962305</c:v>
                </c:pt>
                <c:pt idx="2">
                  <c:v>0.99364136682309778</c:v>
                </c:pt>
                <c:pt idx="3">
                  <c:v>0.76763207293808267</c:v>
                </c:pt>
                <c:pt idx="4">
                  <c:v>0.96844558697872785</c:v>
                </c:pt>
                <c:pt idx="5">
                  <c:v>0.64877300753729628</c:v>
                </c:pt>
                <c:pt idx="6">
                  <c:v>0.73453224607363499</c:v>
                </c:pt>
                <c:pt idx="7">
                  <c:v>0.83289701549189477</c:v>
                </c:pt>
                <c:pt idx="8">
                  <c:v>0.79540123941543217</c:v>
                </c:pt>
                <c:pt idx="9">
                  <c:v>0.87132859679508556</c:v>
                </c:pt>
                <c:pt idx="10">
                  <c:v>0.75967330753957529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4 кл. матем'!$C$67:$M$67</c:f>
              <c:numCache>
                <c:formatCode>0%</c:formatCode>
                <c:ptCount val="11"/>
                <c:pt idx="0">
                  <c:v>0.69807580243120027</c:v>
                </c:pt>
                <c:pt idx="1">
                  <c:v>0.41318951491552558</c:v>
                </c:pt>
                <c:pt idx="2">
                  <c:v>0.77758632382049331</c:v>
                </c:pt>
                <c:pt idx="3">
                  <c:v>0.48250313528257716</c:v>
                </c:pt>
                <c:pt idx="4">
                  <c:v>0.66324721994393299</c:v>
                </c:pt>
                <c:pt idx="5">
                  <c:v>0.32499659765469935</c:v>
                </c:pt>
                <c:pt idx="6">
                  <c:v>0.41284471444556448</c:v>
                </c:pt>
                <c:pt idx="7">
                  <c:v>0.54027767352919776</c:v>
                </c:pt>
                <c:pt idx="8">
                  <c:v>0.52369016134173396</c:v>
                </c:pt>
                <c:pt idx="9">
                  <c:v>0.60568600569274567</c:v>
                </c:pt>
                <c:pt idx="10">
                  <c:v>0.44476152209806663</c:v>
                </c:pt>
              </c:numCache>
            </c:numRef>
          </c:val>
        </c:ser>
        <c:marker val="1"/>
        <c:axId val="62732160"/>
        <c:axId val="81806848"/>
      </c:lineChart>
      <c:catAx>
        <c:axId val="62732160"/>
        <c:scaling>
          <c:orientation val="minMax"/>
        </c:scaling>
        <c:axPos val="b"/>
        <c:tickLblPos val="nextTo"/>
        <c:crossAx val="81806848"/>
        <c:crosses val="autoZero"/>
        <c:auto val="1"/>
        <c:lblAlgn val="ctr"/>
        <c:lblOffset val="100"/>
      </c:catAx>
      <c:valAx>
        <c:axId val="81806848"/>
        <c:scaling>
          <c:orientation val="minMax"/>
        </c:scaling>
        <c:axPos val="l"/>
        <c:majorGridlines/>
        <c:numFmt formatCode="0%" sourceLinked="1"/>
        <c:tickLblPos val="nextTo"/>
        <c:crossAx val="627321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295275</xdr:colOff>
      <xdr:row>65</xdr:row>
      <xdr:rowOff>133350</xdr:rowOff>
    </xdr:from>
    <xdr:to>
      <xdr:col>18</xdr:col>
      <xdr:colOff>428625</xdr:colOff>
      <xdr:row>82</xdr:row>
      <xdr:rowOff>114300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65</xdr:row>
      <xdr:rowOff>66675</xdr:rowOff>
    </xdr:from>
    <xdr:to>
      <xdr:col>10</xdr:col>
      <xdr:colOff>0</xdr:colOff>
      <xdr:row>90</xdr:row>
      <xdr:rowOff>38101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68</xdr:row>
      <xdr:rowOff>142874</xdr:rowOff>
    </xdr:from>
    <xdr:to>
      <xdr:col>13</xdr:col>
      <xdr:colOff>9524</xdr:colOff>
      <xdr:row>90</xdr:row>
      <xdr:rowOff>152400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476249</xdr:colOff>
      <xdr:row>68</xdr:row>
      <xdr:rowOff>142874</xdr:rowOff>
    </xdr:from>
    <xdr:to>
      <xdr:col>13</xdr:col>
      <xdr:colOff>9524</xdr:colOff>
      <xdr:row>90</xdr:row>
      <xdr:rowOff>152400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5"/>
  <sheetViews>
    <sheetView topLeftCell="A40" workbookViewId="0">
      <selection sqref="A1:Q65"/>
    </sheetView>
  </sheetViews>
  <sheetFormatPr defaultRowHeight="15"/>
  <cols>
    <col min="1" max="14" width="13.85546875" customWidth="1"/>
  </cols>
  <sheetData>
    <row r="1" spans="1:17" ht="110.25">
      <c r="A1" s="1" t="s">
        <v>0</v>
      </c>
      <c r="B1" s="1" t="s">
        <v>1</v>
      </c>
      <c r="C1" s="1" t="s">
        <v>27</v>
      </c>
      <c r="D1" s="1" t="s">
        <v>28</v>
      </c>
      <c r="E1" s="1" t="s">
        <v>29</v>
      </c>
      <c r="F1" s="1" t="s">
        <v>30</v>
      </c>
      <c r="G1" s="1" t="s">
        <v>31</v>
      </c>
      <c r="H1" s="1" t="s">
        <v>24</v>
      </c>
      <c r="I1" s="1" t="s">
        <v>2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3</v>
      </c>
      <c r="O1" s="1" t="s">
        <v>4</v>
      </c>
      <c r="P1" s="1" t="s">
        <v>5</v>
      </c>
      <c r="Q1" s="1" t="s">
        <v>6</v>
      </c>
    </row>
    <row r="2" spans="1:17" ht="47.25">
      <c r="A2" s="1" t="s">
        <v>7</v>
      </c>
      <c r="B2" s="2">
        <v>69</v>
      </c>
      <c r="C2" s="2">
        <v>164</v>
      </c>
      <c r="D2" s="2">
        <v>35</v>
      </c>
      <c r="E2" s="2">
        <v>57</v>
      </c>
      <c r="F2" s="2">
        <v>76</v>
      </c>
      <c r="G2" s="2">
        <v>57</v>
      </c>
      <c r="H2" s="2">
        <v>56</v>
      </c>
      <c r="I2" s="2">
        <v>76</v>
      </c>
      <c r="J2" s="2">
        <v>39</v>
      </c>
      <c r="K2" s="2">
        <v>96</v>
      </c>
      <c r="L2" s="2">
        <v>75</v>
      </c>
      <c r="M2" s="2">
        <v>163</v>
      </c>
      <c r="N2" s="2">
        <v>9</v>
      </c>
      <c r="O2" s="2">
        <v>31</v>
      </c>
      <c r="P2" s="2">
        <v>25</v>
      </c>
      <c r="Q2" s="2">
        <v>4</v>
      </c>
    </row>
    <row r="3" spans="1:17" ht="15.75">
      <c r="A3" s="1" t="s">
        <v>8</v>
      </c>
      <c r="B3" s="2">
        <v>78</v>
      </c>
      <c r="C3" s="2">
        <v>200</v>
      </c>
      <c r="D3" s="2">
        <v>46</v>
      </c>
      <c r="E3" s="2">
        <v>65</v>
      </c>
      <c r="F3" s="2">
        <v>87</v>
      </c>
      <c r="G3" s="2">
        <v>62</v>
      </c>
      <c r="H3" s="2">
        <v>72</v>
      </c>
      <c r="I3" s="2">
        <v>92</v>
      </c>
      <c r="J3" s="2">
        <v>48</v>
      </c>
      <c r="K3" s="2">
        <v>116</v>
      </c>
      <c r="L3" s="2">
        <v>137</v>
      </c>
      <c r="M3" s="2">
        <v>194</v>
      </c>
      <c r="N3" s="2">
        <v>7</v>
      </c>
      <c r="O3" s="2">
        <v>30</v>
      </c>
      <c r="P3" s="2">
        <v>30</v>
      </c>
      <c r="Q3" s="2">
        <v>11</v>
      </c>
    </row>
    <row r="4" spans="1:17" ht="47.25">
      <c r="A4" s="1" t="s">
        <v>25</v>
      </c>
      <c r="B4" s="2">
        <v>3</v>
      </c>
      <c r="C4" s="2">
        <v>9</v>
      </c>
      <c r="D4" s="2">
        <v>1</v>
      </c>
      <c r="E4" s="2">
        <v>3</v>
      </c>
      <c r="F4" s="2">
        <v>5</v>
      </c>
      <c r="G4" s="2">
        <v>3</v>
      </c>
      <c r="H4" s="2">
        <v>4</v>
      </c>
      <c r="I4" s="2">
        <v>1</v>
      </c>
      <c r="J4" s="2">
        <v>3</v>
      </c>
      <c r="K4" s="2">
        <v>4</v>
      </c>
      <c r="L4" s="2">
        <v>4</v>
      </c>
      <c r="M4" s="2">
        <v>5</v>
      </c>
      <c r="N4" s="2">
        <v>0</v>
      </c>
      <c r="O4" s="2">
        <v>2</v>
      </c>
      <c r="P4" s="2">
        <v>1</v>
      </c>
      <c r="Q4" s="2">
        <v>0</v>
      </c>
    </row>
    <row r="5" spans="1:17" ht="31.5">
      <c r="A5" s="1" t="s">
        <v>26</v>
      </c>
      <c r="B5" s="2">
        <v>1</v>
      </c>
      <c r="C5" s="2">
        <v>1</v>
      </c>
      <c r="D5" s="2">
        <v>1</v>
      </c>
      <c r="E5" s="2">
        <v>1</v>
      </c>
      <c r="F5" s="2">
        <v>2</v>
      </c>
      <c r="G5" s="2">
        <v>0</v>
      </c>
      <c r="H5" s="2">
        <v>2</v>
      </c>
      <c r="I5" s="2">
        <v>2</v>
      </c>
      <c r="J5" s="2">
        <v>1</v>
      </c>
      <c r="K5" s="2">
        <v>1</v>
      </c>
      <c r="L5" s="2">
        <v>2</v>
      </c>
      <c r="M5" s="2">
        <v>3</v>
      </c>
      <c r="N5" s="2">
        <v>0</v>
      </c>
      <c r="O5" s="2">
        <v>0</v>
      </c>
      <c r="P5" s="2">
        <v>4</v>
      </c>
      <c r="Q5" s="2">
        <v>0</v>
      </c>
    </row>
    <row r="6" spans="1:17" ht="15.75">
      <c r="A6" s="1" t="s">
        <v>9</v>
      </c>
      <c r="B6" s="2">
        <v>51</v>
      </c>
      <c r="C6" s="2">
        <v>143</v>
      </c>
      <c r="D6" s="2">
        <v>20</v>
      </c>
      <c r="E6" s="2">
        <v>48</v>
      </c>
      <c r="F6" s="2">
        <v>51</v>
      </c>
      <c r="G6" s="2">
        <v>39</v>
      </c>
      <c r="H6" s="2">
        <v>43</v>
      </c>
      <c r="I6" s="2">
        <v>45</v>
      </c>
      <c r="J6" s="2">
        <v>34</v>
      </c>
      <c r="K6" s="2">
        <v>62</v>
      </c>
      <c r="L6" s="2">
        <v>80</v>
      </c>
      <c r="M6" s="2">
        <v>144</v>
      </c>
      <c r="N6" s="2">
        <v>3</v>
      </c>
      <c r="O6" s="2">
        <v>29</v>
      </c>
      <c r="P6" s="2">
        <v>13</v>
      </c>
      <c r="Q6" s="2">
        <v>6</v>
      </c>
    </row>
    <row r="7" spans="1:17" ht="31.5">
      <c r="A7" s="1" t="s">
        <v>36</v>
      </c>
      <c r="B7" s="2">
        <v>4</v>
      </c>
      <c r="C7" s="2">
        <v>5</v>
      </c>
      <c r="D7" s="2">
        <v>0</v>
      </c>
      <c r="E7" s="2">
        <v>4</v>
      </c>
      <c r="F7" s="2">
        <v>6</v>
      </c>
      <c r="G7" s="2">
        <v>3</v>
      </c>
      <c r="H7" s="2">
        <v>6</v>
      </c>
      <c r="I7" s="2">
        <v>3</v>
      </c>
      <c r="J7" s="2">
        <v>2</v>
      </c>
      <c r="K7" s="2">
        <v>5</v>
      </c>
      <c r="L7" s="2">
        <v>5</v>
      </c>
      <c r="M7" s="2">
        <v>2</v>
      </c>
      <c r="N7" s="2">
        <v>1</v>
      </c>
      <c r="O7" s="2">
        <v>2</v>
      </c>
      <c r="P7" s="2">
        <v>1</v>
      </c>
      <c r="Q7" s="2">
        <v>0</v>
      </c>
    </row>
    <row r="8" spans="1:17" ht="15.75">
      <c r="A8" s="1" t="s">
        <v>10</v>
      </c>
      <c r="B8" s="2">
        <v>9</v>
      </c>
      <c r="C8" s="2">
        <v>1</v>
      </c>
      <c r="D8" s="2">
        <v>9</v>
      </c>
      <c r="E8" s="2">
        <v>9</v>
      </c>
      <c r="F8" s="2">
        <v>12</v>
      </c>
      <c r="G8" s="2">
        <v>9</v>
      </c>
      <c r="H8" s="2">
        <v>12</v>
      </c>
      <c r="I8" s="2">
        <v>18</v>
      </c>
      <c r="J8" s="2">
        <v>9</v>
      </c>
      <c r="K8" s="2">
        <v>17</v>
      </c>
      <c r="L8" s="2">
        <v>7</v>
      </c>
      <c r="M8" s="2">
        <v>32</v>
      </c>
      <c r="N8" s="2">
        <v>0</v>
      </c>
      <c r="O8" s="2">
        <v>2</v>
      </c>
      <c r="P8" s="2">
        <v>7</v>
      </c>
      <c r="Q8" s="2">
        <v>0</v>
      </c>
    </row>
    <row r="9" spans="1:17" ht="15.75">
      <c r="A9" s="1" t="s">
        <v>11</v>
      </c>
      <c r="B9" s="2">
        <v>119</v>
      </c>
      <c r="C9" s="2">
        <v>314</v>
      </c>
      <c r="D9" s="2">
        <v>72</v>
      </c>
      <c r="E9" s="2">
        <v>115</v>
      </c>
      <c r="F9" s="2">
        <v>156</v>
      </c>
      <c r="G9" s="2">
        <v>102</v>
      </c>
      <c r="H9" s="2">
        <v>116</v>
      </c>
      <c r="I9" s="2">
        <v>150</v>
      </c>
      <c r="J9" s="2">
        <v>100</v>
      </c>
      <c r="K9" s="2">
        <v>143</v>
      </c>
      <c r="L9" s="2">
        <v>205</v>
      </c>
      <c r="M9" s="2">
        <v>371</v>
      </c>
      <c r="N9" s="2">
        <v>12</v>
      </c>
      <c r="O9" s="2">
        <v>28</v>
      </c>
      <c r="P9" s="2">
        <v>51</v>
      </c>
      <c r="Q9" s="2">
        <v>28</v>
      </c>
    </row>
    <row r="10" spans="1:17" ht="15.75">
      <c r="A10" s="1" t="s">
        <v>12</v>
      </c>
      <c r="B10" s="2">
        <v>77</v>
      </c>
      <c r="C10" s="2">
        <v>217</v>
      </c>
      <c r="D10" s="2">
        <v>48</v>
      </c>
      <c r="E10" s="2">
        <v>74</v>
      </c>
      <c r="F10" s="2">
        <v>115</v>
      </c>
      <c r="G10" s="2">
        <v>65</v>
      </c>
      <c r="H10" s="2">
        <v>91</v>
      </c>
      <c r="I10" s="2">
        <v>107</v>
      </c>
      <c r="J10" s="2">
        <v>61</v>
      </c>
      <c r="K10" s="2">
        <v>102</v>
      </c>
      <c r="L10" s="2">
        <v>130</v>
      </c>
      <c r="M10" s="2">
        <v>213</v>
      </c>
      <c r="N10" s="2">
        <v>3</v>
      </c>
      <c r="O10" s="2">
        <v>19</v>
      </c>
      <c r="P10" s="2">
        <v>36</v>
      </c>
      <c r="Q10" s="2">
        <v>19</v>
      </c>
    </row>
    <row r="11" spans="1:17" ht="15.75">
      <c r="A11" s="1" t="s">
        <v>13</v>
      </c>
      <c r="B11" s="2">
        <v>44</v>
      </c>
      <c r="C11" s="2">
        <v>100</v>
      </c>
      <c r="D11" s="2">
        <v>42</v>
      </c>
      <c r="E11" s="2">
        <v>42</v>
      </c>
      <c r="F11" s="2">
        <v>68</v>
      </c>
      <c r="G11" s="2">
        <v>41</v>
      </c>
      <c r="H11" s="2">
        <v>56</v>
      </c>
      <c r="I11" s="2">
        <v>63</v>
      </c>
      <c r="J11" s="2">
        <v>37</v>
      </c>
      <c r="K11" s="2">
        <v>70</v>
      </c>
      <c r="L11" s="2">
        <v>59</v>
      </c>
      <c r="M11" s="2">
        <v>62</v>
      </c>
      <c r="N11" s="2">
        <v>4</v>
      </c>
      <c r="O11" s="2">
        <v>20</v>
      </c>
      <c r="P11" s="2">
        <v>11</v>
      </c>
      <c r="Q11" s="2">
        <v>9</v>
      </c>
    </row>
    <row r="12" spans="1:17" ht="15.75">
      <c r="A12" s="1" t="s">
        <v>14</v>
      </c>
      <c r="B12" s="2">
        <v>87</v>
      </c>
      <c r="C12" s="2">
        <v>252</v>
      </c>
      <c r="D12" s="2">
        <v>51</v>
      </c>
      <c r="E12" s="2">
        <v>85</v>
      </c>
      <c r="F12" s="2">
        <v>123</v>
      </c>
      <c r="G12" s="2">
        <v>81</v>
      </c>
      <c r="H12" s="2">
        <v>98</v>
      </c>
      <c r="I12" s="2">
        <v>123</v>
      </c>
      <c r="J12" s="2">
        <v>75</v>
      </c>
      <c r="K12" s="2">
        <v>96</v>
      </c>
      <c r="L12" s="2">
        <v>133</v>
      </c>
      <c r="M12" s="2">
        <v>265</v>
      </c>
      <c r="N12" s="2">
        <v>0</v>
      </c>
      <c r="O12" s="2">
        <v>29</v>
      </c>
      <c r="P12" s="2">
        <v>44</v>
      </c>
      <c r="Q12" s="2">
        <v>14</v>
      </c>
    </row>
    <row r="13" spans="1:17" ht="47.25">
      <c r="A13" s="1" t="s">
        <v>15</v>
      </c>
      <c r="B13" s="2">
        <v>106</v>
      </c>
      <c r="C13" s="2">
        <v>313</v>
      </c>
      <c r="D13" s="2">
        <v>106</v>
      </c>
      <c r="E13" s="2">
        <v>106</v>
      </c>
      <c r="F13" s="2">
        <v>187</v>
      </c>
      <c r="G13" s="2">
        <v>106</v>
      </c>
      <c r="H13" s="2">
        <v>189</v>
      </c>
      <c r="I13" s="2">
        <v>189</v>
      </c>
      <c r="J13" s="2">
        <v>83</v>
      </c>
      <c r="K13" s="2">
        <v>150</v>
      </c>
      <c r="L13" s="2">
        <v>150</v>
      </c>
      <c r="M13" s="2">
        <v>300</v>
      </c>
      <c r="N13" s="2">
        <v>2</v>
      </c>
      <c r="O13" s="2">
        <v>21</v>
      </c>
      <c r="P13" s="2">
        <v>39</v>
      </c>
      <c r="Q13" s="2">
        <v>44</v>
      </c>
    </row>
    <row r="14" spans="1:17" ht="15.75">
      <c r="A14" s="1">
        <v>3</v>
      </c>
      <c r="B14" s="2">
        <v>19</v>
      </c>
      <c r="C14" s="2">
        <v>23</v>
      </c>
      <c r="D14" s="2">
        <v>16</v>
      </c>
      <c r="E14" s="2">
        <v>15</v>
      </c>
      <c r="F14" s="2">
        <v>22</v>
      </c>
      <c r="G14" s="2">
        <v>14</v>
      </c>
      <c r="H14" s="2">
        <v>16</v>
      </c>
      <c r="I14" s="2">
        <v>18</v>
      </c>
      <c r="J14" s="2">
        <v>15</v>
      </c>
      <c r="K14" s="2">
        <v>23</v>
      </c>
      <c r="L14" s="2">
        <v>18</v>
      </c>
      <c r="M14" s="2">
        <v>43</v>
      </c>
      <c r="N14" s="2">
        <v>5</v>
      </c>
      <c r="O14" s="2">
        <v>8</v>
      </c>
      <c r="P14" s="2">
        <v>6</v>
      </c>
      <c r="Q14" s="2">
        <v>0</v>
      </c>
    </row>
    <row r="15" spans="1:17" ht="15.75">
      <c r="A15" s="1">
        <v>4</v>
      </c>
      <c r="B15" s="2">
        <v>44</v>
      </c>
      <c r="C15" s="2">
        <v>122</v>
      </c>
      <c r="D15" s="2">
        <v>18</v>
      </c>
      <c r="E15" s="2">
        <v>42</v>
      </c>
      <c r="F15" s="2">
        <v>60</v>
      </c>
      <c r="G15" s="2">
        <v>34</v>
      </c>
      <c r="H15" s="2">
        <v>37</v>
      </c>
      <c r="I15" s="2">
        <v>60</v>
      </c>
      <c r="J15" s="2">
        <v>27</v>
      </c>
      <c r="K15" s="2">
        <v>64</v>
      </c>
      <c r="L15" s="2">
        <v>64</v>
      </c>
      <c r="M15" s="2">
        <v>98</v>
      </c>
      <c r="N15" s="2">
        <v>6</v>
      </c>
      <c r="O15" s="2">
        <v>14</v>
      </c>
      <c r="P15" s="2">
        <v>18</v>
      </c>
      <c r="Q15" s="2">
        <v>6</v>
      </c>
    </row>
    <row r="16" spans="1:17" ht="15.75">
      <c r="A16" s="1">
        <v>5</v>
      </c>
      <c r="B16" s="2">
        <v>79</v>
      </c>
      <c r="C16" s="2">
        <v>191</v>
      </c>
      <c r="D16" s="2">
        <v>50</v>
      </c>
      <c r="E16" s="2">
        <v>73</v>
      </c>
      <c r="F16" s="2">
        <v>122</v>
      </c>
      <c r="G16" s="2">
        <v>64</v>
      </c>
      <c r="H16" s="2">
        <v>89</v>
      </c>
      <c r="I16" s="2">
        <v>97</v>
      </c>
      <c r="J16" s="2">
        <v>63</v>
      </c>
      <c r="K16" s="2">
        <v>118</v>
      </c>
      <c r="L16" s="2">
        <v>118</v>
      </c>
      <c r="M16" s="2">
        <v>187</v>
      </c>
      <c r="N16" s="2">
        <v>4</v>
      </c>
      <c r="O16" s="2">
        <v>34</v>
      </c>
      <c r="P16" s="2">
        <v>29</v>
      </c>
      <c r="Q16" s="2">
        <v>12</v>
      </c>
    </row>
    <row r="17" spans="1:17" ht="15.75">
      <c r="A17" s="1">
        <v>6</v>
      </c>
      <c r="B17" s="2">
        <v>64</v>
      </c>
      <c r="C17" s="2">
        <v>174</v>
      </c>
      <c r="D17" s="2">
        <v>40</v>
      </c>
      <c r="E17" s="2">
        <v>55</v>
      </c>
      <c r="F17" s="2">
        <v>82</v>
      </c>
      <c r="G17" s="2">
        <v>45</v>
      </c>
      <c r="H17" s="2">
        <v>63</v>
      </c>
      <c r="I17" s="2">
        <v>58</v>
      </c>
      <c r="J17" s="2">
        <v>40</v>
      </c>
      <c r="K17" s="2">
        <v>89</v>
      </c>
      <c r="L17" s="2">
        <v>83</v>
      </c>
      <c r="M17" s="2">
        <v>143</v>
      </c>
      <c r="N17" s="2">
        <v>9</v>
      </c>
      <c r="O17" s="2">
        <v>24</v>
      </c>
      <c r="P17" s="2">
        <v>21</v>
      </c>
      <c r="Q17" s="2">
        <v>10</v>
      </c>
    </row>
    <row r="18" spans="1:17" ht="15.75">
      <c r="A18" s="1">
        <v>7</v>
      </c>
      <c r="B18" s="2">
        <v>64</v>
      </c>
      <c r="C18" s="2">
        <v>146</v>
      </c>
      <c r="D18" s="2">
        <v>42</v>
      </c>
      <c r="E18" s="2">
        <v>59</v>
      </c>
      <c r="F18" s="2">
        <v>78</v>
      </c>
      <c r="G18" s="2">
        <v>54</v>
      </c>
      <c r="H18" s="2">
        <v>62</v>
      </c>
      <c r="I18" s="2">
        <v>61</v>
      </c>
      <c r="J18" s="2">
        <v>44</v>
      </c>
      <c r="K18" s="2">
        <v>67</v>
      </c>
      <c r="L18" s="2">
        <v>88</v>
      </c>
      <c r="M18" s="2">
        <v>142</v>
      </c>
      <c r="N18" s="2">
        <v>11</v>
      </c>
      <c r="O18" s="2">
        <v>26</v>
      </c>
      <c r="P18" s="2">
        <v>18</v>
      </c>
      <c r="Q18" s="2">
        <v>9</v>
      </c>
    </row>
    <row r="19" spans="1:17" ht="15.75">
      <c r="A19" s="1">
        <v>8</v>
      </c>
      <c r="B19" s="2">
        <v>58</v>
      </c>
      <c r="C19" s="2">
        <v>159</v>
      </c>
      <c r="D19" s="2">
        <v>28</v>
      </c>
      <c r="E19" s="2">
        <v>52</v>
      </c>
      <c r="F19" s="2">
        <v>51</v>
      </c>
      <c r="G19" s="2">
        <v>42</v>
      </c>
      <c r="H19" s="2">
        <v>56</v>
      </c>
      <c r="I19" s="2">
        <v>54</v>
      </c>
      <c r="J19" s="2">
        <v>37</v>
      </c>
      <c r="K19" s="2">
        <v>73</v>
      </c>
      <c r="L19" s="2">
        <v>95</v>
      </c>
      <c r="M19" s="2">
        <v>149</v>
      </c>
      <c r="N19" s="2">
        <v>10</v>
      </c>
      <c r="O19" s="2">
        <v>26</v>
      </c>
      <c r="P19" s="2">
        <v>17</v>
      </c>
      <c r="Q19" s="2">
        <v>5</v>
      </c>
    </row>
    <row r="20" spans="1:17" ht="15.75">
      <c r="A20" s="1">
        <v>9</v>
      </c>
      <c r="B20" s="2">
        <v>57</v>
      </c>
      <c r="C20" s="2">
        <v>152</v>
      </c>
      <c r="D20" s="2">
        <v>21</v>
      </c>
      <c r="E20" s="2">
        <v>52</v>
      </c>
      <c r="F20" s="2">
        <v>83</v>
      </c>
      <c r="G20" s="2">
        <v>46</v>
      </c>
      <c r="H20" s="2">
        <v>87</v>
      </c>
      <c r="I20" s="2">
        <v>79</v>
      </c>
      <c r="J20" s="2">
        <v>42</v>
      </c>
      <c r="K20" s="2">
        <v>74</v>
      </c>
      <c r="L20" s="2">
        <v>107</v>
      </c>
      <c r="M20" s="2">
        <v>176</v>
      </c>
      <c r="N20" s="2">
        <v>1</v>
      </c>
      <c r="O20" s="2">
        <v>17</v>
      </c>
      <c r="P20" s="2">
        <v>23</v>
      </c>
      <c r="Q20" s="2">
        <v>16</v>
      </c>
    </row>
    <row r="21" spans="1:17" ht="15.75">
      <c r="A21" s="1">
        <v>10</v>
      </c>
      <c r="B21" s="2">
        <v>77</v>
      </c>
      <c r="C21" s="2">
        <v>210</v>
      </c>
      <c r="D21" s="2">
        <v>33</v>
      </c>
      <c r="E21" s="2">
        <v>67</v>
      </c>
      <c r="F21" s="2">
        <v>92</v>
      </c>
      <c r="G21" s="2">
        <v>71</v>
      </c>
      <c r="H21" s="2">
        <v>69</v>
      </c>
      <c r="I21" s="2">
        <v>94</v>
      </c>
      <c r="J21" s="2">
        <v>56</v>
      </c>
      <c r="K21" s="2">
        <v>91</v>
      </c>
      <c r="L21" s="2">
        <v>120</v>
      </c>
      <c r="M21" s="2">
        <v>198</v>
      </c>
      <c r="N21" s="2">
        <v>7</v>
      </c>
      <c r="O21" s="2">
        <v>29</v>
      </c>
      <c r="P21" s="2">
        <v>28</v>
      </c>
      <c r="Q21" s="2">
        <v>13</v>
      </c>
    </row>
    <row r="22" spans="1:17" ht="15.75">
      <c r="A22" s="1">
        <v>12</v>
      </c>
      <c r="B22" s="2">
        <v>48</v>
      </c>
      <c r="C22" s="2">
        <v>67</v>
      </c>
      <c r="D22" s="2">
        <v>27</v>
      </c>
      <c r="E22" s="2">
        <v>38</v>
      </c>
      <c r="F22" s="2">
        <v>39</v>
      </c>
      <c r="G22" s="2">
        <v>35</v>
      </c>
      <c r="H22" s="2">
        <v>13</v>
      </c>
      <c r="I22" s="2">
        <v>37</v>
      </c>
      <c r="J22" s="2">
        <v>30</v>
      </c>
      <c r="K22" s="2">
        <v>78</v>
      </c>
      <c r="L22" s="2">
        <v>61</v>
      </c>
      <c r="M22" s="2">
        <v>95</v>
      </c>
      <c r="N22" s="2">
        <v>11</v>
      </c>
      <c r="O22" s="2">
        <v>28</v>
      </c>
      <c r="P22" s="2">
        <v>8</v>
      </c>
      <c r="Q22" s="2">
        <v>1</v>
      </c>
    </row>
    <row r="23" spans="1:17" ht="15.75">
      <c r="A23" s="1">
        <v>13</v>
      </c>
      <c r="B23" s="2">
        <v>53</v>
      </c>
      <c r="C23" s="2">
        <v>146</v>
      </c>
      <c r="D23" s="2">
        <v>16</v>
      </c>
      <c r="E23" s="2">
        <v>49</v>
      </c>
      <c r="F23" s="2">
        <v>51</v>
      </c>
      <c r="G23" s="2">
        <v>48</v>
      </c>
      <c r="H23" s="2">
        <v>39</v>
      </c>
      <c r="I23" s="2">
        <v>59</v>
      </c>
      <c r="J23" s="2">
        <v>32</v>
      </c>
      <c r="K23" s="2">
        <v>63</v>
      </c>
      <c r="L23" s="2">
        <v>84</v>
      </c>
      <c r="M23" s="2">
        <v>154</v>
      </c>
      <c r="N23" s="2">
        <v>10</v>
      </c>
      <c r="O23" s="2">
        <v>17</v>
      </c>
      <c r="P23" s="2">
        <v>21</v>
      </c>
      <c r="Q23" s="2">
        <v>5</v>
      </c>
    </row>
    <row r="24" spans="1:17" ht="15.75">
      <c r="A24" s="1">
        <v>20</v>
      </c>
      <c r="B24" s="2">
        <v>67</v>
      </c>
      <c r="C24" s="2">
        <v>183</v>
      </c>
      <c r="D24" s="2">
        <v>45</v>
      </c>
      <c r="E24" s="2">
        <v>51</v>
      </c>
      <c r="F24" s="2">
        <v>75</v>
      </c>
      <c r="G24" s="2">
        <v>50</v>
      </c>
      <c r="H24" s="2">
        <v>65</v>
      </c>
      <c r="I24" s="2">
        <v>80</v>
      </c>
      <c r="J24" s="2">
        <v>46</v>
      </c>
      <c r="K24" s="2">
        <v>75</v>
      </c>
      <c r="L24" s="2">
        <v>94</v>
      </c>
      <c r="M24" s="2">
        <v>197</v>
      </c>
      <c r="N24" s="2">
        <v>9</v>
      </c>
      <c r="O24" s="2">
        <v>19</v>
      </c>
      <c r="P24" s="2">
        <v>27</v>
      </c>
      <c r="Q24" s="2">
        <v>12</v>
      </c>
    </row>
    <row r="25" spans="1:17" ht="15.75">
      <c r="A25" s="1">
        <v>21</v>
      </c>
      <c r="B25" s="2">
        <v>33</v>
      </c>
      <c r="C25" s="2">
        <v>95</v>
      </c>
      <c r="D25" s="2">
        <v>15</v>
      </c>
      <c r="E25" s="2">
        <v>31</v>
      </c>
      <c r="F25" s="2">
        <v>51</v>
      </c>
      <c r="G25" s="2">
        <v>30</v>
      </c>
      <c r="H25" s="2">
        <v>35</v>
      </c>
      <c r="I25" s="2">
        <v>40</v>
      </c>
      <c r="J25" s="2">
        <v>26</v>
      </c>
      <c r="K25" s="2">
        <v>52</v>
      </c>
      <c r="L25" s="2">
        <v>47</v>
      </c>
      <c r="M25" s="2">
        <v>76</v>
      </c>
      <c r="N25" s="2">
        <v>2</v>
      </c>
      <c r="O25" s="2">
        <v>12</v>
      </c>
      <c r="P25" s="2">
        <v>15</v>
      </c>
      <c r="Q25" s="2">
        <v>4</v>
      </c>
    </row>
    <row r="26" spans="1:17" ht="15.75">
      <c r="A26" s="1">
        <v>23</v>
      </c>
      <c r="B26" s="2">
        <v>27</v>
      </c>
      <c r="C26" s="2">
        <v>80</v>
      </c>
      <c r="D26" s="2">
        <v>20</v>
      </c>
      <c r="E26" s="2">
        <v>22</v>
      </c>
      <c r="F26" s="2">
        <v>28</v>
      </c>
      <c r="G26" s="2">
        <v>18</v>
      </c>
      <c r="H26" s="2">
        <v>18</v>
      </c>
      <c r="I26" s="2">
        <v>30</v>
      </c>
      <c r="J26" s="2">
        <v>14</v>
      </c>
      <c r="K26" s="2">
        <v>37</v>
      </c>
      <c r="L26" s="2">
        <v>37</v>
      </c>
      <c r="M26" s="2">
        <v>56</v>
      </c>
      <c r="N26" s="2">
        <v>4</v>
      </c>
      <c r="O26" s="2">
        <v>10</v>
      </c>
      <c r="P26" s="2">
        <v>11</v>
      </c>
      <c r="Q26" s="2">
        <v>2</v>
      </c>
    </row>
    <row r="27" spans="1:17" ht="15.75">
      <c r="A27" s="1">
        <v>25</v>
      </c>
      <c r="B27" s="2">
        <v>77</v>
      </c>
      <c r="C27" s="2">
        <v>216</v>
      </c>
      <c r="D27" s="2">
        <v>64</v>
      </c>
      <c r="E27" s="2">
        <v>74</v>
      </c>
      <c r="F27" s="2">
        <v>103</v>
      </c>
      <c r="G27" s="2">
        <v>68</v>
      </c>
      <c r="H27" s="2">
        <v>82</v>
      </c>
      <c r="I27" s="2">
        <v>96</v>
      </c>
      <c r="J27" s="2">
        <v>59</v>
      </c>
      <c r="K27" s="2">
        <v>92</v>
      </c>
      <c r="L27" s="2">
        <v>125</v>
      </c>
      <c r="M27" s="2">
        <v>172</v>
      </c>
      <c r="N27" s="2">
        <v>5</v>
      </c>
      <c r="O27" s="2">
        <v>23</v>
      </c>
      <c r="P27" s="2">
        <v>40</v>
      </c>
      <c r="Q27" s="2">
        <v>9</v>
      </c>
    </row>
    <row r="28" spans="1:17" ht="15.75">
      <c r="A28" s="1">
        <v>30</v>
      </c>
      <c r="B28" s="2">
        <v>66</v>
      </c>
      <c r="C28" s="2">
        <v>177</v>
      </c>
      <c r="D28" s="2">
        <v>43</v>
      </c>
      <c r="E28" s="2">
        <v>63</v>
      </c>
      <c r="F28" s="2">
        <v>96</v>
      </c>
      <c r="G28" s="2">
        <v>59</v>
      </c>
      <c r="H28" s="2">
        <v>76</v>
      </c>
      <c r="I28" s="2">
        <v>58</v>
      </c>
      <c r="J28" s="2">
        <v>44</v>
      </c>
      <c r="K28" s="2">
        <v>76</v>
      </c>
      <c r="L28" s="2">
        <v>96</v>
      </c>
      <c r="M28" s="2">
        <v>160</v>
      </c>
      <c r="N28" s="2">
        <v>11</v>
      </c>
      <c r="O28" s="2">
        <v>20</v>
      </c>
      <c r="P28" s="2">
        <v>22</v>
      </c>
      <c r="Q28" s="2">
        <v>13</v>
      </c>
    </row>
    <row r="29" spans="1:17" ht="15.75">
      <c r="A29" s="1">
        <v>32</v>
      </c>
      <c r="B29" s="2">
        <v>71</v>
      </c>
      <c r="C29" s="2">
        <v>208</v>
      </c>
      <c r="D29" s="2">
        <v>54</v>
      </c>
      <c r="E29" s="2">
        <v>68</v>
      </c>
      <c r="F29" s="2">
        <v>115</v>
      </c>
      <c r="G29" s="2">
        <v>67</v>
      </c>
      <c r="H29" s="2">
        <v>113</v>
      </c>
      <c r="I29" s="2">
        <v>115</v>
      </c>
      <c r="J29" s="2">
        <v>65</v>
      </c>
      <c r="K29" s="2">
        <v>115</v>
      </c>
      <c r="L29" s="2">
        <v>124</v>
      </c>
      <c r="M29" s="2">
        <v>243</v>
      </c>
      <c r="N29" s="2">
        <v>0</v>
      </c>
      <c r="O29" s="2">
        <v>6</v>
      </c>
      <c r="P29" s="2">
        <v>29</v>
      </c>
      <c r="Q29" s="2">
        <v>36</v>
      </c>
    </row>
    <row r="30" spans="1:17" ht="15.75">
      <c r="A30" s="1">
        <v>33</v>
      </c>
      <c r="B30" s="2">
        <v>42</v>
      </c>
      <c r="C30" s="2">
        <v>101</v>
      </c>
      <c r="D30" s="2">
        <v>23</v>
      </c>
      <c r="E30" s="2">
        <v>41</v>
      </c>
      <c r="F30" s="2">
        <v>47</v>
      </c>
      <c r="G30" s="2">
        <v>32</v>
      </c>
      <c r="H30" s="2">
        <v>36</v>
      </c>
      <c r="I30" s="2">
        <v>54</v>
      </c>
      <c r="J30" s="2">
        <v>33</v>
      </c>
      <c r="K30" s="2">
        <v>55</v>
      </c>
      <c r="L30" s="2">
        <v>59</v>
      </c>
      <c r="M30" s="2">
        <v>97</v>
      </c>
      <c r="N30" s="2">
        <v>5</v>
      </c>
      <c r="O30" s="2">
        <v>18</v>
      </c>
      <c r="P30" s="2">
        <v>15</v>
      </c>
      <c r="Q30" s="2">
        <v>4</v>
      </c>
    </row>
    <row r="31" spans="1:17" ht="15.75">
      <c r="A31" s="1">
        <v>34</v>
      </c>
      <c r="B31" s="2">
        <v>64</v>
      </c>
      <c r="C31" s="2">
        <v>190</v>
      </c>
      <c r="D31" s="2">
        <v>41</v>
      </c>
      <c r="E31" s="2">
        <v>59</v>
      </c>
      <c r="F31" s="2">
        <v>93</v>
      </c>
      <c r="G31" s="2">
        <v>59</v>
      </c>
      <c r="H31" s="2">
        <v>75</v>
      </c>
      <c r="I31" s="2">
        <v>67</v>
      </c>
      <c r="J31" s="2">
        <v>40</v>
      </c>
      <c r="K31" s="2">
        <v>53</v>
      </c>
      <c r="L31" s="2">
        <v>100</v>
      </c>
      <c r="M31" s="2">
        <v>156</v>
      </c>
      <c r="N31" s="2">
        <v>0</v>
      </c>
      <c r="O31" s="2">
        <v>30</v>
      </c>
      <c r="P31" s="2">
        <v>29</v>
      </c>
      <c r="Q31" s="2">
        <v>5</v>
      </c>
    </row>
    <row r="32" spans="1:17" ht="15.75">
      <c r="A32" s="1">
        <v>35</v>
      </c>
      <c r="B32" s="2">
        <v>46</v>
      </c>
      <c r="C32" s="2">
        <v>97</v>
      </c>
      <c r="D32" s="2">
        <v>18</v>
      </c>
      <c r="E32" s="2">
        <v>30</v>
      </c>
      <c r="F32" s="2">
        <v>36</v>
      </c>
      <c r="G32" s="2">
        <v>33</v>
      </c>
      <c r="H32" s="2">
        <v>31</v>
      </c>
      <c r="I32" s="2">
        <v>37</v>
      </c>
      <c r="J32" s="2">
        <v>21</v>
      </c>
      <c r="K32" s="2">
        <v>57</v>
      </c>
      <c r="L32" s="2">
        <v>61</v>
      </c>
      <c r="M32" s="2">
        <v>80</v>
      </c>
      <c r="N32" s="2">
        <v>8</v>
      </c>
      <c r="O32" s="2">
        <v>28</v>
      </c>
      <c r="P32" s="2">
        <v>10</v>
      </c>
      <c r="Q32" s="2">
        <v>0</v>
      </c>
    </row>
    <row r="33" spans="1:17" ht="15.75">
      <c r="A33" s="1">
        <v>36</v>
      </c>
      <c r="B33" s="2">
        <v>69</v>
      </c>
      <c r="C33" s="2">
        <v>205</v>
      </c>
      <c r="D33" s="2">
        <v>58</v>
      </c>
      <c r="E33" s="2">
        <v>64</v>
      </c>
      <c r="F33" s="2">
        <v>113</v>
      </c>
      <c r="G33" s="2">
        <v>57</v>
      </c>
      <c r="H33" s="2">
        <v>79</v>
      </c>
      <c r="I33" s="2">
        <v>94</v>
      </c>
      <c r="J33" s="2">
        <v>52</v>
      </c>
      <c r="K33" s="2">
        <v>88</v>
      </c>
      <c r="L33" s="2">
        <v>106</v>
      </c>
      <c r="M33" s="2">
        <v>164</v>
      </c>
      <c r="N33" s="2">
        <v>3</v>
      </c>
      <c r="O33" s="2">
        <v>19</v>
      </c>
      <c r="P33" s="2">
        <v>36</v>
      </c>
      <c r="Q33" s="2">
        <v>11</v>
      </c>
    </row>
    <row r="34" spans="1:17" ht="15.75">
      <c r="A34" s="1">
        <v>38</v>
      </c>
      <c r="B34" s="2">
        <v>27</v>
      </c>
      <c r="C34" s="2">
        <v>76</v>
      </c>
      <c r="D34" s="2">
        <v>22</v>
      </c>
      <c r="E34" s="2">
        <v>24</v>
      </c>
      <c r="F34" s="2">
        <v>30</v>
      </c>
      <c r="G34" s="2">
        <v>23</v>
      </c>
      <c r="H34" s="2">
        <v>24</v>
      </c>
      <c r="I34" s="2">
        <v>36</v>
      </c>
      <c r="J34" s="2">
        <v>16</v>
      </c>
      <c r="K34" s="2">
        <v>42</v>
      </c>
      <c r="L34" s="2">
        <v>33</v>
      </c>
      <c r="M34" s="2">
        <v>49</v>
      </c>
      <c r="N34" s="2">
        <v>3</v>
      </c>
      <c r="O34" s="2">
        <v>12</v>
      </c>
      <c r="P34" s="2">
        <v>10</v>
      </c>
      <c r="Q34" s="2">
        <v>2</v>
      </c>
    </row>
    <row r="35" spans="1:17" ht="15.75">
      <c r="A35" s="1">
        <v>40</v>
      </c>
      <c r="B35" s="2">
        <v>91</v>
      </c>
      <c r="C35" s="2">
        <v>260</v>
      </c>
      <c r="D35" s="2">
        <v>64</v>
      </c>
      <c r="E35" s="2">
        <v>83</v>
      </c>
      <c r="F35" s="2">
        <v>117</v>
      </c>
      <c r="G35" s="2">
        <v>77</v>
      </c>
      <c r="H35" s="2">
        <v>64</v>
      </c>
      <c r="I35" s="2">
        <v>84</v>
      </c>
      <c r="J35" s="2">
        <v>46</v>
      </c>
      <c r="K35" s="2">
        <v>123</v>
      </c>
      <c r="L35" s="2">
        <v>130</v>
      </c>
      <c r="M35" s="2">
        <v>224</v>
      </c>
      <c r="N35" s="2">
        <v>6</v>
      </c>
      <c r="O35" s="2">
        <v>51</v>
      </c>
      <c r="P35" s="2">
        <v>19</v>
      </c>
      <c r="Q35" s="2">
        <v>15</v>
      </c>
    </row>
    <row r="36" spans="1:17" ht="15.75">
      <c r="A36" s="1">
        <v>41</v>
      </c>
      <c r="B36" s="2">
        <v>64</v>
      </c>
      <c r="C36" s="2">
        <v>144</v>
      </c>
      <c r="D36" s="2">
        <v>14</v>
      </c>
      <c r="E36" s="2">
        <v>50</v>
      </c>
      <c r="F36" s="2">
        <v>53</v>
      </c>
      <c r="G36" s="2">
        <v>44</v>
      </c>
      <c r="H36" s="2">
        <v>26</v>
      </c>
      <c r="I36" s="2">
        <v>62</v>
      </c>
      <c r="J36" s="2">
        <v>36</v>
      </c>
      <c r="K36" s="2">
        <v>56</v>
      </c>
      <c r="L36" s="2">
        <v>77</v>
      </c>
      <c r="M36" s="2">
        <v>129</v>
      </c>
      <c r="N36" s="2">
        <v>23</v>
      </c>
      <c r="O36" s="2">
        <v>28</v>
      </c>
      <c r="P36" s="2">
        <v>12</v>
      </c>
      <c r="Q36" s="2">
        <v>1</v>
      </c>
    </row>
    <row r="37" spans="1:17" ht="15.75">
      <c r="A37" s="1">
        <v>43</v>
      </c>
      <c r="B37" s="2">
        <v>75</v>
      </c>
      <c r="C37" s="2">
        <v>210</v>
      </c>
      <c r="D37" s="2">
        <v>59</v>
      </c>
      <c r="E37" s="2">
        <v>73</v>
      </c>
      <c r="F37" s="2">
        <v>130</v>
      </c>
      <c r="G37" s="2">
        <v>70</v>
      </c>
      <c r="H37" s="2">
        <v>127</v>
      </c>
      <c r="I37" s="2">
        <v>120</v>
      </c>
      <c r="J37" s="2">
        <v>67</v>
      </c>
      <c r="K37" s="2">
        <v>132</v>
      </c>
      <c r="L37" s="2">
        <v>146</v>
      </c>
      <c r="M37" s="2">
        <v>256</v>
      </c>
      <c r="N37" s="2">
        <v>3</v>
      </c>
      <c r="O37" s="2">
        <v>4</v>
      </c>
      <c r="P37" s="2">
        <v>17</v>
      </c>
      <c r="Q37" s="2">
        <v>51</v>
      </c>
    </row>
    <row r="38" spans="1:17" ht="15.75">
      <c r="A38" s="1">
        <v>44</v>
      </c>
      <c r="B38" s="2">
        <v>79</v>
      </c>
      <c r="C38" s="2">
        <v>208</v>
      </c>
      <c r="D38" s="2">
        <v>60</v>
      </c>
      <c r="E38" s="2">
        <v>74</v>
      </c>
      <c r="F38" s="2">
        <v>106</v>
      </c>
      <c r="G38" s="2">
        <v>71</v>
      </c>
      <c r="H38" s="2">
        <v>90</v>
      </c>
      <c r="I38" s="2">
        <v>87</v>
      </c>
      <c r="J38" s="2">
        <v>49</v>
      </c>
      <c r="K38" s="2">
        <v>103</v>
      </c>
      <c r="L38" s="2">
        <v>96</v>
      </c>
      <c r="M38" s="2">
        <v>198</v>
      </c>
      <c r="N38" s="2">
        <v>6</v>
      </c>
      <c r="O38" s="2">
        <v>33</v>
      </c>
      <c r="P38" s="2">
        <v>33</v>
      </c>
      <c r="Q38" s="2">
        <v>7</v>
      </c>
    </row>
    <row r="39" spans="1:17" ht="15.75">
      <c r="A39" s="1">
        <v>45</v>
      </c>
      <c r="B39" s="2">
        <v>75</v>
      </c>
      <c r="C39" s="2">
        <v>198</v>
      </c>
      <c r="D39" s="2">
        <v>41</v>
      </c>
      <c r="E39" s="2">
        <v>69</v>
      </c>
      <c r="F39" s="2">
        <v>86</v>
      </c>
      <c r="G39" s="2">
        <v>64</v>
      </c>
      <c r="H39" s="2">
        <v>53</v>
      </c>
      <c r="I39" s="2">
        <v>80</v>
      </c>
      <c r="J39" s="2">
        <v>34</v>
      </c>
      <c r="K39" s="2">
        <v>114</v>
      </c>
      <c r="L39" s="2">
        <v>103</v>
      </c>
      <c r="M39" s="2">
        <v>186</v>
      </c>
      <c r="N39" s="2">
        <v>16</v>
      </c>
      <c r="O39" s="2">
        <v>22</v>
      </c>
      <c r="P39" s="2">
        <v>28</v>
      </c>
      <c r="Q39" s="2">
        <v>9</v>
      </c>
    </row>
    <row r="40" spans="1:17" ht="15.75">
      <c r="A40" s="1">
        <v>48</v>
      </c>
      <c r="B40" s="2">
        <v>9</v>
      </c>
      <c r="C40" s="2">
        <v>21</v>
      </c>
      <c r="D40" s="2">
        <v>8</v>
      </c>
      <c r="E40" s="2">
        <v>9</v>
      </c>
      <c r="F40" s="2">
        <v>9</v>
      </c>
      <c r="G40" s="2">
        <v>7</v>
      </c>
      <c r="H40" s="2">
        <v>5</v>
      </c>
      <c r="I40" s="2">
        <v>13</v>
      </c>
      <c r="J40" s="2">
        <v>8</v>
      </c>
      <c r="K40" s="2">
        <v>16</v>
      </c>
      <c r="L40" s="2">
        <v>11</v>
      </c>
      <c r="M40" s="2">
        <v>23</v>
      </c>
      <c r="N40" s="2">
        <v>1</v>
      </c>
      <c r="O40" s="2">
        <v>4</v>
      </c>
      <c r="P40" s="2">
        <v>2</v>
      </c>
      <c r="Q40" s="2">
        <v>2</v>
      </c>
    </row>
    <row r="41" spans="1:17" ht="15.75">
      <c r="A41" s="1">
        <v>49</v>
      </c>
      <c r="B41" s="2">
        <v>61</v>
      </c>
      <c r="C41" s="2">
        <v>148</v>
      </c>
      <c r="D41" s="2">
        <v>33</v>
      </c>
      <c r="E41" s="2">
        <v>50</v>
      </c>
      <c r="F41" s="2">
        <v>75</v>
      </c>
      <c r="G41" s="2">
        <v>48</v>
      </c>
      <c r="H41" s="2">
        <v>50</v>
      </c>
      <c r="I41" s="2">
        <v>56</v>
      </c>
      <c r="J41" s="2">
        <v>27</v>
      </c>
      <c r="K41" s="2">
        <v>59</v>
      </c>
      <c r="L41" s="2">
        <v>64</v>
      </c>
      <c r="M41" s="2">
        <v>85</v>
      </c>
      <c r="N41" s="2">
        <v>12</v>
      </c>
      <c r="O41" s="2">
        <v>30</v>
      </c>
      <c r="P41" s="2">
        <v>16</v>
      </c>
      <c r="Q41" s="2">
        <v>3</v>
      </c>
    </row>
    <row r="42" spans="1:17" ht="15.75">
      <c r="A42" s="1">
        <v>50</v>
      </c>
      <c r="B42" s="2">
        <v>86</v>
      </c>
      <c r="C42" s="2">
        <v>237</v>
      </c>
      <c r="D42" s="2">
        <v>39</v>
      </c>
      <c r="E42" s="2">
        <v>81</v>
      </c>
      <c r="F42" s="2">
        <v>120</v>
      </c>
      <c r="G42" s="2">
        <v>76</v>
      </c>
      <c r="H42" s="2">
        <v>60</v>
      </c>
      <c r="I42" s="2">
        <v>94</v>
      </c>
      <c r="J42" s="2">
        <v>57</v>
      </c>
      <c r="K42" s="2">
        <v>96</v>
      </c>
      <c r="L42" s="2">
        <v>122</v>
      </c>
      <c r="M42" s="2">
        <v>220</v>
      </c>
      <c r="N42" s="2">
        <v>9</v>
      </c>
      <c r="O42" s="2">
        <v>30</v>
      </c>
      <c r="P42" s="2">
        <v>34</v>
      </c>
      <c r="Q42" s="2">
        <v>13</v>
      </c>
    </row>
    <row r="43" spans="1:17" ht="15.75">
      <c r="A43" s="1">
        <v>55</v>
      </c>
      <c r="B43" s="25">
        <v>64</v>
      </c>
      <c r="C43" s="2">
        <v>129</v>
      </c>
      <c r="D43" s="2">
        <v>41</v>
      </c>
      <c r="E43" s="2">
        <v>54</v>
      </c>
      <c r="F43" s="2">
        <v>57</v>
      </c>
      <c r="G43" s="2">
        <v>53</v>
      </c>
      <c r="H43" s="2">
        <v>56</v>
      </c>
      <c r="I43" s="2">
        <v>76</v>
      </c>
      <c r="J43" s="2">
        <v>51</v>
      </c>
      <c r="K43" s="2">
        <v>72</v>
      </c>
      <c r="L43" s="2">
        <v>97</v>
      </c>
      <c r="M43" s="2">
        <v>177</v>
      </c>
      <c r="N43" s="2">
        <v>14</v>
      </c>
      <c r="O43" s="2">
        <v>14</v>
      </c>
      <c r="P43" s="2">
        <v>26</v>
      </c>
      <c r="Q43" s="2">
        <v>10</v>
      </c>
    </row>
    <row r="44" spans="1:17" ht="15.75">
      <c r="A44" s="1">
        <v>56</v>
      </c>
      <c r="B44" s="2">
        <v>63</v>
      </c>
      <c r="C44" s="2">
        <v>187</v>
      </c>
      <c r="D44" s="2">
        <v>29</v>
      </c>
      <c r="E44" s="2">
        <v>59</v>
      </c>
      <c r="F44" s="2">
        <v>80</v>
      </c>
      <c r="G44" s="2">
        <v>48</v>
      </c>
      <c r="H44" s="2">
        <v>51</v>
      </c>
      <c r="I44" s="2">
        <v>72</v>
      </c>
      <c r="J44" s="2">
        <v>37</v>
      </c>
      <c r="K44" s="2">
        <v>78</v>
      </c>
      <c r="L44" s="2">
        <v>112</v>
      </c>
      <c r="M44" s="2">
        <v>134</v>
      </c>
      <c r="N44" s="2">
        <v>5</v>
      </c>
      <c r="O44" s="2">
        <v>32</v>
      </c>
      <c r="P44" s="2">
        <v>17</v>
      </c>
      <c r="Q44" s="2">
        <v>9</v>
      </c>
    </row>
    <row r="45" spans="1:17" ht="15.75">
      <c r="A45" s="1">
        <v>58</v>
      </c>
      <c r="B45" s="2">
        <v>40</v>
      </c>
      <c r="C45" s="2">
        <v>114</v>
      </c>
      <c r="D45" s="2">
        <v>29</v>
      </c>
      <c r="E45" s="2">
        <v>41</v>
      </c>
      <c r="F45" s="2">
        <v>63</v>
      </c>
      <c r="G45" s="2">
        <v>34</v>
      </c>
      <c r="H45" s="2">
        <v>42</v>
      </c>
      <c r="I45" s="2">
        <v>50</v>
      </c>
      <c r="J45" s="2">
        <v>35</v>
      </c>
      <c r="K45" s="2">
        <v>74</v>
      </c>
      <c r="L45" s="2">
        <v>58</v>
      </c>
      <c r="M45" s="2">
        <v>74</v>
      </c>
      <c r="N45" s="2">
        <v>0</v>
      </c>
      <c r="O45" s="2">
        <v>15</v>
      </c>
      <c r="P45" s="2">
        <v>18</v>
      </c>
      <c r="Q45" s="2">
        <v>7</v>
      </c>
    </row>
    <row r="46" spans="1:17" ht="15.75">
      <c r="A46" s="1">
        <v>61</v>
      </c>
      <c r="B46" s="2">
        <v>102</v>
      </c>
      <c r="C46" s="2">
        <v>289</v>
      </c>
      <c r="D46" s="2">
        <v>59</v>
      </c>
      <c r="E46" s="2">
        <v>83</v>
      </c>
      <c r="F46" s="2">
        <v>118</v>
      </c>
      <c r="G46" s="2">
        <v>56</v>
      </c>
      <c r="H46" s="2">
        <v>83</v>
      </c>
      <c r="I46" s="2">
        <v>86</v>
      </c>
      <c r="J46" s="2">
        <v>58</v>
      </c>
      <c r="K46" s="2">
        <v>143</v>
      </c>
      <c r="L46" s="2">
        <v>136</v>
      </c>
      <c r="M46" s="2">
        <v>156</v>
      </c>
      <c r="N46" s="2">
        <v>10</v>
      </c>
      <c r="O46" s="2">
        <v>60</v>
      </c>
      <c r="P46" s="2">
        <v>25</v>
      </c>
      <c r="Q46" s="2">
        <v>5</v>
      </c>
    </row>
    <row r="47" spans="1:17" ht="15.75">
      <c r="A47" s="1">
        <v>64</v>
      </c>
      <c r="B47" s="2">
        <v>91</v>
      </c>
      <c r="C47" s="2">
        <v>232</v>
      </c>
      <c r="D47" s="2">
        <v>65</v>
      </c>
      <c r="E47" s="2">
        <v>82</v>
      </c>
      <c r="F47" s="2">
        <v>106</v>
      </c>
      <c r="G47" s="2">
        <v>77</v>
      </c>
      <c r="H47" s="2">
        <v>80</v>
      </c>
      <c r="I47" s="2">
        <v>113</v>
      </c>
      <c r="J47" s="2">
        <v>68</v>
      </c>
      <c r="K47" s="2">
        <v>120</v>
      </c>
      <c r="L47" s="2">
        <v>116</v>
      </c>
      <c r="M47" s="2">
        <v>205</v>
      </c>
      <c r="N47" s="2">
        <v>12</v>
      </c>
      <c r="O47" s="2">
        <v>37</v>
      </c>
      <c r="P47" s="2">
        <v>27</v>
      </c>
      <c r="Q47" s="2">
        <v>15</v>
      </c>
    </row>
    <row r="48" spans="1:17" ht="15.75">
      <c r="A48" s="1">
        <v>65</v>
      </c>
      <c r="B48" s="2">
        <v>25</v>
      </c>
      <c r="C48" s="2">
        <v>41</v>
      </c>
      <c r="D48" s="2">
        <v>12</v>
      </c>
      <c r="E48" s="2">
        <v>13</v>
      </c>
      <c r="F48" s="2">
        <v>17</v>
      </c>
      <c r="G48" s="2">
        <v>13</v>
      </c>
      <c r="H48" s="2">
        <v>16</v>
      </c>
      <c r="I48" s="2">
        <v>13</v>
      </c>
      <c r="J48" s="2">
        <v>11</v>
      </c>
      <c r="K48" s="2">
        <v>13</v>
      </c>
      <c r="L48" s="2">
        <v>14</v>
      </c>
      <c r="M48" s="2">
        <v>5</v>
      </c>
      <c r="N48" s="2">
        <v>15</v>
      </c>
      <c r="O48" s="2">
        <v>10</v>
      </c>
      <c r="P48" s="2">
        <v>0</v>
      </c>
      <c r="Q48" s="2">
        <v>0</v>
      </c>
    </row>
    <row r="49" spans="1:17" ht="15.75">
      <c r="A49" s="1">
        <v>66</v>
      </c>
      <c r="B49" s="2">
        <v>46</v>
      </c>
      <c r="C49" s="2">
        <v>124</v>
      </c>
      <c r="D49" s="2">
        <v>31</v>
      </c>
      <c r="E49" s="2">
        <v>37</v>
      </c>
      <c r="F49" s="2">
        <v>45</v>
      </c>
      <c r="G49" s="2">
        <v>30</v>
      </c>
      <c r="H49" s="2">
        <v>42</v>
      </c>
      <c r="I49" s="2">
        <v>64</v>
      </c>
      <c r="J49" s="2">
        <v>22</v>
      </c>
      <c r="K49" s="2">
        <v>81</v>
      </c>
      <c r="L49" s="2">
        <v>75</v>
      </c>
      <c r="M49" s="2">
        <v>108</v>
      </c>
      <c r="N49" s="2">
        <v>4</v>
      </c>
      <c r="O49" s="2">
        <v>19</v>
      </c>
      <c r="P49" s="2">
        <v>13</v>
      </c>
      <c r="Q49" s="2">
        <v>10</v>
      </c>
    </row>
    <row r="50" spans="1:17" ht="15.75">
      <c r="A50" s="1">
        <v>69</v>
      </c>
      <c r="B50" s="2">
        <v>80</v>
      </c>
      <c r="C50" s="2">
        <v>202</v>
      </c>
      <c r="D50" s="2">
        <v>39</v>
      </c>
      <c r="E50" s="2">
        <v>68</v>
      </c>
      <c r="F50" s="2">
        <v>87</v>
      </c>
      <c r="G50" s="2">
        <v>63</v>
      </c>
      <c r="H50" s="2">
        <v>64</v>
      </c>
      <c r="I50" s="2">
        <v>78</v>
      </c>
      <c r="J50" s="2">
        <v>53</v>
      </c>
      <c r="K50" s="2">
        <v>103</v>
      </c>
      <c r="L50" s="2">
        <v>116</v>
      </c>
      <c r="M50" s="2">
        <v>223</v>
      </c>
      <c r="N50" s="2">
        <v>15</v>
      </c>
      <c r="O50" s="2">
        <v>28</v>
      </c>
      <c r="P50" s="2">
        <v>26</v>
      </c>
      <c r="Q50" s="2">
        <v>11</v>
      </c>
    </row>
    <row r="51" spans="1:17" ht="15.75">
      <c r="A51" s="1">
        <v>70</v>
      </c>
      <c r="B51" s="2">
        <v>40</v>
      </c>
      <c r="C51" s="2">
        <v>124</v>
      </c>
      <c r="D51" s="2">
        <v>15</v>
      </c>
      <c r="E51" s="2">
        <v>19</v>
      </c>
      <c r="F51" s="2">
        <v>34</v>
      </c>
      <c r="G51" s="2">
        <v>25</v>
      </c>
      <c r="H51" s="2">
        <v>25</v>
      </c>
      <c r="I51" s="2">
        <v>25</v>
      </c>
      <c r="J51" s="2">
        <v>18</v>
      </c>
      <c r="K51" s="2">
        <v>24</v>
      </c>
      <c r="L51" s="2">
        <v>42</v>
      </c>
      <c r="M51" s="2">
        <v>44</v>
      </c>
      <c r="N51" s="2">
        <v>15</v>
      </c>
      <c r="O51" s="2">
        <v>15</v>
      </c>
      <c r="P51" s="2">
        <v>10</v>
      </c>
      <c r="Q51" s="2">
        <v>0</v>
      </c>
    </row>
    <row r="52" spans="1:17" ht="15.75">
      <c r="A52" s="1">
        <v>71</v>
      </c>
      <c r="B52" s="2">
        <v>33</v>
      </c>
      <c r="C52" s="2">
        <v>87</v>
      </c>
      <c r="D52" s="2">
        <v>18</v>
      </c>
      <c r="E52" s="2">
        <v>28</v>
      </c>
      <c r="F52" s="2">
        <v>39</v>
      </c>
      <c r="G52" s="2">
        <v>25</v>
      </c>
      <c r="H52" s="2">
        <v>32</v>
      </c>
      <c r="I52" s="2">
        <v>40</v>
      </c>
      <c r="J52" s="2">
        <v>23</v>
      </c>
      <c r="K52" s="2">
        <v>35</v>
      </c>
      <c r="L52" s="2">
        <v>50</v>
      </c>
      <c r="M52" s="2">
        <v>59</v>
      </c>
      <c r="N52" s="2">
        <v>4</v>
      </c>
      <c r="O52" s="2">
        <v>18</v>
      </c>
      <c r="P52" s="2">
        <v>7</v>
      </c>
      <c r="Q52" s="2">
        <v>4</v>
      </c>
    </row>
    <row r="53" spans="1:17" ht="15.75">
      <c r="A53" s="1">
        <v>72</v>
      </c>
      <c r="B53" s="2">
        <v>16</v>
      </c>
      <c r="C53" s="2">
        <v>42</v>
      </c>
      <c r="D53" s="2">
        <v>9</v>
      </c>
      <c r="E53" s="2">
        <v>11</v>
      </c>
      <c r="F53" s="2">
        <v>10</v>
      </c>
      <c r="G53" s="2">
        <v>6</v>
      </c>
      <c r="H53" s="2">
        <v>11</v>
      </c>
      <c r="I53" s="2">
        <v>7</v>
      </c>
      <c r="J53" s="2">
        <v>7</v>
      </c>
      <c r="K53" s="2">
        <v>16</v>
      </c>
      <c r="L53" s="2">
        <v>16</v>
      </c>
      <c r="M53" s="2">
        <v>24</v>
      </c>
      <c r="N53" s="2">
        <v>9</v>
      </c>
      <c r="O53" s="2">
        <v>2</v>
      </c>
      <c r="P53" s="2">
        <v>3</v>
      </c>
      <c r="Q53" s="2">
        <v>2</v>
      </c>
    </row>
    <row r="54" spans="1:17" ht="15.75">
      <c r="A54" s="1">
        <v>77</v>
      </c>
      <c r="B54" s="2">
        <v>42</v>
      </c>
      <c r="C54" s="2">
        <v>121</v>
      </c>
      <c r="D54" s="2">
        <v>27</v>
      </c>
      <c r="E54" s="2">
        <v>38</v>
      </c>
      <c r="F54" s="2">
        <v>51</v>
      </c>
      <c r="G54" s="2">
        <v>33</v>
      </c>
      <c r="H54" s="2">
        <v>30</v>
      </c>
      <c r="I54" s="2">
        <v>49</v>
      </c>
      <c r="J54" s="2">
        <v>32</v>
      </c>
      <c r="K54" s="2">
        <v>64</v>
      </c>
      <c r="L54" s="2">
        <v>62</v>
      </c>
      <c r="M54" s="2">
        <v>103</v>
      </c>
      <c r="N54" s="2">
        <v>1</v>
      </c>
      <c r="O54" s="2">
        <v>24</v>
      </c>
      <c r="P54" s="2">
        <v>9</v>
      </c>
      <c r="Q54" s="2">
        <v>8</v>
      </c>
    </row>
    <row r="55" spans="1:17" ht="15.75">
      <c r="A55" s="1">
        <v>80</v>
      </c>
      <c r="B55" s="2">
        <v>129</v>
      </c>
      <c r="C55" s="2">
        <v>353</v>
      </c>
      <c r="D55" s="2">
        <v>71</v>
      </c>
      <c r="E55" s="2">
        <v>110</v>
      </c>
      <c r="F55" s="2">
        <v>144</v>
      </c>
      <c r="G55" s="2">
        <v>105</v>
      </c>
      <c r="H55" s="2">
        <v>96</v>
      </c>
      <c r="I55" s="2">
        <v>146</v>
      </c>
      <c r="J55" s="2">
        <v>92</v>
      </c>
      <c r="K55" s="2">
        <v>182</v>
      </c>
      <c r="L55" s="2">
        <v>197</v>
      </c>
      <c r="M55" s="2">
        <v>268</v>
      </c>
      <c r="N55" s="2">
        <v>19</v>
      </c>
      <c r="O55" s="2">
        <v>51</v>
      </c>
      <c r="P55" s="2">
        <v>36</v>
      </c>
      <c r="Q55" s="2">
        <v>23</v>
      </c>
    </row>
    <row r="56" spans="1:17" ht="15.75">
      <c r="A56" s="1">
        <v>81</v>
      </c>
      <c r="B56" s="2">
        <v>145</v>
      </c>
      <c r="C56" s="2">
        <v>427</v>
      </c>
      <c r="D56" s="2">
        <v>108</v>
      </c>
      <c r="E56" s="2">
        <v>137</v>
      </c>
      <c r="F56" s="2">
        <v>224</v>
      </c>
      <c r="G56" s="2">
        <v>130</v>
      </c>
      <c r="H56" s="2">
        <v>197</v>
      </c>
      <c r="I56" s="2">
        <v>197</v>
      </c>
      <c r="J56" s="2">
        <v>114</v>
      </c>
      <c r="K56" s="2">
        <v>214</v>
      </c>
      <c r="L56" s="2">
        <v>239</v>
      </c>
      <c r="M56" s="2">
        <v>414</v>
      </c>
      <c r="N56" s="2">
        <v>4</v>
      </c>
      <c r="O56" s="2">
        <v>34</v>
      </c>
      <c r="P56" s="2">
        <v>60</v>
      </c>
      <c r="Q56" s="2">
        <v>47</v>
      </c>
    </row>
    <row r="57" spans="1:17" ht="15.75">
      <c r="A57" s="1">
        <v>85</v>
      </c>
      <c r="B57" s="2">
        <v>53</v>
      </c>
      <c r="C57" s="2">
        <v>151</v>
      </c>
      <c r="D57" s="2">
        <v>42</v>
      </c>
      <c r="E57" s="2">
        <v>50</v>
      </c>
      <c r="F57" s="2">
        <v>84</v>
      </c>
      <c r="G57" s="2">
        <v>46</v>
      </c>
      <c r="H57" s="2">
        <v>44</v>
      </c>
      <c r="I57" s="2">
        <v>73</v>
      </c>
      <c r="J57" s="2">
        <v>35</v>
      </c>
      <c r="K57" s="2">
        <v>91</v>
      </c>
      <c r="L57" s="2">
        <v>95</v>
      </c>
      <c r="M57" s="2">
        <v>122</v>
      </c>
      <c r="N57" s="2">
        <v>5</v>
      </c>
      <c r="O57" s="2">
        <v>14</v>
      </c>
      <c r="P57" s="2">
        <v>18</v>
      </c>
      <c r="Q57" s="2">
        <v>16</v>
      </c>
    </row>
    <row r="58" spans="1:17" ht="15.75">
      <c r="A58" s="1">
        <v>87</v>
      </c>
      <c r="B58" s="2">
        <v>58</v>
      </c>
      <c r="C58" s="2">
        <v>162</v>
      </c>
      <c r="D58" s="2">
        <v>21</v>
      </c>
      <c r="E58" s="2">
        <v>45</v>
      </c>
      <c r="F58" s="2">
        <v>68</v>
      </c>
      <c r="G58" s="2">
        <v>44</v>
      </c>
      <c r="H58" s="2">
        <v>58</v>
      </c>
      <c r="I58" s="2">
        <v>59</v>
      </c>
      <c r="J58" s="2">
        <v>40</v>
      </c>
      <c r="K58" s="2">
        <v>82</v>
      </c>
      <c r="L58" s="2">
        <v>88</v>
      </c>
      <c r="M58" s="2">
        <v>161</v>
      </c>
      <c r="N58" s="2">
        <v>8</v>
      </c>
      <c r="O58" s="2">
        <v>17</v>
      </c>
      <c r="P58" s="2">
        <v>24</v>
      </c>
      <c r="Q58" s="2">
        <v>9</v>
      </c>
    </row>
    <row r="59" spans="1:17" ht="15.75">
      <c r="A59" s="1">
        <v>90</v>
      </c>
      <c r="B59" s="2">
        <v>50</v>
      </c>
      <c r="C59" s="2">
        <v>113</v>
      </c>
      <c r="D59" s="2">
        <v>30</v>
      </c>
      <c r="E59" s="2">
        <v>43</v>
      </c>
      <c r="F59" s="2">
        <v>47</v>
      </c>
      <c r="G59" s="2">
        <v>35</v>
      </c>
      <c r="H59" s="2">
        <v>39</v>
      </c>
      <c r="I59" s="2">
        <v>39</v>
      </c>
      <c r="J59" s="2">
        <v>31</v>
      </c>
      <c r="K59" s="2">
        <v>80</v>
      </c>
      <c r="L59" s="2">
        <v>69</v>
      </c>
      <c r="M59" s="2">
        <v>119</v>
      </c>
      <c r="N59" s="2">
        <v>8</v>
      </c>
      <c r="O59" s="2">
        <v>18</v>
      </c>
      <c r="P59" s="2">
        <v>20</v>
      </c>
      <c r="Q59" s="2">
        <v>4</v>
      </c>
    </row>
    <row r="60" spans="1:17" ht="15.75">
      <c r="A60" s="1">
        <v>95</v>
      </c>
      <c r="B60" s="2">
        <v>97</v>
      </c>
      <c r="C60" s="2">
        <v>250</v>
      </c>
      <c r="D60" s="2">
        <v>56</v>
      </c>
      <c r="E60" s="2">
        <v>90</v>
      </c>
      <c r="F60" s="2">
        <v>113</v>
      </c>
      <c r="G60" s="2">
        <v>82</v>
      </c>
      <c r="H60" s="2">
        <v>108</v>
      </c>
      <c r="I60" s="2">
        <v>120</v>
      </c>
      <c r="J60" s="2">
        <v>70</v>
      </c>
      <c r="K60" s="2">
        <v>134</v>
      </c>
      <c r="L60" s="2">
        <v>158</v>
      </c>
      <c r="M60" s="2">
        <v>268</v>
      </c>
      <c r="N60" s="2">
        <v>11</v>
      </c>
      <c r="O60" s="2">
        <v>31</v>
      </c>
      <c r="P60" s="2">
        <v>38</v>
      </c>
      <c r="Q60" s="2">
        <v>17</v>
      </c>
    </row>
    <row r="61" spans="1:17" ht="15.75">
      <c r="A61" s="1">
        <v>100</v>
      </c>
      <c r="B61" s="2">
        <v>119</v>
      </c>
      <c r="C61" s="2">
        <v>302</v>
      </c>
      <c r="D61" s="2">
        <v>55</v>
      </c>
      <c r="E61" s="2">
        <v>86</v>
      </c>
      <c r="F61" s="2">
        <v>103</v>
      </c>
      <c r="G61" s="2">
        <v>87</v>
      </c>
      <c r="H61" s="2">
        <v>90</v>
      </c>
      <c r="I61" s="2">
        <v>82</v>
      </c>
      <c r="J61" s="2">
        <v>91</v>
      </c>
      <c r="K61" s="2">
        <v>156</v>
      </c>
      <c r="L61" s="2">
        <v>190</v>
      </c>
      <c r="M61" s="2">
        <v>226</v>
      </c>
      <c r="N61" s="2">
        <v>14</v>
      </c>
      <c r="O61" s="2">
        <v>62</v>
      </c>
      <c r="P61" s="2">
        <v>30</v>
      </c>
      <c r="Q61" s="2">
        <v>13</v>
      </c>
    </row>
    <row r="62" spans="1:17" ht="15.75">
      <c r="A62" s="1">
        <v>138</v>
      </c>
      <c r="B62" s="2">
        <v>18</v>
      </c>
      <c r="C62" s="2">
        <v>50</v>
      </c>
      <c r="D62" s="2">
        <v>14</v>
      </c>
      <c r="E62" s="2">
        <v>16</v>
      </c>
      <c r="F62" s="2">
        <v>26</v>
      </c>
      <c r="G62" s="2">
        <v>13</v>
      </c>
      <c r="H62" s="2">
        <v>23</v>
      </c>
      <c r="I62" s="2">
        <v>23</v>
      </c>
      <c r="J62" s="2">
        <v>11</v>
      </c>
      <c r="K62" s="2">
        <v>24</v>
      </c>
      <c r="L62" s="2">
        <v>19</v>
      </c>
      <c r="M62" s="2">
        <v>35</v>
      </c>
      <c r="N62" s="2">
        <v>2</v>
      </c>
      <c r="O62" s="2">
        <v>9</v>
      </c>
      <c r="P62" s="2">
        <v>4</v>
      </c>
      <c r="Q62" s="2">
        <v>3</v>
      </c>
    </row>
    <row r="63" spans="1:17" ht="15.75">
      <c r="A63" s="1">
        <v>144</v>
      </c>
      <c r="B63" s="2">
        <v>47</v>
      </c>
      <c r="C63" s="2">
        <v>102</v>
      </c>
      <c r="D63" s="2">
        <v>31</v>
      </c>
      <c r="E63" s="2">
        <v>38</v>
      </c>
      <c r="F63" s="2">
        <v>56</v>
      </c>
      <c r="G63" s="2">
        <v>38</v>
      </c>
      <c r="H63" s="2">
        <v>29</v>
      </c>
      <c r="I63" s="2">
        <v>42</v>
      </c>
      <c r="J63" s="2">
        <v>22</v>
      </c>
      <c r="K63" s="2">
        <v>49</v>
      </c>
      <c r="L63" s="2">
        <v>57</v>
      </c>
      <c r="M63" s="2">
        <v>73</v>
      </c>
      <c r="N63" s="2">
        <v>10</v>
      </c>
      <c r="O63" s="2">
        <v>25</v>
      </c>
      <c r="P63" s="2">
        <v>11</v>
      </c>
      <c r="Q63" s="2">
        <v>1</v>
      </c>
    </row>
    <row r="64" spans="1:17" ht="37.5">
      <c r="A64" s="3" t="s">
        <v>16</v>
      </c>
      <c r="B64" s="3">
        <v>3698</v>
      </c>
      <c r="C64" s="3">
        <v>9765</v>
      </c>
      <c r="D64" s="3">
        <v>2245</v>
      </c>
      <c r="E64" s="3">
        <v>3275</v>
      </c>
      <c r="F64" s="3">
        <v>4623</v>
      </c>
      <c r="G64" s="3">
        <v>3017</v>
      </c>
      <c r="H64" s="3">
        <v>3601</v>
      </c>
      <c r="I64" s="3">
        <v>4243</v>
      </c>
      <c r="J64" s="3">
        <v>2539</v>
      </c>
      <c r="K64" s="3">
        <v>4878</v>
      </c>
      <c r="L64" s="3">
        <v>5462</v>
      </c>
      <c r="M64" s="3">
        <v>8908</v>
      </c>
      <c r="N64" s="3">
        <v>426</v>
      </c>
      <c r="O64" s="3">
        <v>1370</v>
      </c>
      <c r="P64" s="3">
        <v>1278</v>
      </c>
      <c r="Q64" s="3">
        <v>625</v>
      </c>
    </row>
    <row r="65" spans="1:17" ht="56.25">
      <c r="A65" s="3" t="s">
        <v>17</v>
      </c>
      <c r="B65" s="3"/>
      <c r="C65" s="3">
        <v>88.02</v>
      </c>
      <c r="D65" s="3">
        <v>60.71</v>
      </c>
      <c r="E65" s="3">
        <v>88.56</v>
      </c>
      <c r="F65" s="3">
        <v>62.51</v>
      </c>
      <c r="G65" s="3">
        <v>81.58</v>
      </c>
      <c r="H65" s="3">
        <v>48.69</v>
      </c>
      <c r="I65" s="3">
        <v>57.37</v>
      </c>
      <c r="J65" s="3">
        <v>68.66</v>
      </c>
      <c r="K65" s="3">
        <v>65.95</v>
      </c>
      <c r="L65" s="3">
        <v>73.849999999999994</v>
      </c>
      <c r="M65" s="3">
        <v>60.22</v>
      </c>
      <c r="N65" s="4">
        <v>11.52</v>
      </c>
      <c r="O65" s="5">
        <v>37.049999999999997</v>
      </c>
      <c r="P65" s="6">
        <v>34.56</v>
      </c>
      <c r="Q65" s="7">
        <v>16.899999999999999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5"/>
  <sheetViews>
    <sheetView workbookViewId="0">
      <selection activeCell="E45" sqref="E45"/>
    </sheetView>
  </sheetViews>
  <sheetFormatPr defaultRowHeight="15"/>
  <cols>
    <col min="1" max="1" width="16.42578125" customWidth="1"/>
    <col min="3" max="3" width="13.140625" bestFit="1" customWidth="1"/>
    <col min="4" max="10" width="12.140625" customWidth="1"/>
    <col min="11" max="11" width="13.5703125" customWidth="1"/>
    <col min="12" max="13" width="13.85546875" customWidth="1"/>
  </cols>
  <sheetData>
    <row r="1" spans="1:20" ht="110.25">
      <c r="A1" s="1" t="s">
        <v>0</v>
      </c>
      <c r="B1" s="1" t="s">
        <v>1</v>
      </c>
      <c r="C1" s="1" t="s">
        <v>27</v>
      </c>
      <c r="D1" s="1" t="s">
        <v>28</v>
      </c>
      <c r="E1" s="1" t="s">
        <v>29</v>
      </c>
      <c r="F1" s="1" t="s">
        <v>30</v>
      </c>
      <c r="G1" s="1" t="s">
        <v>31</v>
      </c>
      <c r="H1" s="1" t="s">
        <v>24</v>
      </c>
      <c r="I1" s="1" t="s">
        <v>2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3</v>
      </c>
      <c r="O1" s="1" t="s">
        <v>4</v>
      </c>
      <c r="P1" s="1" t="s">
        <v>5</v>
      </c>
      <c r="Q1" s="1" t="s">
        <v>6</v>
      </c>
    </row>
    <row r="2" spans="1:20" ht="47.25">
      <c r="A2" s="1" t="s">
        <v>7</v>
      </c>
      <c r="B2" s="2">
        <v>69</v>
      </c>
      <c r="C2" s="8">
        <f>'Результаты 4 кл. матем'!C2/'Результаты 4 кл. матем'!$B2/3</f>
        <v>0.79227053140096615</v>
      </c>
      <c r="D2" s="8">
        <f>'Результаты 4 кл. матем'!D2/'Результаты 4 кл. матем'!$B2</f>
        <v>0.50724637681159424</v>
      </c>
      <c r="E2" s="8">
        <f>'Результаты 4 кл. матем'!E2/'Результаты 4 кл. матем'!$B2</f>
        <v>0.82608695652173914</v>
      </c>
      <c r="F2" s="8">
        <f>'Результаты 4 кл. матем'!F2/'Результаты 4 кл. матем'!$B2/2</f>
        <v>0.55072463768115942</v>
      </c>
      <c r="G2" s="8">
        <f>'Результаты 4 кл. матем'!G2/'Результаты 4 кл. матем'!$B2</f>
        <v>0.82608695652173914</v>
      </c>
      <c r="H2" s="8">
        <f>'Результаты 4 кл. матем'!H2/'Результаты 4 кл. матем'!$B2/2</f>
        <v>0.40579710144927539</v>
      </c>
      <c r="I2" s="8">
        <f>'Результаты 4 кл. матем'!I2/'Результаты 4 кл. матем'!$B2/2</f>
        <v>0.55072463768115942</v>
      </c>
      <c r="J2" s="8">
        <f>'Результаты 4 кл. матем'!J2/'Результаты 4 кл. матем'!$B2</f>
        <v>0.56521739130434778</v>
      </c>
      <c r="K2" s="8">
        <f>'Результаты 4 кл. матем'!K2/'Результаты 4 кл. матем'!$B2/2</f>
        <v>0.69565217391304346</v>
      </c>
      <c r="L2" s="8">
        <f>'Результаты 4 кл. матем'!L2/'Результаты 4 кл. матем'!$B2/2</f>
        <v>0.54347826086956519</v>
      </c>
      <c r="M2" s="8">
        <f>'Результаты 4 кл. матем'!M2/'Результаты 4 кл. матем'!$B2/4</f>
        <v>0.59057971014492749</v>
      </c>
      <c r="N2" s="8">
        <f>'Результаты 4 кл. матем'!N2/'Результаты 4 кл. матем'!$B2</f>
        <v>0.13043478260869565</v>
      </c>
      <c r="O2" s="8">
        <f>'Результаты 4 кл. матем'!O2/'Результаты 4 кл. матем'!$B2</f>
        <v>0.44927536231884058</v>
      </c>
      <c r="P2" s="8">
        <f>'Результаты 4 кл. матем'!P2/'Результаты 4 кл. матем'!$B2</f>
        <v>0.36231884057971014</v>
      </c>
      <c r="Q2" s="8">
        <f>'Результаты 4 кл. матем'!Q2/'Результаты 4 кл. матем'!$B2</f>
        <v>5.7971014492753624E-2</v>
      </c>
      <c r="T2" s="28">
        <f>MAX(C2:M2)</f>
        <v>0.82608695652173914</v>
      </c>
    </row>
    <row r="3" spans="1:20" ht="15.75">
      <c r="A3" s="1" t="s">
        <v>8</v>
      </c>
      <c r="B3" s="2">
        <v>78</v>
      </c>
      <c r="C3" s="8">
        <f>'Результаты 4 кл. матем'!C3/'Результаты 4 кл. матем'!$B3/3</f>
        <v>0.85470085470085477</v>
      </c>
      <c r="D3" s="8">
        <f>'Результаты 4 кл. матем'!D3/'Результаты 4 кл. матем'!$B3</f>
        <v>0.58974358974358976</v>
      </c>
      <c r="E3" s="8">
        <f>'Результаты 4 кл. матем'!E3/'Результаты 4 кл. матем'!$B3</f>
        <v>0.83333333333333337</v>
      </c>
      <c r="F3" s="8">
        <f>'Результаты 4 кл. матем'!F3/'Результаты 4 кл. матем'!$B3/2</f>
        <v>0.55769230769230771</v>
      </c>
      <c r="G3" s="8">
        <f>'Результаты 4 кл. матем'!G3/'Результаты 4 кл. матем'!$B3</f>
        <v>0.79487179487179482</v>
      </c>
      <c r="H3" s="8">
        <f>'Результаты 4 кл. матем'!H3/'Результаты 4 кл. матем'!$B3/2</f>
        <v>0.46153846153846156</v>
      </c>
      <c r="I3" s="8">
        <f>'Результаты 4 кл. матем'!I3/'Результаты 4 кл. матем'!$B3/2</f>
        <v>0.58974358974358976</v>
      </c>
      <c r="J3" s="8">
        <f>'Результаты 4 кл. матем'!J3/'Результаты 4 кл. матем'!$B3</f>
        <v>0.61538461538461542</v>
      </c>
      <c r="K3" s="8">
        <f>'Результаты 4 кл. матем'!K3/'Результаты 4 кл. матем'!$B3/2</f>
        <v>0.74358974358974361</v>
      </c>
      <c r="L3" s="8">
        <f>'Результаты 4 кл. матем'!L3/'Результаты 4 кл. матем'!$B3/2</f>
        <v>0.87820512820512819</v>
      </c>
      <c r="M3" s="8">
        <f>'Результаты 4 кл. матем'!M3/'Результаты 4 кл. матем'!$B3/4</f>
        <v>0.62179487179487181</v>
      </c>
      <c r="N3" s="8">
        <f>'Результаты 4 кл. матем'!N3/'Результаты 4 кл. матем'!$B3</f>
        <v>8.9743589743589744E-2</v>
      </c>
      <c r="O3" s="8">
        <f>'Результаты 4 кл. матем'!O3/'Результаты 4 кл. матем'!$B3</f>
        <v>0.38461538461538464</v>
      </c>
      <c r="P3" s="8">
        <f>'Результаты 4 кл. матем'!P3/'Результаты 4 кл. матем'!$B3</f>
        <v>0.38461538461538464</v>
      </c>
      <c r="Q3" s="8">
        <f>'Результаты 4 кл. матем'!Q3/'Результаты 4 кл. матем'!$B3</f>
        <v>0.14102564102564102</v>
      </c>
      <c r="T3" s="28">
        <f t="shared" ref="T3:T63" si="0">MAX(C3:M3)</f>
        <v>0.87820512820512819</v>
      </c>
    </row>
    <row r="4" spans="1:20" ht="31.5">
      <c r="A4" s="1" t="s">
        <v>25</v>
      </c>
      <c r="B4" s="2">
        <v>3</v>
      </c>
      <c r="C4" s="8">
        <f>'Результаты 4 кл. матем'!C4/'Результаты 4 кл. матем'!$B4/3</f>
        <v>1</v>
      </c>
      <c r="D4" s="8">
        <f>'Результаты 4 кл. матем'!D4/'Результаты 4 кл. матем'!$B4</f>
        <v>0.33333333333333331</v>
      </c>
      <c r="E4" s="8">
        <f>'Результаты 4 кл. матем'!E4/'Результаты 4 кл. матем'!$B4</f>
        <v>1</v>
      </c>
      <c r="F4" s="8">
        <f>'Результаты 4 кл. матем'!F4/'Результаты 4 кл. матем'!$B4/2</f>
        <v>0.83333333333333337</v>
      </c>
      <c r="G4" s="8">
        <f>'Результаты 4 кл. матем'!G4/'Результаты 4 кл. матем'!$B4</f>
        <v>1</v>
      </c>
      <c r="H4" s="8">
        <f>'Результаты 4 кл. матем'!H4/'Результаты 4 кл. матем'!$B4/2</f>
        <v>0.66666666666666663</v>
      </c>
      <c r="I4" s="8">
        <f>'Результаты 4 кл. матем'!I4/'Результаты 4 кл. матем'!$B4/2</f>
        <v>0.16666666666666666</v>
      </c>
      <c r="J4" s="8">
        <f>'Результаты 4 кл. матем'!J4/'Результаты 4 кл. матем'!$B4</f>
        <v>1</v>
      </c>
      <c r="K4" s="8">
        <f>'Результаты 4 кл. матем'!K4/'Результаты 4 кл. матем'!$B4/2</f>
        <v>0.66666666666666663</v>
      </c>
      <c r="L4" s="8">
        <f>'Результаты 4 кл. матем'!L4/'Результаты 4 кл. матем'!$B4/2</f>
        <v>0.66666666666666663</v>
      </c>
      <c r="M4" s="8">
        <f>'Результаты 4 кл. матем'!M4/'Результаты 4 кл. матем'!$B4/4</f>
        <v>0.41666666666666669</v>
      </c>
      <c r="N4" s="8">
        <f>'Результаты 4 кл. матем'!N4/'Результаты 4 кл. матем'!$B4</f>
        <v>0</v>
      </c>
      <c r="O4" s="8">
        <f>'Результаты 4 кл. матем'!O4/'Результаты 4 кл. матем'!$B4</f>
        <v>0.66666666666666663</v>
      </c>
      <c r="P4" s="8">
        <f>'Результаты 4 кл. матем'!P4/'Результаты 4 кл. матем'!$B4</f>
        <v>0.33333333333333331</v>
      </c>
      <c r="Q4" s="8">
        <f>'Результаты 4 кл. матем'!Q4/'Результаты 4 кл. матем'!$B4</f>
        <v>0</v>
      </c>
      <c r="T4" s="28">
        <f t="shared" si="0"/>
        <v>1</v>
      </c>
    </row>
    <row r="5" spans="1:20" ht="15.75">
      <c r="A5" s="1" t="s">
        <v>26</v>
      </c>
      <c r="B5" s="2">
        <v>1</v>
      </c>
      <c r="C5" s="8">
        <f>'Результаты 4 кл. матем'!C5/'Результаты 4 кл. матем'!$B5/3</f>
        <v>0.33333333333333331</v>
      </c>
      <c r="D5" s="8">
        <f>'Результаты 4 кл. матем'!D5/'Результаты 4 кл. матем'!$B5</f>
        <v>1</v>
      </c>
      <c r="E5" s="8">
        <f>'Результаты 4 кл. матем'!E5/'Результаты 4 кл. матем'!$B5</f>
        <v>1</v>
      </c>
      <c r="F5" s="8">
        <f>'Результаты 4 кл. матем'!F5/'Результаты 4 кл. матем'!$B5/2</f>
        <v>1</v>
      </c>
      <c r="G5" s="8">
        <f>'Результаты 4 кл. матем'!G5/'Результаты 4 кл. матем'!$B5</f>
        <v>0</v>
      </c>
      <c r="H5" s="8">
        <f>'Результаты 4 кл. матем'!H5/'Результаты 4 кл. матем'!$B5/2</f>
        <v>1</v>
      </c>
      <c r="I5" s="8">
        <f>'Результаты 4 кл. матем'!I5/'Результаты 4 кл. матем'!$B5/2</f>
        <v>1</v>
      </c>
      <c r="J5" s="8">
        <f>'Результаты 4 кл. матем'!J5/'Результаты 4 кл. матем'!$B5</f>
        <v>1</v>
      </c>
      <c r="K5" s="8">
        <f>'Результаты 4 кл. матем'!K5/'Результаты 4 кл. матем'!$B5/2</f>
        <v>0.5</v>
      </c>
      <c r="L5" s="8">
        <f>'Результаты 4 кл. матем'!L5/'Результаты 4 кл. матем'!$B5/2</f>
        <v>1</v>
      </c>
      <c r="M5" s="8">
        <f>'Результаты 4 кл. матем'!M5/'Результаты 4 кл. матем'!$B5/4</f>
        <v>0.75</v>
      </c>
      <c r="N5" s="8">
        <f>'Результаты 4 кл. матем'!N5/'Результаты 4 кл. матем'!$B5</f>
        <v>0</v>
      </c>
      <c r="O5" s="8">
        <f>'Результаты 4 кл. матем'!O5/'Результаты 4 кл. матем'!$B5</f>
        <v>0</v>
      </c>
      <c r="P5" s="8">
        <f>'Результаты 4 кл. матем'!P5/'Результаты 4 кл. матем'!$B5</f>
        <v>4</v>
      </c>
      <c r="Q5" s="8">
        <f>'Результаты 4 кл. матем'!Q5/'Результаты 4 кл. матем'!$B5</f>
        <v>0</v>
      </c>
      <c r="T5" s="28">
        <f t="shared" si="0"/>
        <v>1</v>
      </c>
    </row>
    <row r="6" spans="1:20" ht="15.75">
      <c r="A6" s="1" t="s">
        <v>9</v>
      </c>
      <c r="B6" s="2">
        <v>51</v>
      </c>
      <c r="C6" s="8">
        <f>'Результаты 4 кл. матем'!C6/'Результаты 4 кл. матем'!$B6/3</f>
        <v>0.93464052287581689</v>
      </c>
      <c r="D6" s="8">
        <f>'Результаты 4 кл. матем'!D6/'Результаты 4 кл. матем'!$B6</f>
        <v>0.39215686274509803</v>
      </c>
      <c r="E6" s="8">
        <f>'Результаты 4 кл. матем'!E6/'Результаты 4 кл. матем'!$B6</f>
        <v>0.94117647058823528</v>
      </c>
      <c r="F6" s="8">
        <f>'Результаты 4 кл. матем'!F6/'Результаты 4 кл. матем'!$B6/2</f>
        <v>0.5</v>
      </c>
      <c r="G6" s="8">
        <f>'Результаты 4 кл. матем'!G6/'Результаты 4 кл. матем'!$B6</f>
        <v>0.76470588235294112</v>
      </c>
      <c r="H6" s="8">
        <f>'Результаты 4 кл. матем'!H6/'Результаты 4 кл. матем'!$B6/2</f>
        <v>0.42156862745098039</v>
      </c>
      <c r="I6" s="8">
        <f>'Результаты 4 кл. матем'!I6/'Результаты 4 кл. матем'!$B6/2</f>
        <v>0.44117647058823528</v>
      </c>
      <c r="J6" s="8">
        <f>'Результаты 4 кл. матем'!J6/'Результаты 4 кл. матем'!$B6</f>
        <v>0.66666666666666663</v>
      </c>
      <c r="K6" s="8">
        <f>'Результаты 4 кл. матем'!K6/'Результаты 4 кл. матем'!$B6/2</f>
        <v>0.60784313725490191</v>
      </c>
      <c r="L6" s="8">
        <f>'Результаты 4 кл. матем'!L6/'Результаты 4 кл. матем'!$B6/2</f>
        <v>0.78431372549019607</v>
      </c>
      <c r="M6" s="8">
        <f>'Результаты 4 кл. матем'!M6/'Результаты 4 кл. матем'!$B6/4</f>
        <v>0.70588235294117652</v>
      </c>
      <c r="N6" s="8">
        <f>'Результаты 4 кл. матем'!N6/'Результаты 4 кл. матем'!$B6</f>
        <v>5.8823529411764705E-2</v>
      </c>
      <c r="O6" s="8">
        <f>'Результаты 4 кл. матем'!O6/'Результаты 4 кл. матем'!$B6</f>
        <v>0.56862745098039214</v>
      </c>
      <c r="P6" s="8">
        <f>'Результаты 4 кл. матем'!P6/'Результаты 4 кл. матем'!$B6</f>
        <v>0.25490196078431371</v>
      </c>
      <c r="Q6" s="8">
        <f>'Результаты 4 кл. матем'!Q6/'Результаты 4 кл. матем'!$B6</f>
        <v>0.11764705882352941</v>
      </c>
      <c r="T6" s="28">
        <f t="shared" si="0"/>
        <v>0.94117647058823528</v>
      </c>
    </row>
    <row r="7" spans="1:20" ht="31.5">
      <c r="A7" s="1" t="s">
        <v>36</v>
      </c>
      <c r="B7" s="2">
        <v>4</v>
      </c>
      <c r="C7" s="8">
        <f>'Результаты 4 кл. матем'!C7/'Результаты 4 кл. матем'!$B7/3</f>
        <v>0.41666666666666669</v>
      </c>
      <c r="D7" s="8">
        <f>'Результаты 4 кл. матем'!D7/'Результаты 4 кл. матем'!$B7</f>
        <v>0</v>
      </c>
      <c r="E7" s="8">
        <f>'Результаты 4 кл. матем'!E7/'Результаты 4 кл. матем'!$B7</f>
        <v>1</v>
      </c>
      <c r="F7" s="8">
        <f>'Результаты 4 кл. матем'!F7/'Результаты 4 кл. матем'!$B7/2</f>
        <v>0.75</v>
      </c>
      <c r="G7" s="8">
        <f>'Результаты 4 кл. матем'!G7/'Результаты 4 кл. матем'!$B7</f>
        <v>0.75</v>
      </c>
      <c r="H7" s="8">
        <f>'Результаты 4 кл. матем'!H7/'Результаты 4 кл. матем'!$B7/2</f>
        <v>0.75</v>
      </c>
      <c r="I7" s="8">
        <f>'Результаты 4 кл. матем'!I7/'Результаты 4 кл. матем'!$B7/2</f>
        <v>0.375</v>
      </c>
      <c r="J7" s="8">
        <f>'Результаты 4 кл. матем'!J7/'Результаты 4 кл. матем'!$B7</f>
        <v>0.5</v>
      </c>
      <c r="K7" s="8">
        <f>'Результаты 4 кл. матем'!K7/'Результаты 4 кл. матем'!$B7/2</f>
        <v>0.625</v>
      </c>
      <c r="L7" s="8">
        <f>'Результаты 4 кл. матем'!L7/'Результаты 4 кл. матем'!$B7/2</f>
        <v>0.625</v>
      </c>
      <c r="M7" s="8">
        <f>'Результаты 4 кл. матем'!M7/'Результаты 4 кл. матем'!$B7/4</f>
        <v>0.125</v>
      </c>
      <c r="N7" s="8">
        <f>'Результаты 4 кл. матем'!N7/'Результаты 4 кл. матем'!$B7</f>
        <v>0.25</v>
      </c>
      <c r="O7" s="8">
        <f>'Результаты 4 кл. матем'!O7/'Результаты 4 кл. матем'!$B7</f>
        <v>0.5</v>
      </c>
      <c r="P7" s="8">
        <f>'Результаты 4 кл. матем'!P7/'Результаты 4 кл. матем'!$B7</f>
        <v>0.25</v>
      </c>
      <c r="Q7" s="8">
        <f>'Результаты 4 кл. матем'!Q7/'Результаты 4 кл. матем'!$B7</f>
        <v>0</v>
      </c>
      <c r="T7" s="28">
        <f t="shared" si="0"/>
        <v>1</v>
      </c>
    </row>
    <row r="8" spans="1:20" ht="15.75">
      <c r="A8" s="1" t="s">
        <v>10</v>
      </c>
      <c r="B8" s="2">
        <v>9</v>
      </c>
      <c r="C8" s="8">
        <f>'Результаты 4 кл. матем'!C8/'Результаты 4 кл. матем'!$B8/3</f>
        <v>3.7037037037037035E-2</v>
      </c>
      <c r="D8" s="8">
        <f>'Результаты 4 кл. матем'!D8/'Результаты 4 кл. матем'!$B8</f>
        <v>1</v>
      </c>
      <c r="E8" s="8">
        <f>'Результаты 4 кл. матем'!E8/'Результаты 4 кл. матем'!$B8</f>
        <v>1</v>
      </c>
      <c r="F8" s="8">
        <f>'Результаты 4 кл. матем'!F8/'Результаты 4 кл. матем'!$B8/2</f>
        <v>0.66666666666666663</v>
      </c>
      <c r="G8" s="8">
        <f>'Результаты 4 кл. матем'!G8/'Результаты 4 кл. матем'!$B8</f>
        <v>1</v>
      </c>
      <c r="H8" s="8">
        <f>'Результаты 4 кл. матем'!H8/'Результаты 4 кл. матем'!$B8/2</f>
        <v>0.66666666666666663</v>
      </c>
      <c r="I8" s="8">
        <f>'Результаты 4 кл. матем'!I8/'Результаты 4 кл. матем'!$B8/2</f>
        <v>1</v>
      </c>
      <c r="J8" s="8">
        <f>'Результаты 4 кл. матем'!J8/'Результаты 4 кл. матем'!$B8</f>
        <v>1</v>
      </c>
      <c r="K8" s="8">
        <f>'Результаты 4 кл. матем'!K8/'Результаты 4 кл. матем'!$B8/2</f>
        <v>0.94444444444444442</v>
      </c>
      <c r="L8" s="8">
        <f>'Результаты 4 кл. матем'!L8/'Результаты 4 кл. матем'!$B8/2</f>
        <v>0.3888888888888889</v>
      </c>
      <c r="M8" s="8">
        <f>'Результаты 4 кл. матем'!M8/'Результаты 4 кл. матем'!$B8/4</f>
        <v>0.88888888888888884</v>
      </c>
      <c r="N8" s="8">
        <f>'Результаты 4 кл. матем'!N8/'Результаты 4 кл. матем'!$B8</f>
        <v>0</v>
      </c>
      <c r="O8" s="8">
        <f>'Результаты 4 кл. матем'!O8/'Результаты 4 кл. матем'!$B8</f>
        <v>0.22222222222222221</v>
      </c>
      <c r="P8" s="8">
        <f>'Результаты 4 кл. матем'!P8/'Результаты 4 кл. матем'!$B8</f>
        <v>0.77777777777777779</v>
      </c>
      <c r="Q8" s="8">
        <f>'Результаты 4 кл. матем'!Q8/'Результаты 4 кл. матем'!$B8</f>
        <v>0</v>
      </c>
      <c r="T8" s="28">
        <f t="shared" si="0"/>
        <v>1</v>
      </c>
    </row>
    <row r="9" spans="1:20" ht="15.75">
      <c r="A9" s="1" t="s">
        <v>11</v>
      </c>
      <c r="B9" s="2">
        <v>119</v>
      </c>
      <c r="C9" s="8">
        <f>'Результаты 4 кл. матем'!C9/'Результаты 4 кл. матем'!$B9/3</f>
        <v>0.8795518207282913</v>
      </c>
      <c r="D9" s="8">
        <f>'Результаты 4 кл. матем'!D9/'Результаты 4 кл. матем'!$B9</f>
        <v>0.60504201680672265</v>
      </c>
      <c r="E9" s="8">
        <f>'Результаты 4 кл. матем'!E9/'Результаты 4 кл. матем'!$B9</f>
        <v>0.96638655462184875</v>
      </c>
      <c r="F9" s="8">
        <f>'Результаты 4 кл. матем'!F9/'Результаты 4 кл. матем'!$B9/2</f>
        <v>0.65546218487394958</v>
      </c>
      <c r="G9" s="8">
        <f>'Результаты 4 кл. матем'!G9/'Результаты 4 кл. матем'!$B9</f>
        <v>0.8571428571428571</v>
      </c>
      <c r="H9" s="8">
        <f>'Результаты 4 кл. матем'!H9/'Результаты 4 кл. матем'!$B9/2</f>
        <v>0.48739495798319327</v>
      </c>
      <c r="I9" s="8">
        <f>'Результаты 4 кл. матем'!I9/'Результаты 4 кл. матем'!$B9/2</f>
        <v>0.63025210084033612</v>
      </c>
      <c r="J9" s="8">
        <f>'Результаты 4 кл. матем'!J9/'Результаты 4 кл. матем'!$B9</f>
        <v>0.84033613445378152</v>
      </c>
      <c r="K9" s="8">
        <f>'Результаты 4 кл. матем'!K9/'Результаты 4 кл. матем'!$B9/2</f>
        <v>0.60084033613445376</v>
      </c>
      <c r="L9" s="8">
        <f>'Результаты 4 кл. матем'!L9/'Результаты 4 кл. матем'!$B9/2</f>
        <v>0.8613445378151261</v>
      </c>
      <c r="M9" s="8">
        <f>'Результаты 4 кл. матем'!M9/'Результаты 4 кл. матем'!$B9/4</f>
        <v>0.77941176470588236</v>
      </c>
      <c r="N9" s="8">
        <f>'Результаты 4 кл. матем'!N9/'Результаты 4 кл. матем'!$B9</f>
        <v>0.10084033613445378</v>
      </c>
      <c r="O9" s="8">
        <f>'Результаты 4 кл. матем'!O9/'Результаты 4 кл. матем'!$B9</f>
        <v>0.23529411764705882</v>
      </c>
      <c r="P9" s="8">
        <f>'Результаты 4 кл. матем'!P9/'Результаты 4 кл. матем'!$B9</f>
        <v>0.42857142857142855</v>
      </c>
      <c r="Q9" s="8">
        <f>'Результаты 4 кл. матем'!Q9/'Результаты 4 кл. матем'!$B9</f>
        <v>0.23529411764705882</v>
      </c>
      <c r="T9" s="28">
        <f t="shared" si="0"/>
        <v>0.96638655462184875</v>
      </c>
    </row>
    <row r="10" spans="1:20" ht="15.75">
      <c r="A10" s="1" t="s">
        <v>12</v>
      </c>
      <c r="B10" s="2">
        <v>77</v>
      </c>
      <c r="C10" s="8">
        <f>'Результаты 4 кл. матем'!C10/'Результаты 4 кл. матем'!$B10/3</f>
        <v>0.93939393939393945</v>
      </c>
      <c r="D10" s="8">
        <f>'Результаты 4 кл. матем'!D10/'Результаты 4 кл. матем'!$B10</f>
        <v>0.62337662337662336</v>
      </c>
      <c r="E10" s="8">
        <f>'Результаты 4 кл. матем'!E10/'Результаты 4 кл. матем'!$B10</f>
        <v>0.96103896103896103</v>
      </c>
      <c r="F10" s="8">
        <f>'Результаты 4 кл. матем'!F10/'Результаты 4 кл. матем'!$B10/2</f>
        <v>0.74675324675324672</v>
      </c>
      <c r="G10" s="8">
        <f>'Результаты 4 кл. матем'!G10/'Результаты 4 кл. матем'!$B10</f>
        <v>0.8441558441558441</v>
      </c>
      <c r="H10" s="8">
        <f>'Результаты 4 кл. матем'!H10/'Результаты 4 кл. матем'!$B10/2</f>
        <v>0.59090909090909094</v>
      </c>
      <c r="I10" s="8">
        <f>'Результаты 4 кл. матем'!I10/'Результаты 4 кл. матем'!$B10/2</f>
        <v>0.69480519480519476</v>
      </c>
      <c r="J10" s="8">
        <f>'Результаты 4 кл. матем'!J10/'Результаты 4 кл. матем'!$B10</f>
        <v>0.79220779220779225</v>
      </c>
      <c r="K10" s="8">
        <f>'Результаты 4 кл. матем'!K10/'Результаты 4 кл. матем'!$B10/2</f>
        <v>0.66233766233766234</v>
      </c>
      <c r="L10" s="8">
        <f>'Результаты 4 кл. матем'!L10/'Результаты 4 кл. матем'!$B10/2</f>
        <v>0.8441558441558441</v>
      </c>
      <c r="M10" s="8">
        <f>'Результаты 4 кл. матем'!M10/'Результаты 4 кл. матем'!$B10/4</f>
        <v>0.69155844155844159</v>
      </c>
      <c r="N10" s="8">
        <f>'Результаты 4 кл. матем'!N10/'Результаты 4 кл. матем'!$B10</f>
        <v>3.896103896103896E-2</v>
      </c>
      <c r="O10" s="8">
        <f>'Результаты 4 кл. матем'!O10/'Результаты 4 кл. матем'!$B10</f>
        <v>0.24675324675324675</v>
      </c>
      <c r="P10" s="8">
        <f>'Результаты 4 кл. матем'!P10/'Результаты 4 кл. матем'!$B10</f>
        <v>0.46753246753246752</v>
      </c>
      <c r="Q10" s="8">
        <f>'Результаты 4 кл. матем'!Q10/'Результаты 4 кл. матем'!$B10</f>
        <v>0.24675324675324675</v>
      </c>
      <c r="T10" s="28">
        <f t="shared" si="0"/>
        <v>0.96103896103896103</v>
      </c>
    </row>
    <row r="11" spans="1:20" ht="15.75">
      <c r="A11" s="1" t="s">
        <v>13</v>
      </c>
      <c r="B11" s="2">
        <v>44</v>
      </c>
      <c r="C11" s="8">
        <f>'Результаты 4 кл. матем'!C11/'Результаты 4 кл. матем'!$B11/3</f>
        <v>0.75757575757575768</v>
      </c>
      <c r="D11" s="8">
        <f>'Результаты 4 кл. матем'!D11/'Результаты 4 кл. матем'!$B11</f>
        <v>0.95454545454545459</v>
      </c>
      <c r="E11" s="8">
        <f>'Результаты 4 кл. матем'!E11/'Результаты 4 кл. матем'!$B11</f>
        <v>0.95454545454545459</v>
      </c>
      <c r="F11" s="8">
        <f>'Результаты 4 кл. матем'!F11/'Результаты 4 кл. матем'!$B11/2</f>
        <v>0.77272727272727271</v>
      </c>
      <c r="G11" s="8">
        <f>'Результаты 4 кл. матем'!G11/'Результаты 4 кл. матем'!$B11</f>
        <v>0.93181818181818177</v>
      </c>
      <c r="H11" s="8">
        <f>'Результаты 4 кл. матем'!H11/'Результаты 4 кл. матем'!$B11/2</f>
        <v>0.63636363636363635</v>
      </c>
      <c r="I11" s="8">
        <f>'Результаты 4 кл. матем'!I11/'Результаты 4 кл. матем'!$B11/2</f>
        <v>0.71590909090909094</v>
      </c>
      <c r="J11" s="8">
        <f>'Результаты 4 кл. матем'!J11/'Результаты 4 кл. матем'!$B11</f>
        <v>0.84090909090909094</v>
      </c>
      <c r="K11" s="8">
        <f>'Результаты 4 кл. матем'!K11/'Результаты 4 кл. матем'!$B11/2</f>
        <v>0.79545454545454541</v>
      </c>
      <c r="L11" s="8">
        <f>'Результаты 4 кл. матем'!L11/'Результаты 4 кл. матем'!$B11/2</f>
        <v>0.67045454545454541</v>
      </c>
      <c r="M11" s="8">
        <f>'Результаты 4 кл. матем'!M11/'Результаты 4 кл. матем'!$B11/4</f>
        <v>0.35227272727272729</v>
      </c>
      <c r="N11" s="8">
        <f>'Результаты 4 кл. матем'!N11/'Результаты 4 кл. матем'!$B11</f>
        <v>9.0909090909090912E-2</v>
      </c>
      <c r="O11" s="8">
        <f>'Результаты 4 кл. матем'!O11/'Результаты 4 кл. матем'!$B11</f>
        <v>0.45454545454545453</v>
      </c>
      <c r="P11" s="8">
        <f>'Результаты 4 кл. матем'!P11/'Результаты 4 кл. матем'!$B11</f>
        <v>0.25</v>
      </c>
      <c r="Q11" s="8">
        <f>'Результаты 4 кл. матем'!Q11/'Результаты 4 кл. матем'!$B11</f>
        <v>0.20454545454545456</v>
      </c>
      <c r="T11" s="28">
        <f t="shared" si="0"/>
        <v>0.95454545454545459</v>
      </c>
    </row>
    <row r="12" spans="1:20" ht="15.75">
      <c r="A12" s="1" t="s">
        <v>14</v>
      </c>
      <c r="B12" s="2">
        <v>87</v>
      </c>
      <c r="C12" s="8">
        <f>'Результаты 4 кл. матем'!C12/'Результаты 4 кл. матем'!$B12/3</f>
        <v>0.96551724137931039</v>
      </c>
      <c r="D12" s="8">
        <f>'Результаты 4 кл. матем'!D12/'Результаты 4 кл. матем'!$B12</f>
        <v>0.58620689655172409</v>
      </c>
      <c r="E12" s="8">
        <f>'Результаты 4 кл. матем'!E12/'Результаты 4 кл. матем'!$B12</f>
        <v>0.97701149425287359</v>
      </c>
      <c r="F12" s="8">
        <f>'Результаты 4 кл. матем'!F12/'Результаты 4 кл. матем'!$B12/2</f>
        <v>0.7068965517241379</v>
      </c>
      <c r="G12" s="8">
        <f>'Результаты 4 кл. матем'!G12/'Результаты 4 кл. матем'!$B12</f>
        <v>0.93103448275862066</v>
      </c>
      <c r="H12" s="8">
        <f>'Результаты 4 кл. матем'!H12/'Результаты 4 кл. матем'!$B12/2</f>
        <v>0.56321839080459768</v>
      </c>
      <c r="I12" s="8">
        <f>'Результаты 4 кл. матем'!I12/'Результаты 4 кл. матем'!$B12/2</f>
        <v>0.7068965517241379</v>
      </c>
      <c r="J12" s="8">
        <f>'Результаты 4 кл. матем'!J12/'Результаты 4 кл. матем'!$B12</f>
        <v>0.86206896551724133</v>
      </c>
      <c r="K12" s="8">
        <f>'Результаты 4 кл. матем'!K12/'Результаты 4 кл. матем'!$B12/2</f>
        <v>0.55172413793103448</v>
      </c>
      <c r="L12" s="8">
        <f>'Результаты 4 кл. матем'!L12/'Результаты 4 кл. матем'!$B12/2</f>
        <v>0.76436781609195403</v>
      </c>
      <c r="M12" s="8">
        <f>'Результаты 4 кл. матем'!M12/'Результаты 4 кл. матем'!$B12/4</f>
        <v>0.7614942528735632</v>
      </c>
      <c r="N12" s="8">
        <f>'Результаты 4 кл. матем'!N12/'Результаты 4 кл. матем'!$B12</f>
        <v>0</v>
      </c>
      <c r="O12" s="8">
        <f>'Результаты 4 кл. матем'!O12/'Результаты 4 кл. матем'!$B12</f>
        <v>0.33333333333333331</v>
      </c>
      <c r="P12" s="8">
        <f>'Результаты 4 кл. матем'!P12/'Результаты 4 кл. матем'!$B12</f>
        <v>0.50574712643678166</v>
      </c>
      <c r="Q12" s="8">
        <f>'Результаты 4 кл. матем'!Q12/'Результаты 4 кл. матем'!$B12</f>
        <v>0.16091954022988506</v>
      </c>
      <c r="T12" s="28">
        <f t="shared" si="0"/>
        <v>0.97701149425287359</v>
      </c>
    </row>
    <row r="13" spans="1:20" ht="31.5">
      <c r="A13" s="1" t="s">
        <v>15</v>
      </c>
      <c r="B13" s="2">
        <v>106</v>
      </c>
      <c r="C13" s="8">
        <f>'Результаты 4 кл. матем'!C13/'Результаты 4 кл. матем'!$B13/3</f>
        <v>0.98427672955974843</v>
      </c>
      <c r="D13" s="8">
        <f>'Результаты 4 кл. матем'!D13/'Результаты 4 кл. матем'!$B13</f>
        <v>1</v>
      </c>
      <c r="E13" s="8">
        <f>'Результаты 4 кл. матем'!E13/'Результаты 4 кл. матем'!$B13</f>
        <v>1</v>
      </c>
      <c r="F13" s="8">
        <f>'Результаты 4 кл. матем'!F13/'Результаты 4 кл. матем'!$B13/2</f>
        <v>0.88207547169811318</v>
      </c>
      <c r="G13" s="8">
        <f>'Результаты 4 кл. матем'!G13/'Результаты 4 кл. матем'!$B13</f>
        <v>1</v>
      </c>
      <c r="H13" s="8">
        <f>'Результаты 4 кл. матем'!H13/'Результаты 4 кл. матем'!$B13/2</f>
        <v>0.89150943396226412</v>
      </c>
      <c r="I13" s="8">
        <f>'Результаты 4 кл. матем'!I13/'Результаты 4 кл. матем'!$B13/2</f>
        <v>0.89150943396226412</v>
      </c>
      <c r="J13" s="8">
        <f>'Результаты 4 кл. матем'!J13/'Результаты 4 кл. матем'!$B13</f>
        <v>0.78301886792452835</v>
      </c>
      <c r="K13" s="8">
        <f>'Результаты 4 кл. матем'!K13/'Результаты 4 кл. матем'!$B13/2</f>
        <v>0.70754716981132071</v>
      </c>
      <c r="L13" s="8">
        <f>'Результаты 4 кл. матем'!L13/'Результаты 4 кл. матем'!$B13/2</f>
        <v>0.70754716981132071</v>
      </c>
      <c r="M13" s="8">
        <f>'Результаты 4 кл. матем'!M13/'Результаты 4 кл. матем'!$B13/4</f>
        <v>0.70754716981132071</v>
      </c>
      <c r="N13" s="8">
        <f>'Результаты 4 кл. матем'!N13/'Результаты 4 кл. матем'!$B13</f>
        <v>1.8867924528301886E-2</v>
      </c>
      <c r="O13" s="8">
        <f>'Результаты 4 кл. матем'!O13/'Результаты 4 кл. матем'!$B13</f>
        <v>0.19811320754716982</v>
      </c>
      <c r="P13" s="8">
        <f>'Результаты 4 кл. матем'!P13/'Результаты 4 кл. матем'!$B13</f>
        <v>0.36792452830188677</v>
      </c>
      <c r="Q13" s="8">
        <f>'Результаты 4 кл. матем'!Q13/'Результаты 4 кл. матем'!$B13</f>
        <v>0.41509433962264153</v>
      </c>
      <c r="T13" s="28">
        <f t="shared" si="0"/>
        <v>1</v>
      </c>
    </row>
    <row r="14" spans="1:20" ht="15.75">
      <c r="A14" s="1">
        <v>3</v>
      </c>
      <c r="B14" s="2">
        <v>19</v>
      </c>
      <c r="C14" s="8">
        <f>'Результаты 4 кл. матем'!C14/'Результаты 4 кл. матем'!$B14/3</f>
        <v>0.40350877192982454</v>
      </c>
      <c r="D14" s="8">
        <f>'Результаты 4 кл. матем'!D14/'Результаты 4 кл. матем'!$B14</f>
        <v>0.84210526315789469</v>
      </c>
      <c r="E14" s="8">
        <f>'Результаты 4 кл. матем'!E14/'Результаты 4 кл. матем'!$B14</f>
        <v>0.78947368421052633</v>
      </c>
      <c r="F14" s="8">
        <f>'Результаты 4 кл. матем'!F14/'Результаты 4 кл. матем'!$B14/2</f>
        <v>0.57894736842105265</v>
      </c>
      <c r="G14" s="8">
        <f>'Результаты 4 кл. матем'!G14/'Результаты 4 кл. матем'!$B14</f>
        <v>0.73684210526315785</v>
      </c>
      <c r="H14" s="8">
        <f>'Результаты 4 кл. матем'!H14/'Результаты 4 кл. матем'!$B14/2</f>
        <v>0.42105263157894735</v>
      </c>
      <c r="I14" s="8">
        <f>'Результаты 4 кл. матем'!I14/'Результаты 4 кл. матем'!$B14/2</f>
        <v>0.47368421052631576</v>
      </c>
      <c r="J14" s="8">
        <f>'Результаты 4 кл. матем'!J14/'Результаты 4 кл. матем'!$B14</f>
        <v>0.78947368421052633</v>
      </c>
      <c r="K14" s="8">
        <f>'Результаты 4 кл. матем'!K14/'Результаты 4 кл. матем'!$B14/2</f>
        <v>0.60526315789473684</v>
      </c>
      <c r="L14" s="8">
        <f>'Результаты 4 кл. матем'!L14/'Результаты 4 кл. матем'!$B14/2</f>
        <v>0.47368421052631576</v>
      </c>
      <c r="M14" s="8">
        <f>'Результаты 4 кл. матем'!M14/'Результаты 4 кл. матем'!$B14/4</f>
        <v>0.56578947368421051</v>
      </c>
      <c r="N14" s="8">
        <f>'Результаты 4 кл. матем'!N14/'Результаты 4 кл. матем'!$B14</f>
        <v>0.26315789473684209</v>
      </c>
      <c r="O14" s="8">
        <f>'Результаты 4 кл. матем'!O14/'Результаты 4 кл. матем'!$B14</f>
        <v>0.42105263157894735</v>
      </c>
      <c r="P14" s="8">
        <f>'Результаты 4 кл. матем'!P14/'Результаты 4 кл. матем'!$B14</f>
        <v>0.31578947368421051</v>
      </c>
      <c r="Q14" s="8">
        <f>'Результаты 4 кл. матем'!Q14/'Результаты 4 кл. матем'!$B14</f>
        <v>0</v>
      </c>
      <c r="T14" s="28">
        <f t="shared" si="0"/>
        <v>0.84210526315789469</v>
      </c>
    </row>
    <row r="15" spans="1:20" ht="15.75">
      <c r="A15" s="1">
        <v>4</v>
      </c>
      <c r="B15" s="2">
        <v>44</v>
      </c>
      <c r="C15" s="8">
        <f>'Результаты 4 кл. матем'!C15/'Результаты 4 кл. матем'!$B15/3</f>
        <v>0.92424242424242431</v>
      </c>
      <c r="D15" s="8">
        <f>'Результаты 4 кл. матем'!D15/'Результаты 4 кл. матем'!$B15</f>
        <v>0.40909090909090912</v>
      </c>
      <c r="E15" s="8">
        <f>'Результаты 4 кл. матем'!E15/'Результаты 4 кл. матем'!$B15</f>
        <v>0.95454545454545459</v>
      </c>
      <c r="F15" s="8">
        <f>'Результаты 4 кл. матем'!F15/'Результаты 4 кл. матем'!$B15/2</f>
        <v>0.68181818181818177</v>
      </c>
      <c r="G15" s="8">
        <f>'Результаты 4 кл. матем'!G15/'Результаты 4 кл. матем'!$B15</f>
        <v>0.77272727272727271</v>
      </c>
      <c r="H15" s="8">
        <f>'Результаты 4 кл. матем'!H15/'Результаты 4 кл. матем'!$B15/2</f>
        <v>0.42045454545454547</v>
      </c>
      <c r="I15" s="8">
        <f>'Результаты 4 кл. матем'!I15/'Результаты 4 кл. матем'!$B15/2</f>
        <v>0.68181818181818177</v>
      </c>
      <c r="J15" s="8">
        <f>'Результаты 4 кл. матем'!J15/'Результаты 4 кл. матем'!$B15</f>
        <v>0.61363636363636365</v>
      </c>
      <c r="K15" s="8">
        <f>'Результаты 4 кл. матем'!K15/'Результаты 4 кл. матем'!$B15/2</f>
        <v>0.72727272727272729</v>
      </c>
      <c r="L15" s="8">
        <f>'Результаты 4 кл. матем'!L15/'Результаты 4 кл. матем'!$B15/2</f>
        <v>0.72727272727272729</v>
      </c>
      <c r="M15" s="8">
        <f>'Результаты 4 кл. матем'!M15/'Результаты 4 кл. матем'!$B15/4</f>
        <v>0.55681818181818177</v>
      </c>
      <c r="N15" s="8">
        <f>'Результаты 4 кл. матем'!N15/'Результаты 4 кл. матем'!$B15</f>
        <v>0.13636363636363635</v>
      </c>
      <c r="O15" s="8">
        <f>'Результаты 4 кл. матем'!O15/'Результаты 4 кл. матем'!$B15</f>
        <v>0.31818181818181818</v>
      </c>
      <c r="P15" s="8">
        <f>'Результаты 4 кл. матем'!P15/'Результаты 4 кл. матем'!$B15</f>
        <v>0.40909090909090912</v>
      </c>
      <c r="Q15" s="8">
        <f>'Результаты 4 кл. матем'!Q15/'Результаты 4 кл. матем'!$B15</f>
        <v>0.13636363636363635</v>
      </c>
      <c r="T15" s="28">
        <f t="shared" si="0"/>
        <v>0.95454545454545459</v>
      </c>
    </row>
    <row r="16" spans="1:20" ht="15.75">
      <c r="A16" s="1">
        <v>5</v>
      </c>
      <c r="B16" s="2">
        <v>79</v>
      </c>
      <c r="C16" s="8">
        <f>'Результаты 4 кл. матем'!C16/'Результаты 4 кл. матем'!$B16/3</f>
        <v>0.80590717299578063</v>
      </c>
      <c r="D16" s="8">
        <f>'Результаты 4 кл. матем'!D16/'Результаты 4 кл. матем'!$B16</f>
        <v>0.63291139240506333</v>
      </c>
      <c r="E16" s="8">
        <f>'Результаты 4 кл. матем'!E16/'Результаты 4 кл. матем'!$B16</f>
        <v>0.92405063291139244</v>
      </c>
      <c r="F16" s="8">
        <f>'Результаты 4 кл. матем'!F16/'Результаты 4 кл. матем'!$B16/2</f>
        <v>0.77215189873417722</v>
      </c>
      <c r="G16" s="8">
        <f>'Результаты 4 кл. матем'!G16/'Результаты 4 кл. матем'!$B16</f>
        <v>0.810126582278481</v>
      </c>
      <c r="H16" s="8">
        <f>'Результаты 4 кл. матем'!H16/'Результаты 4 кл. матем'!$B16/2</f>
        <v>0.56329113924050633</v>
      </c>
      <c r="I16" s="8">
        <f>'Результаты 4 кл. матем'!I16/'Результаты 4 кл. матем'!$B16/2</f>
        <v>0.61392405063291144</v>
      </c>
      <c r="J16" s="8">
        <f>'Результаты 4 кл. матем'!J16/'Результаты 4 кл. матем'!$B16</f>
        <v>0.79746835443037978</v>
      </c>
      <c r="K16" s="8">
        <f>'Результаты 4 кл. матем'!K16/'Результаты 4 кл. матем'!$B16/2</f>
        <v>0.74683544303797467</v>
      </c>
      <c r="L16" s="8">
        <f>'Результаты 4 кл. матем'!L16/'Результаты 4 кл. матем'!$B16/2</f>
        <v>0.74683544303797467</v>
      </c>
      <c r="M16" s="8">
        <f>'Результаты 4 кл. матем'!M16/'Результаты 4 кл. матем'!$B16/4</f>
        <v>0.59177215189873422</v>
      </c>
      <c r="N16" s="8">
        <f>'Результаты 4 кл. матем'!N16/'Результаты 4 кл. матем'!$B16</f>
        <v>5.0632911392405063E-2</v>
      </c>
      <c r="O16" s="8">
        <f>'Результаты 4 кл. матем'!O16/'Результаты 4 кл. матем'!$B16</f>
        <v>0.43037974683544306</v>
      </c>
      <c r="P16" s="8">
        <f>'Результаты 4 кл. матем'!P16/'Результаты 4 кл. матем'!$B16</f>
        <v>0.36708860759493672</v>
      </c>
      <c r="Q16" s="8">
        <f>'Результаты 4 кл. матем'!Q16/'Результаты 4 кл. матем'!$B16</f>
        <v>0.15189873417721519</v>
      </c>
      <c r="T16" s="28">
        <f t="shared" si="0"/>
        <v>0.92405063291139244</v>
      </c>
    </row>
    <row r="17" spans="1:20" ht="15.75">
      <c r="A17" s="1">
        <v>6</v>
      </c>
      <c r="B17" s="2">
        <v>64</v>
      </c>
      <c r="C17" s="8">
        <f>'Результаты 4 кл. матем'!C17/'Результаты 4 кл. матем'!$B17/3</f>
        <v>0.90625</v>
      </c>
      <c r="D17" s="8">
        <f>'Результаты 4 кл. матем'!D17/'Результаты 4 кл. матем'!$B17</f>
        <v>0.625</v>
      </c>
      <c r="E17" s="8">
        <f>'Результаты 4 кл. матем'!E17/'Результаты 4 кл. матем'!$B17</f>
        <v>0.859375</v>
      </c>
      <c r="F17" s="8">
        <f>'Результаты 4 кл. матем'!F17/'Результаты 4 кл. матем'!$B17/2</f>
        <v>0.640625</v>
      </c>
      <c r="G17" s="8">
        <f>'Результаты 4 кл. матем'!G17/'Результаты 4 кл. матем'!$B17</f>
        <v>0.703125</v>
      </c>
      <c r="H17" s="8">
        <f>'Результаты 4 кл. матем'!H17/'Результаты 4 кл. матем'!$B17/2</f>
        <v>0.4921875</v>
      </c>
      <c r="I17" s="8">
        <f>'Результаты 4 кл. матем'!I17/'Результаты 4 кл. матем'!$B17/2</f>
        <v>0.453125</v>
      </c>
      <c r="J17" s="8">
        <f>'Результаты 4 кл. матем'!J17/'Результаты 4 кл. матем'!$B17</f>
        <v>0.625</v>
      </c>
      <c r="K17" s="8">
        <f>'Результаты 4 кл. матем'!K17/'Результаты 4 кл. матем'!$B17/2</f>
        <v>0.6953125</v>
      </c>
      <c r="L17" s="8">
        <f>'Результаты 4 кл. матем'!L17/'Результаты 4 кл. матем'!$B17/2</f>
        <v>0.6484375</v>
      </c>
      <c r="M17" s="8">
        <f>'Результаты 4 кл. матем'!M17/'Результаты 4 кл. матем'!$B17/4</f>
        <v>0.55859375</v>
      </c>
      <c r="N17" s="8">
        <f>'Результаты 4 кл. матем'!N17/'Результаты 4 кл. матем'!$B17</f>
        <v>0.140625</v>
      </c>
      <c r="O17" s="8">
        <f>'Результаты 4 кл. матем'!O17/'Результаты 4 кл. матем'!$B17</f>
        <v>0.375</v>
      </c>
      <c r="P17" s="8">
        <f>'Результаты 4 кл. матем'!P17/'Результаты 4 кл. матем'!$B17</f>
        <v>0.328125</v>
      </c>
      <c r="Q17" s="8">
        <f>'Результаты 4 кл. матем'!Q17/'Результаты 4 кл. матем'!$B17</f>
        <v>0.15625</v>
      </c>
      <c r="T17" s="28">
        <f t="shared" si="0"/>
        <v>0.90625</v>
      </c>
    </row>
    <row r="18" spans="1:20" ht="15.75">
      <c r="A18" s="1">
        <v>7</v>
      </c>
      <c r="B18" s="2">
        <v>64</v>
      </c>
      <c r="C18" s="8">
        <f>'Результаты 4 кл. матем'!C18/'Результаты 4 кл. матем'!$B18/3</f>
        <v>0.76041666666666663</v>
      </c>
      <c r="D18" s="8">
        <f>'Результаты 4 кл. матем'!D18/'Результаты 4 кл. матем'!$B18</f>
        <v>0.65625</v>
      </c>
      <c r="E18" s="8">
        <f>'Результаты 4 кл. матем'!E18/'Результаты 4 кл. матем'!$B18</f>
        <v>0.921875</v>
      </c>
      <c r="F18" s="8">
        <f>'Результаты 4 кл. матем'!F18/'Результаты 4 кл. матем'!$B18/2</f>
        <v>0.609375</v>
      </c>
      <c r="G18" s="8">
        <f>'Результаты 4 кл. матем'!G18/'Результаты 4 кл. матем'!$B18</f>
        <v>0.84375</v>
      </c>
      <c r="H18" s="8">
        <f>'Результаты 4 кл. матем'!H18/'Результаты 4 кл. матем'!$B18/2</f>
        <v>0.484375</v>
      </c>
      <c r="I18" s="8">
        <f>'Результаты 4 кл. матем'!I18/'Результаты 4 кл. матем'!$B18/2</f>
        <v>0.4765625</v>
      </c>
      <c r="J18" s="8">
        <f>'Результаты 4 кл. матем'!J18/'Результаты 4 кл. матем'!$B18</f>
        <v>0.6875</v>
      </c>
      <c r="K18" s="8">
        <f>'Результаты 4 кл. матем'!K18/'Результаты 4 кл. матем'!$B18/2</f>
        <v>0.5234375</v>
      </c>
      <c r="L18" s="8">
        <f>'Результаты 4 кл. матем'!L18/'Результаты 4 кл. матем'!$B18/2</f>
        <v>0.6875</v>
      </c>
      <c r="M18" s="8">
        <f>'Результаты 4 кл. матем'!M18/'Результаты 4 кл. матем'!$B18/4</f>
        <v>0.5546875</v>
      </c>
      <c r="N18" s="8">
        <f>'Результаты 4 кл. матем'!N18/'Результаты 4 кл. матем'!$B18</f>
        <v>0.171875</v>
      </c>
      <c r="O18" s="8">
        <f>'Результаты 4 кл. матем'!O18/'Результаты 4 кл. матем'!$B18</f>
        <v>0.40625</v>
      </c>
      <c r="P18" s="8">
        <f>'Результаты 4 кл. матем'!P18/'Результаты 4 кл. матем'!$B18</f>
        <v>0.28125</v>
      </c>
      <c r="Q18" s="8">
        <f>'Результаты 4 кл. матем'!Q18/'Результаты 4 кл. матем'!$B18</f>
        <v>0.140625</v>
      </c>
      <c r="T18" s="28">
        <f t="shared" si="0"/>
        <v>0.921875</v>
      </c>
    </row>
    <row r="19" spans="1:20" ht="15.75">
      <c r="A19" s="1">
        <v>8</v>
      </c>
      <c r="B19" s="2">
        <v>58</v>
      </c>
      <c r="C19" s="8">
        <f>'Результаты 4 кл. матем'!C19/'Результаты 4 кл. матем'!$B19/3</f>
        <v>0.9137931034482758</v>
      </c>
      <c r="D19" s="8">
        <f>'Результаты 4 кл. матем'!D19/'Результаты 4 кл. матем'!$B19</f>
        <v>0.48275862068965519</v>
      </c>
      <c r="E19" s="8">
        <f>'Результаты 4 кл. матем'!E19/'Результаты 4 кл. матем'!$B19</f>
        <v>0.89655172413793105</v>
      </c>
      <c r="F19" s="8">
        <f>'Результаты 4 кл. матем'!F19/'Результаты 4 кл. матем'!$B19/2</f>
        <v>0.43965517241379309</v>
      </c>
      <c r="G19" s="8">
        <f>'Результаты 4 кл. матем'!G19/'Результаты 4 кл. матем'!$B19</f>
        <v>0.72413793103448276</v>
      </c>
      <c r="H19" s="8">
        <f>'Результаты 4 кл. матем'!H19/'Результаты 4 кл. матем'!$B19/2</f>
        <v>0.48275862068965519</v>
      </c>
      <c r="I19" s="8">
        <f>'Результаты 4 кл. матем'!I19/'Результаты 4 кл. матем'!$B19/2</f>
        <v>0.46551724137931033</v>
      </c>
      <c r="J19" s="8">
        <f>'Результаты 4 кл. матем'!J19/'Результаты 4 кл. матем'!$B19</f>
        <v>0.63793103448275867</v>
      </c>
      <c r="K19" s="8">
        <f>'Результаты 4 кл. матем'!K19/'Результаты 4 кл. матем'!$B19/2</f>
        <v>0.62931034482758619</v>
      </c>
      <c r="L19" s="8">
        <f>'Результаты 4 кл. матем'!L19/'Результаты 4 кл. матем'!$B19/2</f>
        <v>0.81896551724137934</v>
      </c>
      <c r="M19" s="8">
        <f>'Результаты 4 кл. матем'!M19/'Результаты 4 кл. матем'!$B19/4</f>
        <v>0.64224137931034486</v>
      </c>
      <c r="N19" s="8">
        <f>'Результаты 4 кл. матем'!N19/'Результаты 4 кл. матем'!$B19</f>
        <v>0.17241379310344829</v>
      </c>
      <c r="O19" s="8">
        <f>'Результаты 4 кл. матем'!O19/'Результаты 4 кл. матем'!$B19</f>
        <v>0.44827586206896552</v>
      </c>
      <c r="P19" s="8">
        <f>'Результаты 4 кл. матем'!P19/'Результаты 4 кл. матем'!$B19</f>
        <v>0.29310344827586204</v>
      </c>
      <c r="Q19" s="8">
        <f>'Результаты 4 кл. матем'!Q19/'Результаты 4 кл. матем'!$B19</f>
        <v>8.6206896551724144E-2</v>
      </c>
      <c r="T19" s="28">
        <f t="shared" si="0"/>
        <v>0.9137931034482758</v>
      </c>
    </row>
    <row r="20" spans="1:20" ht="15.75">
      <c r="A20" s="1">
        <v>9</v>
      </c>
      <c r="B20" s="2">
        <v>57</v>
      </c>
      <c r="C20" s="8">
        <f>'Результаты 4 кл. матем'!C20/'Результаты 4 кл. матем'!$B20/3</f>
        <v>0.88888888888888884</v>
      </c>
      <c r="D20" s="8">
        <f>'Результаты 4 кл. матем'!D20/'Результаты 4 кл. матем'!$B20</f>
        <v>0.36842105263157893</v>
      </c>
      <c r="E20" s="8">
        <f>'Результаты 4 кл. матем'!E20/'Результаты 4 кл. матем'!$B20</f>
        <v>0.91228070175438591</v>
      </c>
      <c r="F20" s="8">
        <f>'Результаты 4 кл. матем'!F20/'Результаты 4 кл. матем'!$B20/2</f>
        <v>0.72807017543859653</v>
      </c>
      <c r="G20" s="8">
        <f>'Результаты 4 кл. матем'!G20/'Результаты 4 кл. матем'!$B20</f>
        <v>0.80701754385964908</v>
      </c>
      <c r="H20" s="8">
        <f>'Результаты 4 кл. матем'!H20/'Результаты 4 кл. матем'!$B20/2</f>
        <v>0.76315789473684215</v>
      </c>
      <c r="I20" s="8">
        <f>'Результаты 4 кл. матем'!I20/'Результаты 4 кл. матем'!$B20/2</f>
        <v>0.69298245614035092</v>
      </c>
      <c r="J20" s="8">
        <f>'Результаты 4 кл. матем'!J20/'Результаты 4 кл. матем'!$B20</f>
        <v>0.73684210526315785</v>
      </c>
      <c r="K20" s="8">
        <f>'Результаты 4 кл. матем'!K20/'Результаты 4 кл. матем'!$B20/2</f>
        <v>0.64912280701754388</v>
      </c>
      <c r="L20" s="8">
        <f>'Результаты 4 кл. матем'!L20/'Результаты 4 кл. матем'!$B20/2</f>
        <v>0.93859649122807021</v>
      </c>
      <c r="M20" s="8">
        <f>'Результаты 4 кл. матем'!M20/'Результаты 4 кл. матем'!$B20/4</f>
        <v>0.77192982456140347</v>
      </c>
      <c r="N20" s="8">
        <f>'Результаты 4 кл. матем'!N20/'Результаты 4 кл. матем'!$B20</f>
        <v>1.7543859649122806E-2</v>
      </c>
      <c r="O20" s="8">
        <f>'Результаты 4 кл. матем'!O20/'Результаты 4 кл. матем'!$B20</f>
        <v>0.2982456140350877</v>
      </c>
      <c r="P20" s="8">
        <f>'Результаты 4 кл. матем'!P20/'Результаты 4 кл. матем'!$B20</f>
        <v>0.40350877192982454</v>
      </c>
      <c r="Q20" s="8">
        <f>'Результаты 4 кл. матем'!Q20/'Результаты 4 кл. матем'!$B20</f>
        <v>0.2807017543859649</v>
      </c>
      <c r="T20" s="28">
        <f t="shared" si="0"/>
        <v>0.93859649122807021</v>
      </c>
    </row>
    <row r="21" spans="1:20" ht="15.75">
      <c r="A21" s="1">
        <v>10</v>
      </c>
      <c r="B21" s="2">
        <v>77</v>
      </c>
      <c r="C21" s="8">
        <f>'Результаты 4 кл. матем'!C21/'Результаты 4 кл. матем'!$B21/3</f>
        <v>0.90909090909090906</v>
      </c>
      <c r="D21" s="8">
        <f>'Результаты 4 кл. матем'!D21/'Результаты 4 кл. матем'!$B21</f>
        <v>0.42857142857142855</v>
      </c>
      <c r="E21" s="8">
        <f>'Результаты 4 кл. матем'!E21/'Результаты 4 кл. матем'!$B21</f>
        <v>0.87012987012987009</v>
      </c>
      <c r="F21" s="8">
        <f>'Результаты 4 кл. матем'!F21/'Результаты 4 кл. матем'!$B21/2</f>
        <v>0.59740259740259738</v>
      </c>
      <c r="G21" s="8">
        <f>'Результаты 4 кл. матем'!G21/'Результаты 4 кл. матем'!$B21</f>
        <v>0.92207792207792205</v>
      </c>
      <c r="H21" s="8">
        <f>'Результаты 4 кл. матем'!H21/'Результаты 4 кл. матем'!$B21/2</f>
        <v>0.44805194805194803</v>
      </c>
      <c r="I21" s="8">
        <f>'Результаты 4 кл. матем'!I21/'Результаты 4 кл. матем'!$B21/2</f>
        <v>0.61038961038961037</v>
      </c>
      <c r="J21" s="8">
        <f>'Результаты 4 кл. матем'!J21/'Результаты 4 кл. матем'!$B21</f>
        <v>0.72727272727272729</v>
      </c>
      <c r="K21" s="8">
        <f>'Результаты 4 кл. матем'!K21/'Результаты 4 кл. матем'!$B21/2</f>
        <v>0.59090909090909094</v>
      </c>
      <c r="L21" s="8">
        <f>'Результаты 4 кл. матем'!L21/'Результаты 4 кл. матем'!$B21/2</f>
        <v>0.77922077922077926</v>
      </c>
      <c r="M21" s="8">
        <f>'Результаты 4 кл. матем'!M21/'Результаты 4 кл. матем'!$B21/4</f>
        <v>0.6428571428571429</v>
      </c>
      <c r="N21" s="8">
        <f>'Результаты 4 кл. матем'!N21/'Результаты 4 кл. матем'!$B21</f>
        <v>9.0909090909090912E-2</v>
      </c>
      <c r="O21" s="8">
        <f>'Результаты 4 кл. матем'!O21/'Результаты 4 кл. матем'!$B21</f>
        <v>0.37662337662337664</v>
      </c>
      <c r="P21" s="8">
        <f>'Результаты 4 кл. матем'!P21/'Результаты 4 кл. матем'!$B21</f>
        <v>0.36363636363636365</v>
      </c>
      <c r="Q21" s="8">
        <f>'Результаты 4 кл. матем'!Q21/'Результаты 4 кл. матем'!$B21</f>
        <v>0.16883116883116883</v>
      </c>
      <c r="T21" s="28">
        <f t="shared" si="0"/>
        <v>0.92207792207792205</v>
      </c>
    </row>
    <row r="22" spans="1:20" ht="15.75">
      <c r="A22" s="1">
        <v>12</v>
      </c>
      <c r="B22" s="2">
        <v>48</v>
      </c>
      <c r="C22" s="8">
        <f>'Результаты 4 кл. матем'!C22/'Результаты 4 кл. матем'!$B22/3</f>
        <v>0.46527777777777773</v>
      </c>
      <c r="D22" s="8">
        <f>'Результаты 4 кл. матем'!D22/'Результаты 4 кл. матем'!$B22</f>
        <v>0.5625</v>
      </c>
      <c r="E22" s="8">
        <f>'Результаты 4 кл. матем'!E22/'Результаты 4 кл. матем'!$B22</f>
        <v>0.79166666666666663</v>
      </c>
      <c r="F22" s="8">
        <f>'Результаты 4 кл. матем'!F22/'Результаты 4 кл. матем'!$B22/2</f>
        <v>0.40625</v>
      </c>
      <c r="G22" s="8">
        <f>'Результаты 4 кл. матем'!G22/'Результаты 4 кл. матем'!$B22</f>
        <v>0.72916666666666663</v>
      </c>
      <c r="H22" s="8">
        <f>'Результаты 4 кл. матем'!H22/'Результаты 4 кл. матем'!$B22/2</f>
        <v>0.13541666666666666</v>
      </c>
      <c r="I22" s="8">
        <f>'Результаты 4 кл. матем'!I22/'Результаты 4 кл. матем'!$B22/2</f>
        <v>0.38541666666666669</v>
      </c>
      <c r="J22" s="8">
        <f>'Результаты 4 кл. матем'!J22/'Результаты 4 кл. матем'!$B22</f>
        <v>0.625</v>
      </c>
      <c r="K22" s="8">
        <f>'Результаты 4 кл. матем'!K22/'Результаты 4 кл. матем'!$B22/2</f>
        <v>0.8125</v>
      </c>
      <c r="L22" s="8">
        <f>'Результаты 4 кл. матем'!L22/'Результаты 4 кл. матем'!$B22/2</f>
        <v>0.63541666666666663</v>
      </c>
      <c r="M22" s="8">
        <f>'Результаты 4 кл. матем'!M22/'Результаты 4 кл. матем'!$B22/4</f>
        <v>0.49479166666666669</v>
      </c>
      <c r="N22" s="8">
        <f>'Результаты 4 кл. матем'!N22/'Результаты 4 кл. матем'!$B22</f>
        <v>0.22916666666666666</v>
      </c>
      <c r="O22" s="8">
        <f>'Результаты 4 кл. матем'!O22/'Результаты 4 кл. матем'!$B22</f>
        <v>0.58333333333333337</v>
      </c>
      <c r="P22" s="8">
        <f>'Результаты 4 кл. матем'!P22/'Результаты 4 кл. матем'!$B22</f>
        <v>0.16666666666666666</v>
      </c>
      <c r="Q22" s="8">
        <f>'Результаты 4 кл. матем'!Q22/'Результаты 4 кл. матем'!$B22</f>
        <v>2.0833333333333332E-2</v>
      </c>
      <c r="T22" s="28">
        <f t="shared" si="0"/>
        <v>0.8125</v>
      </c>
    </row>
    <row r="23" spans="1:20" ht="15.75">
      <c r="A23" s="1">
        <v>13</v>
      </c>
      <c r="B23" s="2">
        <v>53</v>
      </c>
      <c r="C23" s="8">
        <f>'Результаты 4 кл. матем'!C23/'Результаты 4 кл. матем'!$B23/3</f>
        <v>0.91823899371069173</v>
      </c>
      <c r="D23" s="8">
        <f>'Результаты 4 кл. матем'!D23/'Результаты 4 кл. матем'!$B23</f>
        <v>0.30188679245283018</v>
      </c>
      <c r="E23" s="8">
        <f>'Результаты 4 кл. матем'!E23/'Результаты 4 кл. матем'!$B23</f>
        <v>0.92452830188679247</v>
      </c>
      <c r="F23" s="8">
        <f>'Результаты 4 кл. матем'!F23/'Результаты 4 кл. матем'!$B23/2</f>
        <v>0.48113207547169812</v>
      </c>
      <c r="G23" s="8">
        <f>'Результаты 4 кл. матем'!G23/'Результаты 4 кл. матем'!$B23</f>
        <v>0.90566037735849059</v>
      </c>
      <c r="H23" s="8">
        <f>'Результаты 4 кл. матем'!H23/'Результаты 4 кл. матем'!$B23/2</f>
        <v>0.36792452830188677</v>
      </c>
      <c r="I23" s="8">
        <f>'Результаты 4 кл. матем'!I23/'Результаты 4 кл. матем'!$B23/2</f>
        <v>0.55660377358490565</v>
      </c>
      <c r="J23" s="8">
        <f>'Результаты 4 кл. матем'!J23/'Результаты 4 кл. матем'!$B23</f>
        <v>0.60377358490566035</v>
      </c>
      <c r="K23" s="8">
        <f>'Результаты 4 кл. матем'!K23/'Результаты 4 кл. матем'!$B23/2</f>
        <v>0.59433962264150941</v>
      </c>
      <c r="L23" s="8">
        <f>'Результаты 4 кл. матем'!L23/'Результаты 4 кл. матем'!$B23/2</f>
        <v>0.79245283018867929</v>
      </c>
      <c r="M23" s="8">
        <f>'Результаты 4 кл. матем'!M23/'Результаты 4 кл. матем'!$B23/4</f>
        <v>0.72641509433962259</v>
      </c>
      <c r="N23" s="8">
        <f>'Результаты 4 кл. матем'!N23/'Результаты 4 кл. матем'!$B23</f>
        <v>0.18867924528301888</v>
      </c>
      <c r="O23" s="8">
        <f>'Результаты 4 кл. матем'!O23/'Результаты 4 кл. матем'!$B23</f>
        <v>0.32075471698113206</v>
      </c>
      <c r="P23" s="8">
        <f>'Результаты 4 кл. матем'!P23/'Результаты 4 кл. матем'!$B23</f>
        <v>0.39622641509433965</v>
      </c>
      <c r="Q23" s="8">
        <f>'Результаты 4 кл. матем'!Q23/'Результаты 4 кл. матем'!$B23</f>
        <v>9.4339622641509441E-2</v>
      </c>
      <c r="T23" s="28">
        <f t="shared" si="0"/>
        <v>0.92452830188679247</v>
      </c>
    </row>
    <row r="24" spans="1:20" ht="15.75">
      <c r="A24" s="1">
        <v>20</v>
      </c>
      <c r="B24" s="2">
        <v>67</v>
      </c>
      <c r="C24" s="8">
        <f>'Результаты 4 кл. матем'!C24/'Результаты 4 кл. матем'!$B24/3</f>
        <v>0.91044776119402993</v>
      </c>
      <c r="D24" s="8">
        <f>'Результаты 4 кл. матем'!D24/'Результаты 4 кл. матем'!$B24</f>
        <v>0.67164179104477617</v>
      </c>
      <c r="E24" s="8">
        <f>'Результаты 4 кл. матем'!E24/'Результаты 4 кл. матем'!$B24</f>
        <v>0.76119402985074625</v>
      </c>
      <c r="F24" s="8">
        <f>'Результаты 4 кл. матем'!F24/'Результаты 4 кл. матем'!$B24/2</f>
        <v>0.55970149253731338</v>
      </c>
      <c r="G24" s="8">
        <f>'Результаты 4 кл. матем'!G24/'Результаты 4 кл. матем'!$B24</f>
        <v>0.74626865671641796</v>
      </c>
      <c r="H24" s="8">
        <f>'Результаты 4 кл. матем'!H24/'Результаты 4 кл. матем'!$B24/2</f>
        <v>0.48507462686567165</v>
      </c>
      <c r="I24" s="8">
        <f>'Результаты 4 кл. матем'!I24/'Результаты 4 кл. матем'!$B24/2</f>
        <v>0.59701492537313428</v>
      </c>
      <c r="J24" s="8">
        <f>'Результаты 4 кл. матем'!J24/'Результаты 4 кл. матем'!$B24</f>
        <v>0.68656716417910446</v>
      </c>
      <c r="K24" s="8">
        <f>'Результаты 4 кл. матем'!K24/'Результаты 4 кл. матем'!$B24/2</f>
        <v>0.55970149253731338</v>
      </c>
      <c r="L24" s="8">
        <f>'Результаты 4 кл. матем'!L24/'Результаты 4 кл. матем'!$B24/2</f>
        <v>0.70149253731343286</v>
      </c>
      <c r="M24" s="8">
        <f>'Результаты 4 кл. матем'!M24/'Результаты 4 кл. матем'!$B24/4</f>
        <v>0.7350746268656716</v>
      </c>
      <c r="N24" s="8">
        <f>'Результаты 4 кл. матем'!N24/'Результаты 4 кл. матем'!$B24</f>
        <v>0.13432835820895522</v>
      </c>
      <c r="O24" s="8">
        <f>'Результаты 4 кл. матем'!O24/'Результаты 4 кл. матем'!$B24</f>
        <v>0.28358208955223879</v>
      </c>
      <c r="P24" s="8">
        <f>'Результаты 4 кл. матем'!P24/'Результаты 4 кл. матем'!$B24</f>
        <v>0.40298507462686567</v>
      </c>
      <c r="Q24" s="8">
        <f>'Результаты 4 кл. матем'!Q24/'Результаты 4 кл. матем'!$B24</f>
        <v>0.17910447761194029</v>
      </c>
      <c r="T24" s="28">
        <f t="shared" si="0"/>
        <v>0.91044776119402993</v>
      </c>
    </row>
    <row r="25" spans="1:20" ht="15.75">
      <c r="A25" s="1">
        <v>21</v>
      </c>
      <c r="B25" s="2">
        <v>33</v>
      </c>
      <c r="C25" s="8">
        <f>'Результаты 4 кл. матем'!C25/'Результаты 4 кл. матем'!$B25/3</f>
        <v>0.95959595959595967</v>
      </c>
      <c r="D25" s="8">
        <f>'Результаты 4 кл. матем'!D25/'Результаты 4 кл. матем'!$B25</f>
        <v>0.45454545454545453</v>
      </c>
      <c r="E25" s="8">
        <f>'Результаты 4 кл. матем'!E25/'Результаты 4 кл. матем'!$B25</f>
        <v>0.93939393939393945</v>
      </c>
      <c r="F25" s="8">
        <f>'Результаты 4 кл. матем'!F25/'Результаты 4 кл. матем'!$B25/2</f>
        <v>0.77272727272727271</v>
      </c>
      <c r="G25" s="8">
        <f>'Результаты 4 кл. матем'!G25/'Результаты 4 кл. матем'!$B25</f>
        <v>0.90909090909090906</v>
      </c>
      <c r="H25" s="8">
        <f>'Результаты 4 кл. матем'!H25/'Результаты 4 кл. матем'!$B25/2</f>
        <v>0.53030303030303028</v>
      </c>
      <c r="I25" s="8">
        <f>'Результаты 4 кл. матем'!I25/'Результаты 4 кл. матем'!$B25/2</f>
        <v>0.60606060606060608</v>
      </c>
      <c r="J25" s="8">
        <f>'Результаты 4 кл. матем'!J25/'Результаты 4 кл. матем'!$B25</f>
        <v>0.78787878787878785</v>
      </c>
      <c r="K25" s="8">
        <f>'Результаты 4 кл. матем'!K25/'Результаты 4 кл. матем'!$B25/2</f>
        <v>0.78787878787878785</v>
      </c>
      <c r="L25" s="8">
        <f>'Результаты 4 кл. матем'!L25/'Результаты 4 кл. матем'!$B25/2</f>
        <v>0.71212121212121215</v>
      </c>
      <c r="M25" s="8">
        <f>'Результаты 4 кл. матем'!M25/'Результаты 4 кл. матем'!$B25/4</f>
        <v>0.5757575757575758</v>
      </c>
      <c r="N25" s="8">
        <f>'Результаты 4 кл. матем'!N25/'Результаты 4 кл. матем'!$B25</f>
        <v>6.0606060606060608E-2</v>
      </c>
      <c r="O25" s="8">
        <f>'Результаты 4 кл. матем'!O25/'Результаты 4 кл. матем'!$B25</f>
        <v>0.36363636363636365</v>
      </c>
      <c r="P25" s="8">
        <f>'Результаты 4 кл. матем'!P25/'Результаты 4 кл. матем'!$B25</f>
        <v>0.45454545454545453</v>
      </c>
      <c r="Q25" s="8">
        <f>'Результаты 4 кл. матем'!Q25/'Результаты 4 кл. матем'!$B25</f>
        <v>0.12121212121212122</v>
      </c>
      <c r="T25" s="28">
        <f t="shared" si="0"/>
        <v>0.95959595959595967</v>
      </c>
    </row>
    <row r="26" spans="1:20" ht="15.75">
      <c r="A26" s="1">
        <v>23</v>
      </c>
      <c r="B26" s="2">
        <v>27</v>
      </c>
      <c r="C26" s="8">
        <f>'Результаты 4 кл. матем'!C26/'Результаты 4 кл. матем'!$B26/3</f>
        <v>0.98765432098765427</v>
      </c>
      <c r="D26" s="8">
        <f>'Результаты 4 кл. матем'!D26/'Результаты 4 кл. матем'!$B26</f>
        <v>0.7407407407407407</v>
      </c>
      <c r="E26" s="8">
        <f>'Результаты 4 кл. матем'!E26/'Результаты 4 кл. матем'!$B26</f>
        <v>0.81481481481481477</v>
      </c>
      <c r="F26" s="8">
        <f>'Результаты 4 кл. матем'!F26/'Результаты 4 кл. матем'!$B26/2</f>
        <v>0.51851851851851849</v>
      </c>
      <c r="G26" s="8">
        <f>'Результаты 4 кл. матем'!G26/'Результаты 4 кл. матем'!$B26</f>
        <v>0.66666666666666663</v>
      </c>
      <c r="H26" s="8">
        <f>'Результаты 4 кл. матем'!H26/'Результаты 4 кл. матем'!$B26/2</f>
        <v>0.33333333333333331</v>
      </c>
      <c r="I26" s="8">
        <f>'Результаты 4 кл. матем'!I26/'Результаты 4 кл. матем'!$B26/2</f>
        <v>0.55555555555555558</v>
      </c>
      <c r="J26" s="8">
        <f>'Результаты 4 кл. матем'!J26/'Результаты 4 кл. матем'!$B26</f>
        <v>0.51851851851851849</v>
      </c>
      <c r="K26" s="8">
        <f>'Результаты 4 кл. матем'!K26/'Результаты 4 кл. матем'!$B26/2</f>
        <v>0.68518518518518523</v>
      </c>
      <c r="L26" s="8">
        <f>'Результаты 4 кл. матем'!L26/'Результаты 4 кл. матем'!$B26/2</f>
        <v>0.68518518518518523</v>
      </c>
      <c r="M26" s="8">
        <f>'Результаты 4 кл. матем'!M26/'Результаты 4 кл. матем'!$B26/4</f>
        <v>0.51851851851851849</v>
      </c>
      <c r="N26" s="8">
        <f>'Результаты 4 кл. матем'!N26/'Результаты 4 кл. матем'!$B26</f>
        <v>0.14814814814814814</v>
      </c>
      <c r="O26" s="8">
        <f>'Результаты 4 кл. матем'!O26/'Результаты 4 кл. матем'!$B26</f>
        <v>0.37037037037037035</v>
      </c>
      <c r="P26" s="8">
        <f>'Результаты 4 кл. матем'!P26/'Результаты 4 кл. матем'!$B26</f>
        <v>0.40740740740740738</v>
      </c>
      <c r="Q26" s="8">
        <f>'Результаты 4 кл. матем'!Q26/'Результаты 4 кл. матем'!$B26</f>
        <v>7.407407407407407E-2</v>
      </c>
      <c r="T26" s="28">
        <f t="shared" si="0"/>
        <v>0.98765432098765427</v>
      </c>
    </row>
    <row r="27" spans="1:20" ht="15.75">
      <c r="A27" s="1">
        <v>25</v>
      </c>
      <c r="B27" s="2">
        <v>77</v>
      </c>
      <c r="C27" s="8">
        <f>'Результаты 4 кл. матем'!C27/'Результаты 4 кл. матем'!$B27/3</f>
        <v>0.93506493506493504</v>
      </c>
      <c r="D27" s="8">
        <f>'Результаты 4 кл. матем'!D27/'Результаты 4 кл. матем'!$B27</f>
        <v>0.83116883116883122</v>
      </c>
      <c r="E27" s="8">
        <f>'Результаты 4 кл. матем'!E27/'Результаты 4 кл. матем'!$B27</f>
        <v>0.96103896103896103</v>
      </c>
      <c r="F27" s="8">
        <f>'Результаты 4 кл. матем'!F27/'Результаты 4 кл. матем'!$B27/2</f>
        <v>0.66883116883116878</v>
      </c>
      <c r="G27" s="8">
        <f>'Результаты 4 кл. матем'!G27/'Результаты 4 кл. матем'!$B27</f>
        <v>0.88311688311688308</v>
      </c>
      <c r="H27" s="8">
        <f>'Результаты 4 кл. матем'!H27/'Результаты 4 кл. матем'!$B27/2</f>
        <v>0.53246753246753242</v>
      </c>
      <c r="I27" s="8">
        <f>'Результаты 4 кл. матем'!I27/'Результаты 4 кл. матем'!$B27/2</f>
        <v>0.62337662337662336</v>
      </c>
      <c r="J27" s="8">
        <f>'Результаты 4 кл. матем'!J27/'Результаты 4 кл. матем'!$B27</f>
        <v>0.76623376623376627</v>
      </c>
      <c r="K27" s="8">
        <f>'Результаты 4 кл. матем'!K27/'Результаты 4 кл. матем'!$B27/2</f>
        <v>0.59740259740259738</v>
      </c>
      <c r="L27" s="8">
        <f>'Результаты 4 кл. матем'!L27/'Результаты 4 кл. матем'!$B27/2</f>
        <v>0.81168831168831168</v>
      </c>
      <c r="M27" s="8">
        <f>'Результаты 4 кл. матем'!M27/'Результаты 4 кл. матем'!$B27/4</f>
        <v>0.55844155844155841</v>
      </c>
      <c r="N27" s="8">
        <f>'Результаты 4 кл. матем'!N27/'Результаты 4 кл. матем'!$B27</f>
        <v>6.4935064935064929E-2</v>
      </c>
      <c r="O27" s="8">
        <f>'Результаты 4 кл. матем'!O27/'Результаты 4 кл. матем'!$B27</f>
        <v>0.29870129870129869</v>
      </c>
      <c r="P27" s="8">
        <f>'Результаты 4 кл. матем'!P27/'Результаты 4 кл. матем'!$B27</f>
        <v>0.51948051948051943</v>
      </c>
      <c r="Q27" s="8">
        <f>'Результаты 4 кл. матем'!Q27/'Результаты 4 кл. матем'!$B27</f>
        <v>0.11688311688311688</v>
      </c>
      <c r="T27" s="28">
        <f t="shared" si="0"/>
        <v>0.96103896103896103</v>
      </c>
    </row>
    <row r="28" spans="1:20" ht="15.75">
      <c r="A28" s="1">
        <v>30</v>
      </c>
      <c r="B28" s="2">
        <v>66</v>
      </c>
      <c r="C28" s="8">
        <f>'Результаты 4 кл. матем'!C28/'Результаты 4 кл. матем'!$B28/3</f>
        <v>0.89393939393939392</v>
      </c>
      <c r="D28" s="8">
        <f>'Результаты 4 кл. матем'!D28/'Результаты 4 кл. матем'!$B28</f>
        <v>0.65151515151515149</v>
      </c>
      <c r="E28" s="8">
        <f>'Результаты 4 кл. матем'!E28/'Результаты 4 кл. матем'!$B28</f>
        <v>0.95454545454545459</v>
      </c>
      <c r="F28" s="8">
        <f>'Результаты 4 кл. матем'!F28/'Результаты 4 кл. матем'!$B28/2</f>
        <v>0.72727272727272729</v>
      </c>
      <c r="G28" s="8">
        <f>'Результаты 4 кл. матем'!G28/'Результаты 4 кл. матем'!$B28</f>
        <v>0.89393939393939392</v>
      </c>
      <c r="H28" s="8">
        <f>'Результаты 4 кл. матем'!H28/'Результаты 4 кл. матем'!$B28/2</f>
        <v>0.5757575757575758</v>
      </c>
      <c r="I28" s="8">
        <f>'Результаты 4 кл. матем'!I28/'Результаты 4 кл. матем'!$B28/2</f>
        <v>0.43939393939393939</v>
      </c>
      <c r="J28" s="8">
        <f>'Результаты 4 кл. матем'!J28/'Результаты 4 кл. матем'!$B28</f>
        <v>0.66666666666666663</v>
      </c>
      <c r="K28" s="8">
        <f>'Результаты 4 кл. матем'!K28/'Результаты 4 кл. матем'!$B28/2</f>
        <v>0.5757575757575758</v>
      </c>
      <c r="L28" s="8">
        <f>'Результаты 4 кл. матем'!L28/'Результаты 4 кл. матем'!$B28/2</f>
        <v>0.72727272727272729</v>
      </c>
      <c r="M28" s="8">
        <f>'Результаты 4 кл. матем'!M28/'Результаты 4 кл. матем'!$B28/4</f>
        <v>0.60606060606060608</v>
      </c>
      <c r="N28" s="8">
        <f>'Результаты 4 кл. матем'!N28/'Результаты 4 кл. матем'!$B28</f>
        <v>0.16666666666666666</v>
      </c>
      <c r="O28" s="8">
        <f>'Результаты 4 кл. матем'!O28/'Результаты 4 кл. матем'!$B28</f>
        <v>0.30303030303030304</v>
      </c>
      <c r="P28" s="8">
        <f>'Результаты 4 кл. матем'!P28/'Результаты 4 кл. матем'!$B28</f>
        <v>0.33333333333333331</v>
      </c>
      <c r="Q28" s="8">
        <f>'Результаты 4 кл. матем'!Q28/'Результаты 4 кл. матем'!$B28</f>
        <v>0.19696969696969696</v>
      </c>
      <c r="T28" s="28">
        <f t="shared" si="0"/>
        <v>0.95454545454545459</v>
      </c>
    </row>
    <row r="29" spans="1:20" ht="15.75">
      <c r="A29" s="1">
        <v>32</v>
      </c>
      <c r="B29" s="2">
        <v>71</v>
      </c>
      <c r="C29" s="8">
        <f>'Результаты 4 кл. матем'!C29/'Результаты 4 кл. матем'!$B29/3</f>
        <v>0.97652582159624413</v>
      </c>
      <c r="D29" s="8">
        <f>'Результаты 4 кл. матем'!D29/'Результаты 4 кл. матем'!$B29</f>
        <v>0.76056338028169013</v>
      </c>
      <c r="E29" s="8">
        <f>'Результаты 4 кл. матем'!E29/'Результаты 4 кл. матем'!$B29</f>
        <v>0.95774647887323938</v>
      </c>
      <c r="F29" s="8">
        <f>'Результаты 4 кл. матем'!F29/'Результаты 4 кл. матем'!$B29/2</f>
        <v>0.8098591549295775</v>
      </c>
      <c r="G29" s="8">
        <f>'Результаты 4 кл. матем'!G29/'Результаты 4 кл. матем'!$B29</f>
        <v>0.94366197183098588</v>
      </c>
      <c r="H29" s="8">
        <f>'Результаты 4 кл. матем'!H29/'Результаты 4 кл. матем'!$B29/2</f>
        <v>0.79577464788732399</v>
      </c>
      <c r="I29" s="8">
        <f>'Результаты 4 кл. матем'!I29/'Результаты 4 кл. матем'!$B29/2</f>
        <v>0.8098591549295775</v>
      </c>
      <c r="J29" s="8">
        <f>'Результаты 4 кл. матем'!J29/'Результаты 4 кл. матем'!$B29</f>
        <v>0.91549295774647887</v>
      </c>
      <c r="K29" s="8">
        <f>'Результаты 4 кл. матем'!K29/'Результаты 4 кл. матем'!$B29/2</f>
        <v>0.8098591549295775</v>
      </c>
      <c r="L29" s="8">
        <f>'Результаты 4 кл. матем'!L29/'Результаты 4 кл. матем'!$B29/2</f>
        <v>0.87323943661971826</v>
      </c>
      <c r="M29" s="8">
        <f>'Результаты 4 кл. матем'!M29/'Результаты 4 кл. матем'!$B29/4</f>
        <v>0.85563380281690138</v>
      </c>
      <c r="N29" s="8">
        <f>'Результаты 4 кл. матем'!N29/'Результаты 4 кл. матем'!$B29</f>
        <v>0</v>
      </c>
      <c r="O29" s="8">
        <f>'Результаты 4 кл. матем'!O29/'Результаты 4 кл. матем'!$B29</f>
        <v>8.4507042253521125E-2</v>
      </c>
      <c r="P29" s="8">
        <f>'Результаты 4 кл. матем'!P29/'Результаты 4 кл. матем'!$B29</f>
        <v>0.40845070422535212</v>
      </c>
      <c r="Q29" s="8">
        <f>'Результаты 4 кл. матем'!Q29/'Результаты 4 кл. матем'!$B29</f>
        <v>0.50704225352112675</v>
      </c>
      <c r="T29" s="28">
        <f t="shared" si="0"/>
        <v>0.97652582159624413</v>
      </c>
    </row>
    <row r="30" spans="1:20" ht="15.75">
      <c r="A30" s="1">
        <v>33</v>
      </c>
      <c r="B30" s="2">
        <v>42</v>
      </c>
      <c r="C30" s="8">
        <f>'Результаты 4 кл. матем'!C30/'Результаты 4 кл. матем'!$B30/3</f>
        <v>0.80158730158730152</v>
      </c>
      <c r="D30" s="8">
        <f>'Результаты 4 кл. матем'!D30/'Результаты 4 кл. матем'!$B30</f>
        <v>0.54761904761904767</v>
      </c>
      <c r="E30" s="8">
        <f>'Результаты 4 кл. матем'!E30/'Результаты 4 кл. матем'!$B30</f>
        <v>0.97619047619047616</v>
      </c>
      <c r="F30" s="8">
        <f>'Результаты 4 кл. матем'!F30/'Результаты 4 кл. матем'!$B30/2</f>
        <v>0.55952380952380953</v>
      </c>
      <c r="G30" s="8">
        <f>'Результаты 4 кл. матем'!G30/'Результаты 4 кл. матем'!$B30</f>
        <v>0.76190476190476186</v>
      </c>
      <c r="H30" s="8">
        <f>'Результаты 4 кл. матем'!H30/'Результаты 4 кл. матем'!$B30/2</f>
        <v>0.42857142857142855</v>
      </c>
      <c r="I30" s="8">
        <f>'Результаты 4 кл. матем'!I30/'Результаты 4 кл. матем'!$B30/2</f>
        <v>0.6428571428571429</v>
      </c>
      <c r="J30" s="8">
        <f>'Результаты 4 кл. матем'!J30/'Результаты 4 кл. матем'!$B30</f>
        <v>0.7857142857142857</v>
      </c>
      <c r="K30" s="8">
        <f>'Результаты 4 кл. матем'!K30/'Результаты 4 кл. матем'!$B30/2</f>
        <v>0.65476190476190477</v>
      </c>
      <c r="L30" s="8">
        <f>'Результаты 4 кл. матем'!L30/'Результаты 4 кл. матем'!$B30/2</f>
        <v>0.70238095238095233</v>
      </c>
      <c r="M30" s="8">
        <f>'Результаты 4 кл. матем'!M30/'Результаты 4 кл. матем'!$B30/4</f>
        <v>0.57738095238095233</v>
      </c>
      <c r="N30" s="8">
        <f>'Результаты 4 кл. матем'!N30/'Результаты 4 кл. матем'!$B30</f>
        <v>0.11904761904761904</v>
      </c>
      <c r="O30" s="8">
        <f>'Результаты 4 кл. матем'!O30/'Результаты 4 кл. матем'!$B30</f>
        <v>0.42857142857142855</v>
      </c>
      <c r="P30" s="8">
        <f>'Результаты 4 кл. матем'!P30/'Результаты 4 кл. матем'!$B30</f>
        <v>0.35714285714285715</v>
      </c>
      <c r="Q30" s="8">
        <f>'Результаты 4 кл. матем'!Q30/'Результаты 4 кл. матем'!$B30</f>
        <v>9.5238095238095233E-2</v>
      </c>
      <c r="T30" s="28">
        <f t="shared" si="0"/>
        <v>0.97619047619047616</v>
      </c>
    </row>
    <row r="31" spans="1:20" ht="15.75">
      <c r="A31" s="1">
        <v>34</v>
      </c>
      <c r="B31" s="2">
        <v>64</v>
      </c>
      <c r="C31" s="8">
        <f>'Результаты 4 кл. матем'!C31/'Результаты 4 кл. матем'!$B31/3</f>
        <v>0.98958333333333337</v>
      </c>
      <c r="D31" s="8">
        <f>'Результаты 4 кл. матем'!D31/'Результаты 4 кл. матем'!$B31</f>
        <v>0.640625</v>
      </c>
      <c r="E31" s="8">
        <f>'Результаты 4 кл. матем'!E31/'Результаты 4 кл. матем'!$B31</f>
        <v>0.921875</v>
      </c>
      <c r="F31" s="8">
        <f>'Результаты 4 кл. матем'!F31/'Результаты 4 кл. матем'!$B31/2</f>
        <v>0.7265625</v>
      </c>
      <c r="G31" s="8">
        <f>'Результаты 4 кл. матем'!G31/'Результаты 4 кл. матем'!$B31</f>
        <v>0.921875</v>
      </c>
      <c r="H31" s="8">
        <f>'Результаты 4 кл. матем'!H31/'Результаты 4 кл. матем'!$B31/2</f>
        <v>0.5859375</v>
      </c>
      <c r="I31" s="8">
        <f>'Результаты 4 кл. матем'!I31/'Результаты 4 кл. матем'!$B31/2</f>
        <v>0.5234375</v>
      </c>
      <c r="J31" s="8">
        <f>'Результаты 4 кл. матем'!J31/'Результаты 4 кл. матем'!$B31</f>
        <v>0.625</v>
      </c>
      <c r="K31" s="8">
        <f>'Результаты 4 кл. матем'!K31/'Результаты 4 кл. матем'!$B31/2</f>
        <v>0.4140625</v>
      </c>
      <c r="L31" s="8">
        <f>'Результаты 4 кл. матем'!L31/'Результаты 4 кл. матем'!$B31/2</f>
        <v>0.78125</v>
      </c>
      <c r="M31" s="8">
        <f>'Результаты 4 кл. матем'!M31/'Результаты 4 кл. матем'!$B31/4</f>
        <v>0.609375</v>
      </c>
      <c r="N31" s="8">
        <f>'Результаты 4 кл. матем'!N31/'Результаты 4 кл. матем'!$B31</f>
        <v>0</v>
      </c>
      <c r="O31" s="8">
        <f>'Результаты 4 кл. матем'!O31/'Результаты 4 кл. матем'!$B31</f>
        <v>0.46875</v>
      </c>
      <c r="P31" s="8">
        <f>'Результаты 4 кл. матем'!P31/'Результаты 4 кл. матем'!$B31</f>
        <v>0.453125</v>
      </c>
      <c r="Q31" s="8">
        <f>'Результаты 4 кл. матем'!Q31/'Результаты 4 кл. матем'!$B31</f>
        <v>7.8125E-2</v>
      </c>
      <c r="T31" s="28">
        <f t="shared" si="0"/>
        <v>0.98958333333333337</v>
      </c>
    </row>
    <row r="32" spans="1:20" ht="15.75">
      <c r="A32" s="1">
        <v>35</v>
      </c>
      <c r="B32" s="2">
        <v>46</v>
      </c>
      <c r="C32" s="8">
        <f>'Результаты 4 кл. матем'!C32/'Результаты 4 кл. матем'!$B32/3</f>
        <v>0.70289855072463769</v>
      </c>
      <c r="D32" s="8">
        <f>'Результаты 4 кл. матем'!D32/'Результаты 4 кл. матем'!$B32</f>
        <v>0.39130434782608697</v>
      </c>
      <c r="E32" s="8">
        <f>'Результаты 4 кл. матем'!E32/'Результаты 4 кл. матем'!$B32</f>
        <v>0.65217391304347827</v>
      </c>
      <c r="F32" s="8">
        <f>'Результаты 4 кл. матем'!F32/'Результаты 4 кл. матем'!$B32/2</f>
        <v>0.39130434782608697</v>
      </c>
      <c r="G32" s="8">
        <f>'Результаты 4 кл. матем'!G32/'Результаты 4 кл. матем'!$B32</f>
        <v>0.71739130434782605</v>
      </c>
      <c r="H32" s="8">
        <f>'Результаты 4 кл. матем'!H32/'Результаты 4 кл. матем'!$B32/2</f>
        <v>0.33695652173913043</v>
      </c>
      <c r="I32" s="8">
        <f>'Результаты 4 кл. матем'!I32/'Результаты 4 кл. матем'!$B32/2</f>
        <v>0.40217391304347827</v>
      </c>
      <c r="J32" s="8">
        <f>'Результаты 4 кл. матем'!J32/'Результаты 4 кл. матем'!$B32</f>
        <v>0.45652173913043476</v>
      </c>
      <c r="K32" s="8">
        <f>'Результаты 4 кл. матем'!K32/'Результаты 4 кл. матем'!$B32/2</f>
        <v>0.61956521739130432</v>
      </c>
      <c r="L32" s="8">
        <f>'Результаты 4 кл. матем'!L32/'Результаты 4 кл. матем'!$B32/2</f>
        <v>0.66304347826086951</v>
      </c>
      <c r="M32" s="8">
        <f>'Результаты 4 кл. матем'!M32/'Результаты 4 кл. матем'!$B32/4</f>
        <v>0.43478260869565216</v>
      </c>
      <c r="N32" s="8">
        <f>'Результаты 4 кл. матем'!N32/'Результаты 4 кл. матем'!$B32</f>
        <v>0.17391304347826086</v>
      </c>
      <c r="O32" s="8">
        <f>'Результаты 4 кл. матем'!O32/'Результаты 4 кл. матем'!$B32</f>
        <v>0.60869565217391308</v>
      </c>
      <c r="P32" s="8">
        <f>'Результаты 4 кл. матем'!P32/'Результаты 4 кл. матем'!$B32</f>
        <v>0.21739130434782608</v>
      </c>
      <c r="Q32" s="8">
        <f>'Результаты 4 кл. матем'!Q32/'Результаты 4 кл. матем'!$B32</f>
        <v>0</v>
      </c>
      <c r="T32" s="28">
        <f t="shared" si="0"/>
        <v>0.71739130434782605</v>
      </c>
    </row>
    <row r="33" spans="1:20" ht="15.75">
      <c r="A33" s="1">
        <v>36</v>
      </c>
      <c r="B33" s="2">
        <v>69</v>
      </c>
      <c r="C33" s="8">
        <f>'Результаты 4 кл. матем'!C33/'Результаты 4 кл. матем'!$B33/3</f>
        <v>0.99033816425120769</v>
      </c>
      <c r="D33" s="8">
        <f>'Результаты 4 кл. матем'!D33/'Результаты 4 кл. матем'!$B33</f>
        <v>0.84057971014492749</v>
      </c>
      <c r="E33" s="8">
        <f>'Результаты 4 кл. матем'!E33/'Результаты 4 кл. матем'!$B33</f>
        <v>0.92753623188405798</v>
      </c>
      <c r="F33" s="8">
        <f>'Результаты 4 кл. матем'!F33/'Результаты 4 кл. матем'!$B33/2</f>
        <v>0.8188405797101449</v>
      </c>
      <c r="G33" s="8">
        <f>'Результаты 4 кл. матем'!G33/'Результаты 4 кл. матем'!$B33</f>
        <v>0.82608695652173914</v>
      </c>
      <c r="H33" s="8">
        <f>'Результаты 4 кл. матем'!H33/'Результаты 4 кл. матем'!$B33/2</f>
        <v>0.57246376811594202</v>
      </c>
      <c r="I33" s="8">
        <f>'Результаты 4 кл. матем'!I33/'Результаты 4 кл. матем'!$B33/2</f>
        <v>0.6811594202898551</v>
      </c>
      <c r="J33" s="8">
        <f>'Результаты 4 кл. матем'!J33/'Результаты 4 кл. матем'!$B33</f>
        <v>0.75362318840579712</v>
      </c>
      <c r="K33" s="8">
        <f>'Результаты 4 кл. матем'!K33/'Результаты 4 кл. матем'!$B33/2</f>
        <v>0.6376811594202898</v>
      </c>
      <c r="L33" s="8">
        <f>'Результаты 4 кл. матем'!L33/'Результаты 4 кл. матем'!$B33/2</f>
        <v>0.76811594202898548</v>
      </c>
      <c r="M33" s="8">
        <f>'Результаты 4 кл. матем'!M33/'Результаты 4 кл. матем'!$B33/4</f>
        <v>0.59420289855072461</v>
      </c>
      <c r="N33" s="8">
        <f>'Результаты 4 кл. матем'!N33/'Результаты 4 кл. матем'!$B33</f>
        <v>4.3478260869565216E-2</v>
      </c>
      <c r="O33" s="8">
        <f>'Результаты 4 кл. матем'!O33/'Результаты 4 кл. матем'!$B33</f>
        <v>0.27536231884057971</v>
      </c>
      <c r="P33" s="8">
        <f>'Результаты 4 кл. матем'!P33/'Результаты 4 кл. матем'!$B33</f>
        <v>0.52173913043478259</v>
      </c>
      <c r="Q33" s="8">
        <f>'Результаты 4 кл. матем'!Q33/'Результаты 4 кл. матем'!$B33</f>
        <v>0.15942028985507245</v>
      </c>
      <c r="T33" s="28">
        <f t="shared" si="0"/>
        <v>0.99033816425120769</v>
      </c>
    </row>
    <row r="34" spans="1:20" ht="15.75">
      <c r="A34" s="1">
        <v>38</v>
      </c>
      <c r="B34" s="2">
        <v>27</v>
      </c>
      <c r="C34" s="8">
        <f>'Результаты 4 кл. матем'!C34/'Результаты 4 кл. матем'!$B34/3</f>
        <v>0.93827160493827166</v>
      </c>
      <c r="D34" s="8">
        <f>'Результаты 4 кл. матем'!D34/'Результаты 4 кл. матем'!$B34</f>
        <v>0.81481481481481477</v>
      </c>
      <c r="E34" s="8">
        <f>'Результаты 4 кл. матем'!E34/'Результаты 4 кл. матем'!$B34</f>
        <v>0.88888888888888884</v>
      </c>
      <c r="F34" s="8">
        <f>'Результаты 4 кл. матем'!F34/'Результаты 4 кл. матем'!$B34/2</f>
        <v>0.55555555555555558</v>
      </c>
      <c r="G34" s="8">
        <f>'Результаты 4 кл. матем'!G34/'Результаты 4 кл. матем'!$B34</f>
        <v>0.85185185185185186</v>
      </c>
      <c r="H34" s="8">
        <f>'Результаты 4 кл. матем'!H34/'Результаты 4 кл. матем'!$B34/2</f>
        <v>0.44444444444444442</v>
      </c>
      <c r="I34" s="8">
        <f>'Результаты 4 кл. матем'!I34/'Результаты 4 кл. матем'!$B34/2</f>
        <v>0.66666666666666663</v>
      </c>
      <c r="J34" s="8">
        <f>'Результаты 4 кл. матем'!J34/'Результаты 4 кл. матем'!$B34</f>
        <v>0.59259259259259256</v>
      </c>
      <c r="K34" s="8">
        <f>'Результаты 4 кл. матем'!K34/'Результаты 4 кл. матем'!$B34/2</f>
        <v>0.77777777777777779</v>
      </c>
      <c r="L34" s="8">
        <f>'Результаты 4 кл. матем'!L34/'Результаты 4 кл. матем'!$B34/2</f>
        <v>0.61111111111111116</v>
      </c>
      <c r="M34" s="8">
        <f>'Результаты 4 кл. матем'!M34/'Результаты 4 кл. матем'!$B34/4</f>
        <v>0.45370370370370372</v>
      </c>
      <c r="N34" s="8">
        <f>'Результаты 4 кл. матем'!N34/'Результаты 4 кл. матем'!$B34</f>
        <v>0.1111111111111111</v>
      </c>
      <c r="O34" s="8">
        <f>'Результаты 4 кл. матем'!O34/'Результаты 4 кл. матем'!$B34</f>
        <v>0.44444444444444442</v>
      </c>
      <c r="P34" s="8">
        <f>'Результаты 4 кл. матем'!P34/'Результаты 4 кл. матем'!$B34</f>
        <v>0.37037037037037035</v>
      </c>
      <c r="Q34" s="8">
        <f>'Результаты 4 кл. матем'!Q34/'Результаты 4 кл. матем'!$B34</f>
        <v>7.407407407407407E-2</v>
      </c>
      <c r="T34" s="28">
        <f t="shared" si="0"/>
        <v>0.93827160493827166</v>
      </c>
    </row>
    <row r="35" spans="1:20" ht="15.75">
      <c r="A35" s="1">
        <v>40</v>
      </c>
      <c r="B35" s="2">
        <v>91</v>
      </c>
      <c r="C35" s="8">
        <f>'Результаты 4 кл. матем'!C35/'Результаты 4 кл. матем'!$B35/3</f>
        <v>0.95238095238095244</v>
      </c>
      <c r="D35" s="8">
        <f>'Результаты 4 кл. матем'!D35/'Результаты 4 кл. матем'!$B35</f>
        <v>0.70329670329670335</v>
      </c>
      <c r="E35" s="8">
        <f>'Результаты 4 кл. матем'!E35/'Результаты 4 кл. матем'!$B35</f>
        <v>0.91208791208791207</v>
      </c>
      <c r="F35" s="8">
        <f>'Результаты 4 кл. матем'!F35/'Результаты 4 кл. матем'!$B35/2</f>
        <v>0.6428571428571429</v>
      </c>
      <c r="G35" s="8">
        <f>'Результаты 4 кл. матем'!G35/'Результаты 4 кл. матем'!$B35</f>
        <v>0.84615384615384615</v>
      </c>
      <c r="H35" s="8">
        <f>'Результаты 4 кл. матем'!H35/'Результаты 4 кл. матем'!$B35/2</f>
        <v>0.35164835164835168</v>
      </c>
      <c r="I35" s="8">
        <f>'Результаты 4 кл. матем'!I35/'Результаты 4 кл. матем'!$B35/2</f>
        <v>0.46153846153846156</v>
      </c>
      <c r="J35" s="8">
        <f>'Результаты 4 кл. матем'!J35/'Результаты 4 кл. матем'!$B35</f>
        <v>0.50549450549450547</v>
      </c>
      <c r="K35" s="8">
        <f>'Результаты 4 кл. матем'!K35/'Результаты 4 кл. матем'!$B35/2</f>
        <v>0.67582417582417587</v>
      </c>
      <c r="L35" s="8">
        <f>'Результаты 4 кл. матем'!L35/'Результаты 4 кл. матем'!$B35/2</f>
        <v>0.7142857142857143</v>
      </c>
      <c r="M35" s="8">
        <f>'Результаты 4 кл. матем'!M35/'Результаты 4 кл. матем'!$B35/4</f>
        <v>0.61538461538461542</v>
      </c>
      <c r="N35" s="8">
        <f>'Результаты 4 кл. матем'!N35/'Результаты 4 кл. матем'!$B35</f>
        <v>6.5934065934065936E-2</v>
      </c>
      <c r="O35" s="8">
        <f>'Результаты 4 кл. матем'!O35/'Результаты 4 кл. матем'!$B35</f>
        <v>0.56043956043956045</v>
      </c>
      <c r="P35" s="8">
        <f>'Результаты 4 кл. матем'!P35/'Результаты 4 кл. матем'!$B35</f>
        <v>0.2087912087912088</v>
      </c>
      <c r="Q35" s="8">
        <f>'Результаты 4 кл. матем'!Q35/'Результаты 4 кл. матем'!$B35</f>
        <v>0.16483516483516483</v>
      </c>
      <c r="T35" s="28">
        <f t="shared" si="0"/>
        <v>0.95238095238095244</v>
      </c>
    </row>
    <row r="36" spans="1:20" ht="15.75">
      <c r="A36" s="1">
        <v>41</v>
      </c>
      <c r="B36" s="2">
        <v>64</v>
      </c>
      <c r="C36" s="8">
        <f>'Результаты 4 кл. матем'!C36/'Результаты 4 кл. матем'!$B36/3</f>
        <v>0.75</v>
      </c>
      <c r="D36" s="8">
        <f>'Результаты 4 кл. матем'!D36/'Результаты 4 кл. матем'!$B36</f>
        <v>0.21875</v>
      </c>
      <c r="E36" s="8">
        <f>'Результаты 4 кл. матем'!E36/'Результаты 4 кл. матем'!$B36</f>
        <v>0.78125</v>
      </c>
      <c r="F36" s="8">
        <f>'Результаты 4 кл. матем'!F36/'Результаты 4 кл. матем'!$B36/2</f>
        <v>0.4140625</v>
      </c>
      <c r="G36" s="8">
        <f>'Результаты 4 кл. матем'!G36/'Результаты 4 кл. матем'!$B36</f>
        <v>0.6875</v>
      </c>
      <c r="H36" s="8">
        <f>'Результаты 4 кл. матем'!H36/'Результаты 4 кл. матем'!$B36/2</f>
        <v>0.203125</v>
      </c>
      <c r="I36" s="8">
        <f>'Результаты 4 кл. матем'!I36/'Результаты 4 кл. матем'!$B36/2</f>
        <v>0.484375</v>
      </c>
      <c r="J36" s="8">
        <f>'Результаты 4 кл. матем'!J36/'Результаты 4 кл. матем'!$B36</f>
        <v>0.5625</v>
      </c>
      <c r="K36" s="8">
        <f>'Результаты 4 кл. матем'!K36/'Результаты 4 кл. матем'!$B36/2</f>
        <v>0.4375</v>
      </c>
      <c r="L36" s="8">
        <f>'Результаты 4 кл. матем'!L36/'Результаты 4 кл. матем'!$B36/2</f>
        <v>0.6015625</v>
      </c>
      <c r="M36" s="8">
        <f>'Результаты 4 кл. матем'!M36/'Результаты 4 кл. матем'!$B36/4</f>
        <v>0.50390625</v>
      </c>
      <c r="N36" s="8">
        <f>'Результаты 4 кл. матем'!N36/'Результаты 4 кл. матем'!$B36</f>
        <v>0.359375</v>
      </c>
      <c r="O36" s="8">
        <f>'Результаты 4 кл. матем'!O36/'Результаты 4 кл. матем'!$B36</f>
        <v>0.4375</v>
      </c>
      <c r="P36" s="8">
        <f>'Результаты 4 кл. матем'!P36/'Результаты 4 кл. матем'!$B36</f>
        <v>0.1875</v>
      </c>
      <c r="Q36" s="8">
        <f>'Результаты 4 кл. матем'!Q36/'Результаты 4 кл. матем'!$B36</f>
        <v>1.5625E-2</v>
      </c>
      <c r="T36" s="28">
        <f t="shared" si="0"/>
        <v>0.78125</v>
      </c>
    </row>
    <row r="37" spans="1:20" ht="15.75">
      <c r="A37" s="1">
        <v>43</v>
      </c>
      <c r="B37" s="2">
        <v>75</v>
      </c>
      <c r="C37" s="8">
        <f>'Результаты 4 кл. матем'!C37/'Результаты 4 кл. матем'!$B37/3</f>
        <v>0.93333333333333324</v>
      </c>
      <c r="D37" s="8">
        <f>'Результаты 4 кл. матем'!D37/'Результаты 4 кл. матем'!$B37</f>
        <v>0.78666666666666663</v>
      </c>
      <c r="E37" s="8">
        <f>'Результаты 4 кл. матем'!E37/'Результаты 4 кл. матем'!$B37</f>
        <v>0.97333333333333338</v>
      </c>
      <c r="F37" s="8">
        <f>'Результаты 4 кл. матем'!F37/'Результаты 4 кл. матем'!$B37/2</f>
        <v>0.8666666666666667</v>
      </c>
      <c r="G37" s="8">
        <f>'Результаты 4 кл. матем'!G37/'Результаты 4 кл. матем'!$B37</f>
        <v>0.93333333333333335</v>
      </c>
      <c r="H37" s="8">
        <f>'Результаты 4 кл. матем'!H37/'Результаты 4 кл. матем'!$B37/2</f>
        <v>0.84666666666666668</v>
      </c>
      <c r="I37" s="8">
        <f>'Результаты 4 кл. матем'!I37/'Результаты 4 кл. матем'!$B37/2</f>
        <v>0.8</v>
      </c>
      <c r="J37" s="8">
        <f>'Результаты 4 кл. матем'!J37/'Результаты 4 кл. матем'!$B37</f>
        <v>0.89333333333333331</v>
      </c>
      <c r="K37" s="8">
        <f>'Результаты 4 кл. матем'!K37/'Результаты 4 кл. матем'!$B37/2</f>
        <v>0.88</v>
      </c>
      <c r="L37" s="8">
        <f>'Результаты 4 кл. матем'!L37/'Результаты 4 кл. матем'!$B37/2</f>
        <v>0.97333333333333338</v>
      </c>
      <c r="M37" s="8">
        <f>'Результаты 4 кл. матем'!M37/'Результаты 4 кл. матем'!$B37/4</f>
        <v>0.85333333333333339</v>
      </c>
      <c r="N37" s="8">
        <f>'Результаты 4 кл. матем'!N37/'Результаты 4 кл. матем'!$B37</f>
        <v>0.04</v>
      </c>
      <c r="O37" s="8">
        <f>'Результаты 4 кл. матем'!O37/'Результаты 4 кл. матем'!$B37</f>
        <v>5.3333333333333337E-2</v>
      </c>
      <c r="P37" s="8">
        <f>'Результаты 4 кл. матем'!P37/'Результаты 4 кл. матем'!$B37</f>
        <v>0.22666666666666666</v>
      </c>
      <c r="Q37" s="8">
        <f>'Результаты 4 кл. матем'!Q37/'Результаты 4 кл. матем'!$B37</f>
        <v>0.68</v>
      </c>
      <c r="T37" s="28">
        <f t="shared" si="0"/>
        <v>0.97333333333333338</v>
      </c>
    </row>
    <row r="38" spans="1:20" ht="15.75">
      <c r="A38" s="1">
        <v>44</v>
      </c>
      <c r="B38" s="2">
        <v>79</v>
      </c>
      <c r="C38" s="8">
        <f>'Результаты 4 кл. матем'!C38/'Результаты 4 кл. матем'!$B38/3</f>
        <v>0.8776371308016877</v>
      </c>
      <c r="D38" s="8">
        <f>'Результаты 4 кл. матем'!D38/'Результаты 4 кл. матем'!$B38</f>
        <v>0.759493670886076</v>
      </c>
      <c r="E38" s="8">
        <f>'Результаты 4 кл. матем'!E38/'Результаты 4 кл. матем'!$B38</f>
        <v>0.93670886075949367</v>
      </c>
      <c r="F38" s="8">
        <f>'Результаты 4 кл. матем'!F38/'Результаты 4 кл. матем'!$B38/2</f>
        <v>0.67088607594936711</v>
      </c>
      <c r="G38" s="8">
        <f>'Результаты 4 кл. матем'!G38/'Результаты 4 кл. матем'!$B38</f>
        <v>0.89873417721518989</v>
      </c>
      <c r="H38" s="8">
        <f>'Результаты 4 кл. матем'!H38/'Результаты 4 кл. матем'!$B38/2</f>
        <v>0.569620253164557</v>
      </c>
      <c r="I38" s="8">
        <f>'Результаты 4 кл. матем'!I38/'Результаты 4 кл. матем'!$B38/2</f>
        <v>0.55063291139240511</v>
      </c>
      <c r="J38" s="8">
        <f>'Результаты 4 кл. матем'!J38/'Результаты 4 кл. матем'!$B38</f>
        <v>0.620253164556962</v>
      </c>
      <c r="K38" s="8">
        <f>'Результаты 4 кл. матем'!K38/'Результаты 4 кл. матем'!$B38/2</f>
        <v>0.65189873417721522</v>
      </c>
      <c r="L38" s="8">
        <f>'Результаты 4 кл. матем'!L38/'Результаты 4 кл. матем'!$B38/2</f>
        <v>0.60759493670886078</v>
      </c>
      <c r="M38" s="8">
        <f>'Результаты 4 кл. матем'!M38/'Результаты 4 кл. матем'!$B38/4</f>
        <v>0.62658227848101267</v>
      </c>
      <c r="N38" s="8">
        <f>'Результаты 4 кл. матем'!N38/'Результаты 4 кл. матем'!$B38</f>
        <v>7.5949367088607597E-2</v>
      </c>
      <c r="O38" s="8">
        <f>'Результаты 4 кл. матем'!O38/'Результаты 4 кл. матем'!$B38</f>
        <v>0.41772151898734178</v>
      </c>
      <c r="P38" s="8">
        <f>'Результаты 4 кл. матем'!P38/'Результаты 4 кл. матем'!$B38</f>
        <v>0.41772151898734178</v>
      </c>
      <c r="Q38" s="8">
        <f>'Результаты 4 кл. матем'!Q38/'Результаты 4 кл. матем'!$B38</f>
        <v>8.8607594936708861E-2</v>
      </c>
      <c r="T38" s="28">
        <f t="shared" si="0"/>
        <v>0.93670886075949367</v>
      </c>
    </row>
    <row r="39" spans="1:20" ht="15.75">
      <c r="A39" s="1">
        <v>45</v>
      </c>
      <c r="B39" s="2">
        <v>75</v>
      </c>
      <c r="C39" s="8">
        <f>'Результаты 4 кл. матем'!C39/'Результаты 4 кл. матем'!$B39/3</f>
        <v>0.88</v>
      </c>
      <c r="D39" s="8">
        <f>'Результаты 4 кл. матем'!D39/'Результаты 4 кл. матем'!$B39</f>
        <v>0.54666666666666663</v>
      </c>
      <c r="E39" s="8">
        <f>'Результаты 4 кл. матем'!E39/'Результаты 4 кл. матем'!$B39</f>
        <v>0.92</v>
      </c>
      <c r="F39" s="8">
        <f>'Результаты 4 кл. матем'!F39/'Результаты 4 кл. матем'!$B39/2</f>
        <v>0.57333333333333336</v>
      </c>
      <c r="G39" s="8">
        <f>'Результаты 4 кл. матем'!G39/'Результаты 4 кл. матем'!$B39</f>
        <v>0.85333333333333339</v>
      </c>
      <c r="H39" s="8">
        <f>'Результаты 4 кл. матем'!H39/'Результаты 4 кл. матем'!$B39/2</f>
        <v>0.35333333333333333</v>
      </c>
      <c r="I39" s="8">
        <f>'Результаты 4 кл. матем'!I39/'Результаты 4 кл. матем'!$B39/2</f>
        <v>0.53333333333333333</v>
      </c>
      <c r="J39" s="8">
        <f>'Результаты 4 кл. матем'!J39/'Результаты 4 кл. матем'!$B39</f>
        <v>0.45333333333333331</v>
      </c>
      <c r="K39" s="8">
        <f>'Результаты 4 кл. матем'!K39/'Результаты 4 кл. матем'!$B39/2</f>
        <v>0.76</v>
      </c>
      <c r="L39" s="8">
        <f>'Результаты 4 кл. матем'!L39/'Результаты 4 кл. матем'!$B39/2</f>
        <v>0.68666666666666665</v>
      </c>
      <c r="M39" s="8">
        <f>'Результаты 4 кл. матем'!M39/'Результаты 4 кл. матем'!$B39/4</f>
        <v>0.62</v>
      </c>
      <c r="N39" s="8">
        <f>'Результаты 4 кл. матем'!N39/'Результаты 4 кл. матем'!$B39</f>
        <v>0.21333333333333335</v>
      </c>
      <c r="O39" s="8">
        <f>'Результаты 4 кл. матем'!O39/'Результаты 4 кл. матем'!$B39</f>
        <v>0.29333333333333333</v>
      </c>
      <c r="P39" s="8">
        <f>'Результаты 4 кл. матем'!P39/'Результаты 4 кл. матем'!$B39</f>
        <v>0.37333333333333335</v>
      </c>
      <c r="Q39" s="8">
        <f>'Результаты 4 кл. матем'!Q39/'Результаты 4 кл. матем'!$B39</f>
        <v>0.12</v>
      </c>
      <c r="T39" s="28">
        <f t="shared" si="0"/>
        <v>0.92</v>
      </c>
    </row>
    <row r="40" spans="1:20" ht="15.75">
      <c r="A40" s="1">
        <v>48</v>
      </c>
      <c r="B40" s="2">
        <v>9</v>
      </c>
      <c r="C40" s="8">
        <f>'Результаты 4 кл. матем'!C40/'Результаты 4 кл. матем'!$B40/3</f>
        <v>0.77777777777777779</v>
      </c>
      <c r="D40" s="8">
        <f>'Результаты 4 кл. матем'!D40/'Результаты 4 кл. матем'!$B40</f>
        <v>0.88888888888888884</v>
      </c>
      <c r="E40" s="8">
        <f>'Результаты 4 кл. матем'!E40/'Результаты 4 кл. матем'!$B40</f>
        <v>1</v>
      </c>
      <c r="F40" s="8">
        <f>'Результаты 4 кл. матем'!F40/'Результаты 4 кл. матем'!$B40/2</f>
        <v>0.5</v>
      </c>
      <c r="G40" s="8">
        <f>'Результаты 4 кл. матем'!G40/'Результаты 4 кл. матем'!$B40</f>
        <v>0.77777777777777779</v>
      </c>
      <c r="H40" s="8">
        <f>'Результаты 4 кл. матем'!H40/'Результаты 4 кл. матем'!$B40/2</f>
        <v>0.27777777777777779</v>
      </c>
      <c r="I40" s="8">
        <f>'Результаты 4 кл. матем'!I40/'Результаты 4 кл. матем'!$B40/2</f>
        <v>0.72222222222222221</v>
      </c>
      <c r="J40" s="8">
        <f>'Результаты 4 кл. матем'!J40/'Результаты 4 кл. матем'!$B40</f>
        <v>0.88888888888888884</v>
      </c>
      <c r="K40" s="8">
        <f>'Результаты 4 кл. матем'!K40/'Результаты 4 кл. матем'!$B40/2</f>
        <v>0.88888888888888884</v>
      </c>
      <c r="L40" s="8">
        <f>'Результаты 4 кл. матем'!L40/'Результаты 4 кл. матем'!$B40/2</f>
        <v>0.61111111111111116</v>
      </c>
      <c r="M40" s="8">
        <f>'Результаты 4 кл. матем'!M40/'Результаты 4 кл. матем'!$B40/4</f>
        <v>0.63888888888888884</v>
      </c>
      <c r="N40" s="8">
        <f>'Результаты 4 кл. матем'!N40/'Результаты 4 кл. матем'!$B40</f>
        <v>0.1111111111111111</v>
      </c>
      <c r="O40" s="8">
        <f>'Результаты 4 кл. матем'!O40/'Результаты 4 кл. матем'!$B40</f>
        <v>0.44444444444444442</v>
      </c>
      <c r="P40" s="8">
        <f>'Результаты 4 кл. матем'!P40/'Результаты 4 кл. матем'!$B40</f>
        <v>0.22222222222222221</v>
      </c>
      <c r="Q40" s="8">
        <f>'Результаты 4 кл. матем'!Q40/'Результаты 4 кл. матем'!$B40</f>
        <v>0.22222222222222221</v>
      </c>
      <c r="T40" s="28">
        <f t="shared" si="0"/>
        <v>1</v>
      </c>
    </row>
    <row r="41" spans="1:20" ht="15.75">
      <c r="A41" s="1">
        <v>49</v>
      </c>
      <c r="B41" s="2">
        <v>61</v>
      </c>
      <c r="C41" s="8">
        <f>'Результаты 4 кл. матем'!C41/'Результаты 4 кл. матем'!$B41/3</f>
        <v>0.80874316939890711</v>
      </c>
      <c r="D41" s="8">
        <f>'Результаты 4 кл. матем'!D41/'Результаты 4 кл. матем'!$B41</f>
        <v>0.54098360655737709</v>
      </c>
      <c r="E41" s="8">
        <f>'Результаты 4 кл. матем'!E41/'Результаты 4 кл. матем'!$B41</f>
        <v>0.81967213114754101</v>
      </c>
      <c r="F41" s="8">
        <f>'Результаты 4 кл. матем'!F41/'Результаты 4 кл. матем'!$B41/2</f>
        <v>0.61475409836065575</v>
      </c>
      <c r="G41" s="8">
        <f>'Результаты 4 кл. матем'!G41/'Результаты 4 кл. матем'!$B41</f>
        <v>0.78688524590163933</v>
      </c>
      <c r="H41" s="8">
        <f>'Результаты 4 кл. матем'!H41/'Результаты 4 кл. матем'!$B41/2</f>
        <v>0.4098360655737705</v>
      </c>
      <c r="I41" s="8">
        <f>'Результаты 4 кл. матем'!I41/'Результаты 4 кл. матем'!$B41/2</f>
        <v>0.45901639344262296</v>
      </c>
      <c r="J41" s="8">
        <f>'Результаты 4 кл. матем'!J41/'Результаты 4 кл. матем'!$B41</f>
        <v>0.44262295081967212</v>
      </c>
      <c r="K41" s="8">
        <f>'Результаты 4 кл. матем'!K41/'Результаты 4 кл. матем'!$B41/2</f>
        <v>0.48360655737704916</v>
      </c>
      <c r="L41" s="8">
        <f>'Результаты 4 кл. матем'!L41/'Результаты 4 кл. матем'!$B41/2</f>
        <v>0.52459016393442626</v>
      </c>
      <c r="M41" s="8">
        <f>'Результаты 4 кл. матем'!M41/'Результаты 4 кл. матем'!$B41/4</f>
        <v>0.34836065573770492</v>
      </c>
      <c r="N41" s="8">
        <f>'Результаты 4 кл. матем'!N41/'Результаты 4 кл. матем'!$B41</f>
        <v>0.19672131147540983</v>
      </c>
      <c r="O41" s="8">
        <f>'Результаты 4 кл. матем'!O41/'Результаты 4 кл. матем'!$B41</f>
        <v>0.49180327868852458</v>
      </c>
      <c r="P41" s="8">
        <f>'Результаты 4 кл. матем'!P41/'Результаты 4 кл. матем'!$B41</f>
        <v>0.26229508196721313</v>
      </c>
      <c r="Q41" s="8">
        <f>'Результаты 4 кл. матем'!Q41/'Результаты 4 кл. матем'!$B41</f>
        <v>4.9180327868852458E-2</v>
      </c>
      <c r="T41" s="28">
        <f t="shared" si="0"/>
        <v>0.81967213114754101</v>
      </c>
    </row>
    <row r="42" spans="1:20" ht="15.75">
      <c r="A42" s="1">
        <v>50</v>
      </c>
      <c r="B42" s="2">
        <v>86</v>
      </c>
      <c r="C42" s="8">
        <f>'Результаты 4 кл. матем'!C42/'Результаты 4 кл. матем'!$B42/3</f>
        <v>0.91860465116279066</v>
      </c>
      <c r="D42" s="8">
        <f>'Результаты 4 кл. матем'!D42/'Результаты 4 кл. матем'!$B42</f>
        <v>0.45348837209302323</v>
      </c>
      <c r="E42" s="8">
        <f>'Результаты 4 кл. матем'!E42/'Результаты 4 кл. матем'!$B42</f>
        <v>0.94186046511627908</v>
      </c>
      <c r="F42" s="8">
        <f>'Результаты 4 кл. матем'!F42/'Результаты 4 кл. матем'!$B42/2</f>
        <v>0.69767441860465118</v>
      </c>
      <c r="G42" s="8">
        <f>'Результаты 4 кл. матем'!G42/'Результаты 4 кл. матем'!$B42</f>
        <v>0.88372093023255816</v>
      </c>
      <c r="H42" s="8">
        <f>'Результаты 4 кл. матем'!H42/'Результаты 4 кл. матем'!$B42/2</f>
        <v>0.34883720930232559</v>
      </c>
      <c r="I42" s="8">
        <f>'Результаты 4 кл. матем'!I42/'Результаты 4 кл. матем'!$B42/2</f>
        <v>0.54651162790697672</v>
      </c>
      <c r="J42" s="8">
        <f>'Результаты 4 кл. матем'!J42/'Результаты 4 кл. матем'!$B42</f>
        <v>0.66279069767441856</v>
      </c>
      <c r="K42" s="8">
        <f>'Результаты 4 кл. матем'!K42/'Результаты 4 кл. матем'!$B42/2</f>
        <v>0.55813953488372092</v>
      </c>
      <c r="L42" s="8">
        <f>'Результаты 4 кл. матем'!L42/'Результаты 4 кл. матем'!$B42/2</f>
        <v>0.70930232558139539</v>
      </c>
      <c r="M42" s="8">
        <f>'Результаты 4 кл. матем'!M42/'Результаты 4 кл. матем'!$B42/4</f>
        <v>0.63953488372093026</v>
      </c>
      <c r="N42" s="8">
        <f>'Результаты 4 кл. матем'!N42/'Результаты 4 кл. матем'!$B42</f>
        <v>0.10465116279069768</v>
      </c>
      <c r="O42" s="8">
        <f>'Результаты 4 кл. матем'!O42/'Результаты 4 кл. матем'!$B42</f>
        <v>0.34883720930232559</v>
      </c>
      <c r="P42" s="8">
        <f>'Результаты 4 кл. матем'!P42/'Результаты 4 кл. матем'!$B42</f>
        <v>0.39534883720930231</v>
      </c>
      <c r="Q42" s="8">
        <f>'Результаты 4 кл. матем'!Q42/'Результаты 4 кл. матем'!$B42</f>
        <v>0.15116279069767441</v>
      </c>
      <c r="T42" s="28">
        <f t="shared" si="0"/>
        <v>0.94186046511627908</v>
      </c>
    </row>
    <row r="43" spans="1:20" ht="15.75">
      <c r="A43" s="1">
        <v>55</v>
      </c>
      <c r="B43" s="25">
        <v>64</v>
      </c>
      <c r="C43" s="8">
        <f>'Результаты 4 кл. матем'!C43/'Результаты 4 кл. матем'!$B43/3</f>
        <v>0.671875</v>
      </c>
      <c r="D43" s="8">
        <f>'Результаты 4 кл. матем'!D43/'Результаты 4 кл. матем'!$B43</f>
        <v>0.640625</v>
      </c>
      <c r="E43" s="8">
        <f>'Результаты 4 кл. матем'!E43/'Результаты 4 кл. матем'!$B43</f>
        <v>0.84375</v>
      </c>
      <c r="F43" s="8">
        <f>'Результаты 4 кл. матем'!F43/'Результаты 4 кл. матем'!$B43/2</f>
        <v>0.4453125</v>
      </c>
      <c r="G43" s="8">
        <f>'Результаты 4 кл. матем'!G43/'Результаты 4 кл. матем'!$B43</f>
        <v>0.828125</v>
      </c>
      <c r="H43" s="8">
        <f>'Результаты 4 кл. матем'!H43/'Результаты 4 кл. матем'!$B43/2</f>
        <v>0.4375</v>
      </c>
      <c r="I43" s="8">
        <f>'Результаты 4 кл. матем'!I43/'Результаты 4 кл. матем'!$B43/2</f>
        <v>0.59375</v>
      </c>
      <c r="J43" s="8">
        <f>'Результаты 4 кл. матем'!J43/'Результаты 4 кл. матем'!$B43</f>
        <v>0.796875</v>
      </c>
      <c r="K43" s="8">
        <f>'Результаты 4 кл. матем'!K43/'Результаты 4 кл. матем'!$B43/2</f>
        <v>0.5625</v>
      </c>
      <c r="L43" s="8">
        <f>'Результаты 4 кл. матем'!L43/'Результаты 4 кл. матем'!$B43/2</f>
        <v>0.7578125</v>
      </c>
      <c r="M43" s="8">
        <f>'Результаты 4 кл. матем'!M43/'Результаты 4 кл. матем'!$B43/4</f>
        <v>0.69140625</v>
      </c>
      <c r="N43" s="8">
        <f>'Результаты 4 кл. матем'!N43/'Результаты 4 кл. матем'!$B43</f>
        <v>0.21875</v>
      </c>
      <c r="O43" s="8">
        <f>'Результаты 4 кл. матем'!O43/'Результаты 4 кл. матем'!$B43</f>
        <v>0.21875</v>
      </c>
      <c r="P43" s="8">
        <f>'Результаты 4 кл. матем'!P43/'Результаты 4 кл. матем'!$B43</f>
        <v>0.40625</v>
      </c>
      <c r="Q43" s="8">
        <f>'Результаты 4 кл. матем'!Q43/'Результаты 4 кл. матем'!$B43</f>
        <v>0.15625</v>
      </c>
      <c r="T43" s="28">
        <f t="shared" si="0"/>
        <v>0.84375</v>
      </c>
    </row>
    <row r="44" spans="1:20" ht="15.75">
      <c r="A44" s="1">
        <v>56</v>
      </c>
      <c r="B44" s="2">
        <v>63</v>
      </c>
      <c r="C44" s="8">
        <f>'Результаты 4 кл. матем'!C44/'Результаты 4 кл. матем'!$B44/3</f>
        <v>0.98941798941798942</v>
      </c>
      <c r="D44" s="8">
        <f>'Результаты 4 кл. матем'!D44/'Результаты 4 кл. матем'!$B44</f>
        <v>0.46031746031746029</v>
      </c>
      <c r="E44" s="8">
        <f>'Результаты 4 кл. матем'!E44/'Результаты 4 кл. матем'!$B44</f>
        <v>0.93650793650793651</v>
      </c>
      <c r="F44" s="8">
        <f>'Результаты 4 кл. матем'!F44/'Результаты 4 кл. матем'!$B44/2</f>
        <v>0.63492063492063489</v>
      </c>
      <c r="G44" s="8">
        <f>'Результаты 4 кл. матем'!G44/'Результаты 4 кл. матем'!$B44</f>
        <v>0.76190476190476186</v>
      </c>
      <c r="H44" s="8">
        <f>'Результаты 4 кл. матем'!H44/'Результаты 4 кл. матем'!$B44/2</f>
        <v>0.40476190476190477</v>
      </c>
      <c r="I44" s="8">
        <f>'Результаты 4 кл. матем'!I44/'Результаты 4 кл. матем'!$B44/2</f>
        <v>0.5714285714285714</v>
      </c>
      <c r="J44" s="8">
        <f>'Результаты 4 кл. матем'!J44/'Результаты 4 кл. матем'!$B44</f>
        <v>0.58730158730158732</v>
      </c>
      <c r="K44" s="8">
        <f>'Результаты 4 кл. матем'!K44/'Результаты 4 кл. матем'!$B44/2</f>
        <v>0.61904761904761907</v>
      </c>
      <c r="L44" s="8">
        <f>'Результаты 4 кл. матем'!L44/'Результаты 4 кл. матем'!$B44/2</f>
        <v>0.88888888888888884</v>
      </c>
      <c r="M44" s="8">
        <f>'Результаты 4 кл. матем'!M44/'Результаты 4 кл. матем'!$B44/4</f>
        <v>0.53174603174603174</v>
      </c>
      <c r="N44" s="8">
        <f>'Результаты 4 кл. матем'!N44/'Результаты 4 кл. матем'!$B44</f>
        <v>7.9365079365079361E-2</v>
      </c>
      <c r="O44" s="8">
        <f>'Результаты 4 кл. матем'!O44/'Результаты 4 кл. матем'!$B44</f>
        <v>0.50793650793650791</v>
      </c>
      <c r="P44" s="8">
        <f>'Результаты 4 кл. матем'!P44/'Результаты 4 кл. матем'!$B44</f>
        <v>0.26984126984126983</v>
      </c>
      <c r="Q44" s="8">
        <f>'Результаты 4 кл. матем'!Q44/'Результаты 4 кл. матем'!$B44</f>
        <v>0.14285714285714285</v>
      </c>
      <c r="T44" s="28">
        <f t="shared" si="0"/>
        <v>0.98941798941798942</v>
      </c>
    </row>
    <row r="45" spans="1:20" ht="15.75">
      <c r="A45" s="1">
        <v>58</v>
      </c>
      <c r="B45" s="2">
        <v>40</v>
      </c>
      <c r="C45" s="8">
        <f>'Результаты 4 кл. матем'!C45/'Результаты 4 кл. матем'!$B45/3</f>
        <v>0.95000000000000007</v>
      </c>
      <c r="D45" s="8">
        <f>'Результаты 4 кл. матем'!D45/'Результаты 4 кл. матем'!$B45</f>
        <v>0.72499999999999998</v>
      </c>
      <c r="E45" s="29">
        <f>'Результаты 4 кл. матем'!E45/'Результаты 4 кл. матем'!$B45</f>
        <v>1.0249999999999999</v>
      </c>
      <c r="F45" s="8">
        <f>'Результаты 4 кл. матем'!F45/'Результаты 4 кл. матем'!$B45/2</f>
        <v>0.78749999999999998</v>
      </c>
      <c r="G45" s="8">
        <f>'Результаты 4 кл. матем'!G45/'Результаты 4 кл. матем'!$B45</f>
        <v>0.85</v>
      </c>
      <c r="H45" s="8">
        <f>'Результаты 4 кл. матем'!H45/'Результаты 4 кл. матем'!$B45/2</f>
        <v>0.52500000000000002</v>
      </c>
      <c r="I45" s="8">
        <f>'Результаты 4 кл. матем'!I45/'Результаты 4 кл. матем'!$B45/2</f>
        <v>0.625</v>
      </c>
      <c r="J45" s="8">
        <f>'Результаты 4 кл. матем'!J45/'Результаты 4 кл. матем'!$B45</f>
        <v>0.875</v>
      </c>
      <c r="K45" s="8">
        <f>'Результаты 4 кл. матем'!K45/'Результаты 4 кл. матем'!$B45/2</f>
        <v>0.92500000000000004</v>
      </c>
      <c r="L45" s="8">
        <f>'Результаты 4 кл. матем'!L45/'Результаты 4 кл. матем'!$B45/2</f>
        <v>0.72499999999999998</v>
      </c>
      <c r="M45" s="8">
        <f>'Результаты 4 кл. матем'!M45/'Результаты 4 кл. матем'!$B45/4</f>
        <v>0.46250000000000002</v>
      </c>
      <c r="N45" s="8">
        <f>'Результаты 4 кл. матем'!N45/'Результаты 4 кл. матем'!$B45</f>
        <v>0</v>
      </c>
      <c r="O45" s="8">
        <f>'Результаты 4 кл. матем'!O45/'Результаты 4 кл. матем'!$B45</f>
        <v>0.375</v>
      </c>
      <c r="P45" s="8">
        <f>'Результаты 4 кл. матем'!P45/'Результаты 4 кл. матем'!$B45</f>
        <v>0.45</v>
      </c>
      <c r="Q45" s="8">
        <f>'Результаты 4 кл. матем'!Q45/'Результаты 4 кл. матем'!$B45</f>
        <v>0.17499999999999999</v>
      </c>
      <c r="T45" s="28">
        <f t="shared" si="0"/>
        <v>1.0249999999999999</v>
      </c>
    </row>
    <row r="46" spans="1:20" ht="15.75">
      <c r="A46" s="1">
        <v>61</v>
      </c>
      <c r="B46" s="2">
        <v>102</v>
      </c>
      <c r="C46" s="8">
        <f>'Результаты 4 кл. матем'!C46/'Результаты 4 кл. матем'!$B46/3</f>
        <v>0.94444444444444453</v>
      </c>
      <c r="D46" s="8">
        <f>'Результаты 4 кл. матем'!D46/'Результаты 4 кл. матем'!$B46</f>
        <v>0.57843137254901966</v>
      </c>
      <c r="E46" s="8">
        <f>'Результаты 4 кл. матем'!E46/'Результаты 4 кл. матем'!$B46</f>
        <v>0.81372549019607843</v>
      </c>
      <c r="F46" s="8">
        <f>'Результаты 4 кл. матем'!F46/'Результаты 4 кл. матем'!$B46/2</f>
        <v>0.57843137254901966</v>
      </c>
      <c r="G46" s="8">
        <f>'Результаты 4 кл. матем'!G46/'Результаты 4 кл. матем'!$B46</f>
        <v>0.5490196078431373</v>
      </c>
      <c r="H46" s="8">
        <f>'Результаты 4 кл. матем'!H46/'Результаты 4 кл. матем'!$B46/2</f>
        <v>0.40686274509803921</v>
      </c>
      <c r="I46" s="8">
        <f>'Результаты 4 кл. матем'!I46/'Результаты 4 кл. матем'!$B46/2</f>
        <v>0.42156862745098039</v>
      </c>
      <c r="J46" s="8">
        <f>'Результаты 4 кл. матем'!J46/'Результаты 4 кл. матем'!$B46</f>
        <v>0.56862745098039214</v>
      </c>
      <c r="K46" s="8">
        <f>'Результаты 4 кл. матем'!K46/'Результаты 4 кл. матем'!$B46/2</f>
        <v>0.7009803921568627</v>
      </c>
      <c r="L46" s="8">
        <f>'Результаты 4 кл. матем'!L46/'Результаты 4 кл. матем'!$B46/2</f>
        <v>0.66666666666666663</v>
      </c>
      <c r="M46" s="8">
        <f>'Результаты 4 кл. матем'!M46/'Результаты 4 кл. матем'!$B46/4</f>
        <v>0.38235294117647056</v>
      </c>
      <c r="N46" s="8">
        <f>'Результаты 4 кл. матем'!N46/'Результаты 4 кл. матем'!$B46</f>
        <v>9.8039215686274508E-2</v>
      </c>
      <c r="O46" s="8">
        <f>'Результаты 4 кл. матем'!O46/'Результаты 4 кл. матем'!$B46</f>
        <v>0.58823529411764708</v>
      </c>
      <c r="P46" s="8">
        <f>'Результаты 4 кл. матем'!P46/'Результаты 4 кл. матем'!$B46</f>
        <v>0.24509803921568626</v>
      </c>
      <c r="Q46" s="8">
        <f>'Результаты 4 кл. матем'!Q46/'Результаты 4 кл. матем'!$B46</f>
        <v>4.9019607843137254E-2</v>
      </c>
      <c r="T46" s="28">
        <f t="shared" si="0"/>
        <v>0.94444444444444453</v>
      </c>
    </row>
    <row r="47" spans="1:20" ht="15.75">
      <c r="A47" s="1">
        <v>64</v>
      </c>
      <c r="B47" s="2">
        <v>91</v>
      </c>
      <c r="C47" s="8">
        <f>'Результаты 4 кл. матем'!C47/'Результаты 4 кл. матем'!$B47/3</f>
        <v>0.8498168498168498</v>
      </c>
      <c r="D47" s="8">
        <f>'Результаты 4 кл. матем'!D47/'Результаты 4 кл. матем'!$B47</f>
        <v>0.7142857142857143</v>
      </c>
      <c r="E47" s="8">
        <f>'Результаты 4 кл. матем'!E47/'Результаты 4 кл. матем'!$B47</f>
        <v>0.90109890109890112</v>
      </c>
      <c r="F47" s="8">
        <f>'Результаты 4 кл. матем'!F47/'Результаты 4 кл. матем'!$B47/2</f>
        <v>0.58241758241758246</v>
      </c>
      <c r="G47" s="8">
        <f>'Результаты 4 кл. матем'!G47/'Результаты 4 кл. матем'!$B47</f>
        <v>0.84615384615384615</v>
      </c>
      <c r="H47" s="8">
        <f>'Результаты 4 кл. матем'!H47/'Результаты 4 кл. матем'!$B47/2</f>
        <v>0.43956043956043955</v>
      </c>
      <c r="I47" s="8">
        <f>'Результаты 4 кл. матем'!I47/'Результаты 4 кл. матем'!$B47/2</f>
        <v>0.62087912087912089</v>
      </c>
      <c r="J47" s="8">
        <f>'Результаты 4 кл. матем'!J47/'Результаты 4 кл. матем'!$B47</f>
        <v>0.74725274725274726</v>
      </c>
      <c r="K47" s="8">
        <f>'Результаты 4 кл. матем'!K47/'Результаты 4 кл. матем'!$B47/2</f>
        <v>0.65934065934065933</v>
      </c>
      <c r="L47" s="8">
        <f>'Результаты 4 кл. матем'!L47/'Результаты 4 кл. матем'!$B47/2</f>
        <v>0.63736263736263732</v>
      </c>
      <c r="M47" s="8">
        <f>'Результаты 4 кл. матем'!M47/'Результаты 4 кл. матем'!$B47/4</f>
        <v>0.56318681318681318</v>
      </c>
      <c r="N47" s="8">
        <f>'Результаты 4 кл. матем'!N47/'Результаты 4 кл. матем'!$B47</f>
        <v>0.13186813186813187</v>
      </c>
      <c r="O47" s="8">
        <f>'Результаты 4 кл. матем'!O47/'Результаты 4 кл. матем'!$B47</f>
        <v>0.40659340659340659</v>
      </c>
      <c r="P47" s="8">
        <f>'Результаты 4 кл. матем'!P47/'Результаты 4 кл. матем'!$B47</f>
        <v>0.2967032967032967</v>
      </c>
      <c r="Q47" s="8">
        <f>'Результаты 4 кл. матем'!Q47/'Результаты 4 кл. матем'!$B47</f>
        <v>0.16483516483516483</v>
      </c>
      <c r="T47" s="28">
        <f t="shared" si="0"/>
        <v>0.90109890109890112</v>
      </c>
    </row>
    <row r="48" spans="1:20" ht="15.75">
      <c r="A48" s="1">
        <v>65</v>
      </c>
      <c r="B48" s="2">
        <v>25</v>
      </c>
      <c r="C48" s="8">
        <f>'Результаты 4 кл. матем'!C48/'Результаты 4 кл. матем'!$B48/3</f>
        <v>0.54666666666666663</v>
      </c>
      <c r="D48" s="8">
        <f>'Результаты 4 кл. матем'!D48/'Результаты 4 кл. матем'!$B48</f>
        <v>0.48</v>
      </c>
      <c r="E48" s="8">
        <f>'Результаты 4 кл. матем'!E48/'Результаты 4 кл. матем'!$B48</f>
        <v>0.52</v>
      </c>
      <c r="F48" s="8">
        <f>'Результаты 4 кл. матем'!F48/'Результаты 4 кл. матем'!$B48/2</f>
        <v>0.34</v>
      </c>
      <c r="G48" s="8">
        <f>'Результаты 4 кл. матем'!G48/'Результаты 4 кл. матем'!$B48</f>
        <v>0.52</v>
      </c>
      <c r="H48" s="8">
        <f>'Результаты 4 кл. матем'!H48/'Результаты 4 кл. матем'!$B48/2</f>
        <v>0.32</v>
      </c>
      <c r="I48" s="8">
        <f>'Результаты 4 кл. матем'!I48/'Результаты 4 кл. матем'!$B48/2</f>
        <v>0.26</v>
      </c>
      <c r="J48" s="8">
        <f>'Результаты 4 кл. матем'!J48/'Результаты 4 кл. матем'!$B48</f>
        <v>0.44</v>
      </c>
      <c r="K48" s="8">
        <f>'Результаты 4 кл. матем'!K48/'Результаты 4 кл. матем'!$B48/2</f>
        <v>0.26</v>
      </c>
      <c r="L48" s="8">
        <f>'Результаты 4 кл. матем'!L48/'Результаты 4 кл. матем'!$B48/2</f>
        <v>0.28000000000000003</v>
      </c>
      <c r="M48" s="8">
        <f>'Результаты 4 кл. матем'!M48/'Результаты 4 кл. матем'!$B48/4</f>
        <v>0.05</v>
      </c>
      <c r="N48" s="8">
        <f>'Результаты 4 кл. матем'!N48/'Результаты 4 кл. матем'!$B48</f>
        <v>0.6</v>
      </c>
      <c r="O48" s="8">
        <f>'Результаты 4 кл. матем'!O48/'Результаты 4 кл. матем'!$B48</f>
        <v>0.4</v>
      </c>
      <c r="P48" s="8">
        <f>'Результаты 4 кл. матем'!P48/'Результаты 4 кл. матем'!$B48</f>
        <v>0</v>
      </c>
      <c r="Q48" s="8">
        <f>'Результаты 4 кл. матем'!Q48/'Результаты 4 кл. матем'!$B48</f>
        <v>0</v>
      </c>
      <c r="T48" s="28">
        <f t="shared" si="0"/>
        <v>0.54666666666666663</v>
      </c>
    </row>
    <row r="49" spans="1:20" ht="15.75">
      <c r="A49" s="1">
        <v>66</v>
      </c>
      <c r="B49" s="2">
        <v>46</v>
      </c>
      <c r="C49" s="8">
        <f>'Результаты 4 кл. матем'!C49/'Результаты 4 кл. матем'!$B49/3</f>
        <v>0.89855072463768115</v>
      </c>
      <c r="D49" s="8">
        <f>'Результаты 4 кл. матем'!D49/'Результаты 4 кл. матем'!$B49</f>
        <v>0.67391304347826086</v>
      </c>
      <c r="E49" s="8">
        <f>'Результаты 4 кл. матем'!E49/'Результаты 4 кл. матем'!$B49</f>
        <v>0.80434782608695654</v>
      </c>
      <c r="F49" s="8">
        <f>'Результаты 4 кл. матем'!F49/'Результаты 4 кл. матем'!$B49/2</f>
        <v>0.4891304347826087</v>
      </c>
      <c r="G49" s="8">
        <f>'Результаты 4 кл. матем'!G49/'Результаты 4 кл. матем'!$B49</f>
        <v>0.65217391304347827</v>
      </c>
      <c r="H49" s="8">
        <f>'Результаты 4 кл. матем'!H49/'Результаты 4 кл. матем'!$B49/2</f>
        <v>0.45652173913043476</v>
      </c>
      <c r="I49" s="8">
        <f>'Результаты 4 кл. матем'!I49/'Результаты 4 кл. матем'!$B49/2</f>
        <v>0.69565217391304346</v>
      </c>
      <c r="J49" s="8">
        <f>'Результаты 4 кл. матем'!J49/'Результаты 4 кл. матем'!$B49</f>
        <v>0.47826086956521741</v>
      </c>
      <c r="K49" s="8">
        <f>'Результаты 4 кл. матем'!K49/'Результаты 4 кл. матем'!$B49/2</f>
        <v>0.88043478260869568</v>
      </c>
      <c r="L49" s="8">
        <f>'Результаты 4 кл. матем'!L49/'Результаты 4 кл. матем'!$B49/2</f>
        <v>0.81521739130434778</v>
      </c>
      <c r="M49" s="8">
        <f>'Результаты 4 кл. матем'!M49/'Результаты 4 кл. матем'!$B49/4</f>
        <v>0.58695652173913049</v>
      </c>
      <c r="N49" s="8">
        <f>'Результаты 4 кл. матем'!N49/'Результаты 4 кл. матем'!$B49</f>
        <v>8.6956521739130432E-2</v>
      </c>
      <c r="O49" s="8">
        <f>'Результаты 4 кл. матем'!O49/'Результаты 4 кл. матем'!$B49</f>
        <v>0.41304347826086957</v>
      </c>
      <c r="P49" s="8">
        <f>'Результаты 4 кл. матем'!P49/'Результаты 4 кл. матем'!$B49</f>
        <v>0.28260869565217389</v>
      </c>
      <c r="Q49" s="8">
        <f>'Результаты 4 кл. матем'!Q49/'Результаты 4 кл. матем'!$B49</f>
        <v>0.21739130434782608</v>
      </c>
      <c r="T49" s="28">
        <f t="shared" si="0"/>
        <v>0.89855072463768115</v>
      </c>
    </row>
    <row r="50" spans="1:20" ht="15.75">
      <c r="A50" s="1">
        <v>69</v>
      </c>
      <c r="B50" s="2">
        <v>80</v>
      </c>
      <c r="C50" s="8">
        <f>'Результаты 4 кл. матем'!C50/'Результаты 4 кл. матем'!$B50/3</f>
        <v>0.84166666666666667</v>
      </c>
      <c r="D50" s="8">
        <f>'Результаты 4 кл. матем'!D50/'Результаты 4 кл. матем'!$B50</f>
        <v>0.48749999999999999</v>
      </c>
      <c r="E50" s="8">
        <f>'Результаты 4 кл. матем'!E50/'Результаты 4 кл. матем'!$B50</f>
        <v>0.85</v>
      </c>
      <c r="F50" s="8">
        <f>'Результаты 4 кл. матем'!F50/'Результаты 4 кл. матем'!$B50/2</f>
        <v>0.54374999999999996</v>
      </c>
      <c r="G50" s="8">
        <f>'Результаты 4 кл. матем'!G50/'Результаты 4 кл. матем'!$B50</f>
        <v>0.78749999999999998</v>
      </c>
      <c r="H50" s="8">
        <f>'Результаты 4 кл. матем'!H50/'Результаты 4 кл. матем'!$B50/2</f>
        <v>0.4</v>
      </c>
      <c r="I50" s="8">
        <f>'Результаты 4 кл. матем'!I50/'Результаты 4 кл. матем'!$B50/2</f>
        <v>0.48749999999999999</v>
      </c>
      <c r="J50" s="8">
        <f>'Результаты 4 кл. матем'!J50/'Результаты 4 кл. матем'!$B50</f>
        <v>0.66249999999999998</v>
      </c>
      <c r="K50" s="8">
        <f>'Результаты 4 кл. матем'!K50/'Результаты 4 кл. матем'!$B50/2</f>
        <v>0.64375000000000004</v>
      </c>
      <c r="L50" s="8">
        <f>'Результаты 4 кл. матем'!L50/'Результаты 4 кл. матем'!$B50/2</f>
        <v>0.72499999999999998</v>
      </c>
      <c r="M50" s="8">
        <f>'Результаты 4 кл. матем'!M50/'Результаты 4 кл. матем'!$B50/4</f>
        <v>0.69687500000000002</v>
      </c>
      <c r="N50" s="8">
        <f>'Результаты 4 кл. матем'!N50/'Результаты 4 кл. матем'!$B50</f>
        <v>0.1875</v>
      </c>
      <c r="O50" s="8">
        <f>'Результаты 4 кл. матем'!O50/'Результаты 4 кл. матем'!$B50</f>
        <v>0.35</v>
      </c>
      <c r="P50" s="8">
        <f>'Результаты 4 кл. матем'!P50/'Результаты 4 кл. матем'!$B50</f>
        <v>0.32500000000000001</v>
      </c>
      <c r="Q50" s="8">
        <f>'Результаты 4 кл. матем'!Q50/'Результаты 4 кл. матем'!$B50</f>
        <v>0.13750000000000001</v>
      </c>
      <c r="T50" s="28">
        <f t="shared" si="0"/>
        <v>0.85</v>
      </c>
    </row>
    <row r="51" spans="1:20" ht="15.75">
      <c r="A51" s="1">
        <v>70</v>
      </c>
      <c r="B51" s="2">
        <v>40</v>
      </c>
      <c r="C51" s="29">
        <f>'Результаты 4 кл. матем'!C51/'Результаты 4 кл. матем'!$B51/3</f>
        <v>1.0333333333333334</v>
      </c>
      <c r="D51" s="8">
        <f>'Результаты 4 кл. матем'!D51/'Результаты 4 кл. матем'!$B51</f>
        <v>0.375</v>
      </c>
      <c r="E51" s="8">
        <f>'Результаты 4 кл. матем'!E51/'Результаты 4 кл. матем'!$B51</f>
        <v>0.47499999999999998</v>
      </c>
      <c r="F51" s="8">
        <f>'Результаты 4 кл. матем'!F51/'Результаты 4 кл. матем'!$B51/2</f>
        <v>0.42499999999999999</v>
      </c>
      <c r="G51" s="8">
        <f>'Результаты 4 кл. матем'!G51/'Результаты 4 кл. матем'!$B51</f>
        <v>0.625</v>
      </c>
      <c r="H51" s="8">
        <f>'Результаты 4 кл. матем'!H51/'Результаты 4 кл. матем'!$B51/2</f>
        <v>0.3125</v>
      </c>
      <c r="I51" s="8">
        <f>'Результаты 4 кл. матем'!I51/'Результаты 4 кл. матем'!$B51/2</f>
        <v>0.3125</v>
      </c>
      <c r="J51" s="8">
        <f>'Результаты 4 кл. матем'!J51/'Результаты 4 кл. матем'!$B51</f>
        <v>0.45</v>
      </c>
      <c r="K51" s="8">
        <f>'Результаты 4 кл. матем'!K51/'Результаты 4 кл. матем'!$B51/2</f>
        <v>0.3</v>
      </c>
      <c r="L51" s="8">
        <f>'Результаты 4 кл. матем'!L51/'Результаты 4 кл. матем'!$B51/2</f>
        <v>0.52500000000000002</v>
      </c>
      <c r="M51" s="8">
        <f>'Результаты 4 кл. матем'!M51/'Результаты 4 кл. матем'!$B51/4</f>
        <v>0.27500000000000002</v>
      </c>
      <c r="N51" s="8">
        <f>'Результаты 4 кл. матем'!N51/'Результаты 4 кл. матем'!$B51</f>
        <v>0.375</v>
      </c>
      <c r="O51" s="8">
        <f>'Результаты 4 кл. матем'!O51/'Результаты 4 кл. матем'!$B51</f>
        <v>0.375</v>
      </c>
      <c r="P51" s="8">
        <f>'Результаты 4 кл. матем'!P51/'Результаты 4 кл. матем'!$B51</f>
        <v>0.25</v>
      </c>
      <c r="Q51" s="8">
        <f>'Результаты 4 кл. матем'!Q51/'Результаты 4 кл. матем'!$B51</f>
        <v>0</v>
      </c>
      <c r="T51" s="28">
        <f t="shared" si="0"/>
        <v>1.0333333333333334</v>
      </c>
    </row>
    <row r="52" spans="1:20" ht="15.75">
      <c r="A52" s="1">
        <v>71</v>
      </c>
      <c r="B52" s="2">
        <v>33</v>
      </c>
      <c r="C52" s="8">
        <f>'Результаты 4 кл. матем'!C52/'Результаты 4 кл. матем'!$B52/3</f>
        <v>0.87878787878787878</v>
      </c>
      <c r="D52" s="8">
        <f>'Результаты 4 кл. матем'!D52/'Результаты 4 кл. матем'!$B52</f>
        <v>0.54545454545454541</v>
      </c>
      <c r="E52" s="8">
        <f>'Результаты 4 кл. матем'!E52/'Результаты 4 кл. матем'!$B52</f>
        <v>0.84848484848484851</v>
      </c>
      <c r="F52" s="8">
        <f>'Результаты 4 кл. матем'!F52/'Результаты 4 кл. матем'!$B52/2</f>
        <v>0.59090909090909094</v>
      </c>
      <c r="G52" s="8">
        <f>'Результаты 4 кл. матем'!G52/'Результаты 4 кл. матем'!$B52</f>
        <v>0.75757575757575757</v>
      </c>
      <c r="H52" s="8">
        <f>'Результаты 4 кл. матем'!H52/'Результаты 4 кл. матем'!$B52/2</f>
        <v>0.48484848484848486</v>
      </c>
      <c r="I52" s="8">
        <f>'Результаты 4 кл. матем'!I52/'Результаты 4 кл. матем'!$B52/2</f>
        <v>0.60606060606060608</v>
      </c>
      <c r="J52" s="8">
        <f>'Результаты 4 кл. матем'!J52/'Результаты 4 кл. матем'!$B52</f>
        <v>0.69696969696969702</v>
      </c>
      <c r="K52" s="8">
        <f>'Результаты 4 кл. матем'!K52/'Результаты 4 кл. матем'!$B52/2</f>
        <v>0.53030303030303028</v>
      </c>
      <c r="L52" s="8">
        <f>'Результаты 4 кл. матем'!L52/'Результаты 4 кл. матем'!$B52/2</f>
        <v>0.75757575757575757</v>
      </c>
      <c r="M52" s="8">
        <f>'Результаты 4 кл. матем'!M52/'Результаты 4 кл. матем'!$B52/4</f>
        <v>0.44696969696969696</v>
      </c>
      <c r="N52" s="8">
        <f>'Результаты 4 кл. матем'!N52/'Результаты 4 кл. матем'!$B52</f>
        <v>0.12121212121212122</v>
      </c>
      <c r="O52" s="8">
        <f>'Результаты 4 кл. матем'!O52/'Результаты 4 кл. матем'!$B52</f>
        <v>0.54545454545454541</v>
      </c>
      <c r="P52" s="8">
        <f>'Результаты 4 кл. матем'!P52/'Результаты 4 кл. матем'!$B52</f>
        <v>0.21212121212121213</v>
      </c>
      <c r="Q52" s="8">
        <f>'Результаты 4 кл. матем'!Q52/'Результаты 4 кл. матем'!$B52</f>
        <v>0.12121212121212122</v>
      </c>
      <c r="T52" s="28">
        <f t="shared" si="0"/>
        <v>0.87878787878787878</v>
      </c>
    </row>
    <row r="53" spans="1:20" ht="15.75">
      <c r="A53" s="1">
        <v>72</v>
      </c>
      <c r="B53" s="2">
        <v>16</v>
      </c>
      <c r="C53" s="8">
        <f>'Результаты 4 кл. матем'!C53/'Результаты 4 кл. матем'!$B53/3</f>
        <v>0.875</v>
      </c>
      <c r="D53" s="8">
        <f>'Результаты 4 кл. матем'!D53/'Результаты 4 кл. матем'!$B53</f>
        <v>0.5625</v>
      </c>
      <c r="E53" s="8">
        <f>'Результаты 4 кл. матем'!E53/'Результаты 4 кл. матем'!$B53</f>
        <v>0.6875</v>
      </c>
      <c r="F53" s="8">
        <f>'Результаты 4 кл. матем'!F53/'Результаты 4 кл. матем'!$B53/2</f>
        <v>0.3125</v>
      </c>
      <c r="G53" s="8">
        <f>'Результаты 4 кл. матем'!G53/'Результаты 4 кл. матем'!$B53</f>
        <v>0.375</v>
      </c>
      <c r="H53" s="8">
        <f>'Результаты 4 кл. матем'!H53/'Результаты 4 кл. матем'!$B53/2</f>
        <v>0.34375</v>
      </c>
      <c r="I53" s="8">
        <f>'Результаты 4 кл. матем'!I53/'Результаты 4 кл. матем'!$B53/2</f>
        <v>0.21875</v>
      </c>
      <c r="J53" s="8">
        <f>'Результаты 4 кл. матем'!J53/'Результаты 4 кл. матем'!$B53</f>
        <v>0.4375</v>
      </c>
      <c r="K53" s="8">
        <f>'Результаты 4 кл. матем'!K53/'Результаты 4 кл. матем'!$B53/2</f>
        <v>0.5</v>
      </c>
      <c r="L53" s="8">
        <f>'Результаты 4 кл. матем'!L53/'Результаты 4 кл. матем'!$B53/2</f>
        <v>0.5</v>
      </c>
      <c r="M53" s="8">
        <f>'Результаты 4 кл. матем'!M53/'Результаты 4 кл. матем'!$B53/4</f>
        <v>0.375</v>
      </c>
      <c r="N53" s="8">
        <f>'Результаты 4 кл. матем'!N53/'Результаты 4 кл. матем'!$B53</f>
        <v>0.5625</v>
      </c>
      <c r="O53" s="8">
        <f>'Результаты 4 кл. матем'!O53/'Результаты 4 кл. матем'!$B53</f>
        <v>0.125</v>
      </c>
      <c r="P53" s="8">
        <f>'Результаты 4 кл. матем'!P53/'Результаты 4 кл. матем'!$B53</f>
        <v>0.1875</v>
      </c>
      <c r="Q53" s="8">
        <f>'Результаты 4 кл. матем'!Q53/'Результаты 4 кл. матем'!$B53</f>
        <v>0.125</v>
      </c>
      <c r="T53" s="28">
        <f t="shared" si="0"/>
        <v>0.875</v>
      </c>
    </row>
    <row r="54" spans="1:20" ht="15.75">
      <c r="A54" s="1">
        <v>77</v>
      </c>
      <c r="B54" s="2">
        <v>42</v>
      </c>
      <c r="C54" s="8">
        <f>'Результаты 4 кл. матем'!C54/'Результаты 4 кл. матем'!$B54/3</f>
        <v>0.96031746031746035</v>
      </c>
      <c r="D54" s="8">
        <f>'Результаты 4 кл. матем'!D54/'Результаты 4 кл. матем'!$B54</f>
        <v>0.6428571428571429</v>
      </c>
      <c r="E54" s="8">
        <f>'Результаты 4 кл. матем'!E54/'Результаты 4 кл. матем'!$B54</f>
        <v>0.90476190476190477</v>
      </c>
      <c r="F54" s="8">
        <f>'Результаты 4 кл. матем'!F54/'Результаты 4 кл. матем'!$B54/2</f>
        <v>0.6071428571428571</v>
      </c>
      <c r="G54" s="8">
        <f>'Результаты 4 кл. матем'!G54/'Результаты 4 кл. матем'!$B54</f>
        <v>0.7857142857142857</v>
      </c>
      <c r="H54" s="8">
        <f>'Результаты 4 кл. матем'!H54/'Результаты 4 кл. матем'!$B54/2</f>
        <v>0.35714285714285715</v>
      </c>
      <c r="I54" s="8">
        <f>'Результаты 4 кл. матем'!I54/'Результаты 4 кл. матем'!$B54/2</f>
        <v>0.58333333333333337</v>
      </c>
      <c r="J54" s="8">
        <f>'Результаты 4 кл. матем'!J54/'Результаты 4 кл. матем'!$B54</f>
        <v>0.76190476190476186</v>
      </c>
      <c r="K54" s="8">
        <f>'Результаты 4 кл. матем'!K54/'Результаты 4 кл. матем'!$B54/2</f>
        <v>0.76190476190476186</v>
      </c>
      <c r="L54" s="8">
        <f>'Результаты 4 кл. матем'!L54/'Результаты 4 кл. матем'!$B54/2</f>
        <v>0.73809523809523814</v>
      </c>
      <c r="M54" s="8">
        <f>'Результаты 4 кл. матем'!M54/'Результаты 4 кл. матем'!$B54/4</f>
        <v>0.61309523809523814</v>
      </c>
      <c r="N54" s="8">
        <f>'Результаты 4 кл. матем'!N54/'Результаты 4 кл. матем'!$B54</f>
        <v>2.3809523809523808E-2</v>
      </c>
      <c r="O54" s="8">
        <f>'Результаты 4 кл. матем'!O54/'Результаты 4 кл. матем'!$B54</f>
        <v>0.5714285714285714</v>
      </c>
      <c r="P54" s="8">
        <f>'Результаты 4 кл. матем'!P54/'Результаты 4 кл. матем'!$B54</f>
        <v>0.21428571428571427</v>
      </c>
      <c r="Q54" s="8">
        <f>'Результаты 4 кл. матем'!Q54/'Результаты 4 кл. матем'!$B54</f>
        <v>0.19047619047619047</v>
      </c>
      <c r="T54" s="28">
        <f t="shared" si="0"/>
        <v>0.96031746031746035</v>
      </c>
    </row>
    <row r="55" spans="1:20" ht="15.75">
      <c r="A55" s="1">
        <v>80</v>
      </c>
      <c r="B55" s="2">
        <v>129</v>
      </c>
      <c r="C55" s="8">
        <f>'Результаты 4 кл. матем'!C55/'Результаты 4 кл. матем'!$B55/3</f>
        <v>0.91214470284237725</v>
      </c>
      <c r="D55" s="8">
        <f>'Результаты 4 кл. матем'!D55/'Результаты 4 кл. матем'!$B55</f>
        <v>0.55038759689922478</v>
      </c>
      <c r="E55" s="8">
        <f>'Результаты 4 кл. матем'!E55/'Результаты 4 кл. матем'!$B55</f>
        <v>0.8527131782945736</v>
      </c>
      <c r="F55" s="8">
        <f>'Результаты 4 кл. матем'!F55/'Результаты 4 кл. матем'!$B55/2</f>
        <v>0.55813953488372092</v>
      </c>
      <c r="G55" s="8">
        <f>'Результаты 4 кл. матем'!G55/'Результаты 4 кл. матем'!$B55</f>
        <v>0.81395348837209303</v>
      </c>
      <c r="H55" s="8">
        <f>'Результаты 4 кл. матем'!H55/'Результаты 4 кл. матем'!$B55/2</f>
        <v>0.37209302325581395</v>
      </c>
      <c r="I55" s="8">
        <f>'Результаты 4 кл. матем'!I55/'Результаты 4 кл. матем'!$B55/2</f>
        <v>0.56589147286821706</v>
      </c>
      <c r="J55" s="8">
        <f>'Результаты 4 кл. матем'!J55/'Результаты 4 кл. матем'!$B55</f>
        <v>0.71317829457364346</v>
      </c>
      <c r="K55" s="8">
        <f>'Результаты 4 кл. матем'!K55/'Результаты 4 кл. матем'!$B55/2</f>
        <v>0.70542635658914732</v>
      </c>
      <c r="L55" s="8">
        <f>'Результаты 4 кл. матем'!L55/'Результаты 4 кл. матем'!$B55/2</f>
        <v>0.76356589147286824</v>
      </c>
      <c r="M55" s="8">
        <f>'Результаты 4 кл. матем'!M55/'Результаты 4 кл. матем'!$B55/4</f>
        <v>0.51937984496124034</v>
      </c>
      <c r="N55" s="8">
        <f>'Результаты 4 кл. матем'!N55/'Результаты 4 кл. матем'!$B55</f>
        <v>0.14728682170542637</v>
      </c>
      <c r="O55" s="8">
        <f>'Результаты 4 кл. матем'!O55/'Результаты 4 кл. матем'!$B55</f>
        <v>0.39534883720930231</v>
      </c>
      <c r="P55" s="8">
        <f>'Результаты 4 кл. матем'!P55/'Результаты 4 кл. матем'!$B55</f>
        <v>0.27906976744186046</v>
      </c>
      <c r="Q55" s="8">
        <f>'Результаты 4 кл. матем'!Q55/'Результаты 4 кл. матем'!$B55</f>
        <v>0.17829457364341086</v>
      </c>
      <c r="T55" s="28">
        <f t="shared" si="0"/>
        <v>0.91214470284237725</v>
      </c>
    </row>
    <row r="56" spans="1:20" ht="15.75">
      <c r="A56" s="1">
        <v>81</v>
      </c>
      <c r="B56" s="2">
        <v>145</v>
      </c>
      <c r="C56" s="8">
        <f>'Результаты 4 кл. матем'!C56/'Результаты 4 кл. матем'!$B56/3</f>
        <v>0.98160919540229885</v>
      </c>
      <c r="D56" s="8">
        <f>'Результаты 4 кл. матем'!D56/'Результаты 4 кл. матем'!$B56</f>
        <v>0.7448275862068966</v>
      </c>
      <c r="E56" s="8">
        <f>'Результаты 4 кл. матем'!E56/'Результаты 4 кл. матем'!$B56</f>
        <v>0.94482758620689655</v>
      </c>
      <c r="F56" s="8">
        <f>'Результаты 4 кл. матем'!F56/'Результаты 4 кл. матем'!$B56/2</f>
        <v>0.77241379310344827</v>
      </c>
      <c r="G56" s="8">
        <f>'Результаты 4 кл. матем'!G56/'Результаты 4 кл. матем'!$B56</f>
        <v>0.89655172413793105</v>
      </c>
      <c r="H56" s="8">
        <f>'Результаты 4 кл. матем'!H56/'Результаты 4 кл. матем'!$B56/2</f>
        <v>0.67931034482758623</v>
      </c>
      <c r="I56" s="8">
        <f>'Результаты 4 кл. матем'!I56/'Результаты 4 кл. матем'!$B56/2</f>
        <v>0.67931034482758623</v>
      </c>
      <c r="J56" s="8">
        <f>'Результаты 4 кл. матем'!J56/'Результаты 4 кл. матем'!$B56</f>
        <v>0.78620689655172415</v>
      </c>
      <c r="K56" s="8">
        <f>'Результаты 4 кл. матем'!K56/'Результаты 4 кл. матем'!$B56/2</f>
        <v>0.73793103448275865</v>
      </c>
      <c r="L56" s="8">
        <f>'Результаты 4 кл. матем'!L56/'Результаты 4 кл. матем'!$B56/2</f>
        <v>0.82413793103448274</v>
      </c>
      <c r="M56" s="8">
        <f>'Результаты 4 кл. матем'!M56/'Результаты 4 кл. матем'!$B56/4</f>
        <v>0.71379310344827585</v>
      </c>
      <c r="N56" s="8">
        <f>'Результаты 4 кл. матем'!N56/'Результаты 4 кл. матем'!$B56</f>
        <v>2.7586206896551724E-2</v>
      </c>
      <c r="O56" s="8">
        <f>'Результаты 4 кл. матем'!O56/'Результаты 4 кл. матем'!$B56</f>
        <v>0.23448275862068965</v>
      </c>
      <c r="P56" s="8">
        <f>'Результаты 4 кл. матем'!P56/'Результаты 4 кл. матем'!$B56</f>
        <v>0.41379310344827586</v>
      </c>
      <c r="Q56" s="8">
        <f>'Результаты 4 кл. матем'!Q56/'Результаты 4 кл. матем'!$B56</f>
        <v>0.32413793103448274</v>
      </c>
      <c r="T56" s="28">
        <f t="shared" si="0"/>
        <v>0.98160919540229885</v>
      </c>
    </row>
    <row r="57" spans="1:20" ht="15.75">
      <c r="A57" s="1">
        <v>85</v>
      </c>
      <c r="B57" s="2">
        <v>53</v>
      </c>
      <c r="C57" s="8">
        <f>'Результаты 4 кл. матем'!C57/'Результаты 4 кл. матем'!$B57/3</f>
        <v>0.94968553459119498</v>
      </c>
      <c r="D57" s="8">
        <f>'Результаты 4 кл. матем'!D57/'Результаты 4 кл. матем'!$B57</f>
        <v>0.79245283018867929</v>
      </c>
      <c r="E57" s="8">
        <f>'Результаты 4 кл. матем'!E57/'Результаты 4 кл. матем'!$B57</f>
        <v>0.94339622641509435</v>
      </c>
      <c r="F57" s="8">
        <f>'Результаты 4 кл. матем'!F57/'Результаты 4 кл. матем'!$B57/2</f>
        <v>0.79245283018867929</v>
      </c>
      <c r="G57" s="8">
        <f>'Результаты 4 кл. матем'!G57/'Результаты 4 кл. матем'!$B57</f>
        <v>0.86792452830188682</v>
      </c>
      <c r="H57" s="8">
        <f>'Результаты 4 кл. матем'!H57/'Результаты 4 кл. матем'!$B57/2</f>
        <v>0.41509433962264153</v>
      </c>
      <c r="I57" s="8">
        <f>'Результаты 4 кл. матем'!I57/'Результаты 4 кл. матем'!$B57/2</f>
        <v>0.68867924528301883</v>
      </c>
      <c r="J57" s="8">
        <f>'Результаты 4 кл. матем'!J57/'Результаты 4 кл. матем'!$B57</f>
        <v>0.660377358490566</v>
      </c>
      <c r="K57" s="8">
        <f>'Результаты 4 кл. матем'!K57/'Результаты 4 кл. матем'!$B57/2</f>
        <v>0.85849056603773588</v>
      </c>
      <c r="L57" s="8">
        <f>'Результаты 4 кл. матем'!L57/'Результаты 4 кл. матем'!$B57/2</f>
        <v>0.89622641509433965</v>
      </c>
      <c r="M57" s="8">
        <f>'Результаты 4 кл. матем'!M57/'Результаты 4 кл. матем'!$B57/4</f>
        <v>0.57547169811320753</v>
      </c>
      <c r="N57" s="8">
        <f>'Результаты 4 кл. матем'!N57/'Результаты 4 кл. матем'!$B57</f>
        <v>9.4339622641509441E-2</v>
      </c>
      <c r="O57" s="8">
        <f>'Результаты 4 кл. матем'!O57/'Результаты 4 кл. матем'!$B57</f>
        <v>0.26415094339622641</v>
      </c>
      <c r="P57" s="8">
        <f>'Результаты 4 кл. матем'!P57/'Результаты 4 кл. матем'!$B57</f>
        <v>0.33962264150943394</v>
      </c>
      <c r="Q57" s="8">
        <f>'Результаты 4 кл. матем'!Q57/'Результаты 4 кл. матем'!$B57</f>
        <v>0.30188679245283018</v>
      </c>
      <c r="T57" s="28">
        <f t="shared" si="0"/>
        <v>0.94968553459119498</v>
      </c>
    </row>
    <row r="58" spans="1:20" ht="15.75">
      <c r="A58" s="1">
        <v>87</v>
      </c>
      <c r="B58" s="2">
        <v>58</v>
      </c>
      <c r="C58" s="8">
        <f>'Результаты 4 кл. матем'!C58/'Результаты 4 кл. матем'!$B58/3</f>
        <v>0.93103448275862066</v>
      </c>
      <c r="D58" s="8">
        <f>'Результаты 4 кл. матем'!D58/'Результаты 4 кл. матем'!$B58</f>
        <v>0.36206896551724138</v>
      </c>
      <c r="E58" s="8">
        <f>'Результаты 4 кл. матем'!E58/'Результаты 4 кл. матем'!$B58</f>
        <v>0.77586206896551724</v>
      </c>
      <c r="F58" s="8">
        <f>'Результаты 4 кл. матем'!F58/'Результаты 4 кл. матем'!$B58/2</f>
        <v>0.58620689655172409</v>
      </c>
      <c r="G58" s="8">
        <f>'Результаты 4 кл. матем'!G58/'Результаты 4 кл. матем'!$B58</f>
        <v>0.75862068965517238</v>
      </c>
      <c r="H58" s="8">
        <f>'Результаты 4 кл. матем'!H58/'Результаты 4 кл. матем'!$B58/2</f>
        <v>0.5</v>
      </c>
      <c r="I58" s="8">
        <f>'Результаты 4 кл. матем'!I58/'Результаты 4 кл. матем'!$B58/2</f>
        <v>0.50862068965517238</v>
      </c>
      <c r="J58" s="8">
        <f>'Результаты 4 кл. матем'!J58/'Результаты 4 кл. матем'!$B58</f>
        <v>0.68965517241379315</v>
      </c>
      <c r="K58" s="8">
        <f>'Результаты 4 кл. матем'!K58/'Результаты 4 кл. матем'!$B58/2</f>
        <v>0.7068965517241379</v>
      </c>
      <c r="L58" s="8">
        <f>'Результаты 4 кл. матем'!L58/'Результаты 4 кл. матем'!$B58/2</f>
        <v>0.75862068965517238</v>
      </c>
      <c r="M58" s="8">
        <f>'Результаты 4 кл. матем'!M58/'Результаты 4 кл. матем'!$B58/4</f>
        <v>0.69396551724137934</v>
      </c>
      <c r="N58" s="8">
        <f>'Результаты 4 кл. матем'!N58/'Результаты 4 кл. матем'!$B58</f>
        <v>0.13793103448275862</v>
      </c>
      <c r="O58" s="8">
        <f>'Результаты 4 кл. матем'!O58/'Результаты 4 кл. матем'!$B58</f>
        <v>0.29310344827586204</v>
      </c>
      <c r="P58" s="8">
        <f>'Результаты 4 кл. матем'!P58/'Результаты 4 кл. матем'!$B58</f>
        <v>0.41379310344827586</v>
      </c>
      <c r="Q58" s="8">
        <f>'Результаты 4 кл. матем'!Q58/'Результаты 4 кл. матем'!$B58</f>
        <v>0.15517241379310345</v>
      </c>
      <c r="T58" s="28">
        <f t="shared" si="0"/>
        <v>0.93103448275862066</v>
      </c>
    </row>
    <row r="59" spans="1:20" ht="15.75">
      <c r="A59" s="1">
        <v>90</v>
      </c>
      <c r="B59" s="2">
        <v>50</v>
      </c>
      <c r="C59" s="8">
        <f>'Результаты 4 кл. матем'!C59/'Результаты 4 кл. матем'!$B59/3</f>
        <v>0.7533333333333333</v>
      </c>
      <c r="D59" s="8">
        <f>'Результаты 4 кл. матем'!D59/'Результаты 4 кл. матем'!$B59</f>
        <v>0.6</v>
      </c>
      <c r="E59" s="8">
        <f>'Результаты 4 кл. матем'!E59/'Результаты 4 кл. матем'!$B59</f>
        <v>0.86</v>
      </c>
      <c r="F59" s="8">
        <f>'Результаты 4 кл. матем'!F59/'Результаты 4 кл. матем'!$B59/2</f>
        <v>0.47</v>
      </c>
      <c r="G59" s="8">
        <f>'Результаты 4 кл. матем'!G59/'Результаты 4 кл. матем'!$B59</f>
        <v>0.7</v>
      </c>
      <c r="H59" s="8">
        <f>'Результаты 4 кл. матем'!H59/'Результаты 4 кл. матем'!$B59/2</f>
        <v>0.39</v>
      </c>
      <c r="I59" s="8">
        <f>'Результаты 4 кл. матем'!I59/'Результаты 4 кл. матем'!$B59/2</f>
        <v>0.39</v>
      </c>
      <c r="J59" s="8">
        <f>'Результаты 4 кл. матем'!J59/'Результаты 4 кл. матем'!$B59</f>
        <v>0.62</v>
      </c>
      <c r="K59" s="8">
        <f>'Результаты 4 кл. матем'!K59/'Результаты 4 кл. матем'!$B59/2</f>
        <v>0.8</v>
      </c>
      <c r="L59" s="8">
        <f>'Результаты 4 кл. матем'!L59/'Результаты 4 кл. матем'!$B59/2</f>
        <v>0.69</v>
      </c>
      <c r="M59" s="8">
        <f>'Результаты 4 кл. матем'!M59/'Результаты 4 кл. матем'!$B59/4</f>
        <v>0.59499999999999997</v>
      </c>
      <c r="N59" s="8">
        <f>'Результаты 4 кл. матем'!N59/'Результаты 4 кл. матем'!$B59</f>
        <v>0.16</v>
      </c>
      <c r="O59" s="8">
        <f>'Результаты 4 кл. матем'!O59/'Результаты 4 кл. матем'!$B59</f>
        <v>0.36</v>
      </c>
      <c r="P59" s="8">
        <f>'Результаты 4 кл. матем'!P59/'Результаты 4 кл. матем'!$B59</f>
        <v>0.4</v>
      </c>
      <c r="Q59" s="8">
        <f>'Результаты 4 кл. матем'!Q59/'Результаты 4 кл. матем'!$B59</f>
        <v>0.08</v>
      </c>
      <c r="T59" s="28">
        <f t="shared" si="0"/>
        <v>0.86</v>
      </c>
    </row>
    <row r="60" spans="1:20" ht="15.75">
      <c r="A60" s="1">
        <v>95</v>
      </c>
      <c r="B60" s="2">
        <v>97</v>
      </c>
      <c r="C60" s="8">
        <f>'Результаты 4 кл. матем'!C60/'Результаты 4 кл. матем'!$B60/3</f>
        <v>0.85910652920962205</v>
      </c>
      <c r="D60" s="8">
        <f>'Результаты 4 кл. матем'!D60/'Результаты 4 кл. матем'!$B60</f>
        <v>0.57731958762886593</v>
      </c>
      <c r="E60" s="8">
        <f>'Результаты 4 кл. матем'!E60/'Результаты 4 кл. матем'!$B60</f>
        <v>0.92783505154639179</v>
      </c>
      <c r="F60" s="8">
        <f>'Результаты 4 кл. матем'!F60/'Результаты 4 кл. матем'!$B60/2</f>
        <v>0.58247422680412375</v>
      </c>
      <c r="G60" s="8">
        <f>'Результаты 4 кл. матем'!G60/'Результаты 4 кл. матем'!$B60</f>
        <v>0.84536082474226804</v>
      </c>
      <c r="H60" s="8">
        <f>'Результаты 4 кл. матем'!H60/'Результаты 4 кл. матем'!$B60/2</f>
        <v>0.55670103092783507</v>
      </c>
      <c r="I60" s="8">
        <f>'Результаты 4 кл. матем'!I60/'Результаты 4 кл. матем'!$B60/2</f>
        <v>0.61855670103092786</v>
      </c>
      <c r="J60" s="8">
        <f>'Результаты 4 кл. матем'!J60/'Результаты 4 кл. матем'!$B60</f>
        <v>0.72164948453608246</v>
      </c>
      <c r="K60" s="8">
        <f>'Результаты 4 кл. матем'!K60/'Результаты 4 кл. матем'!$B60/2</f>
        <v>0.69072164948453607</v>
      </c>
      <c r="L60" s="8">
        <f>'Результаты 4 кл. матем'!L60/'Результаты 4 кл. матем'!$B60/2</f>
        <v>0.81443298969072164</v>
      </c>
      <c r="M60" s="8">
        <f>'Результаты 4 кл. матем'!M60/'Результаты 4 кл. матем'!$B60/4</f>
        <v>0.69072164948453607</v>
      </c>
      <c r="N60" s="8">
        <f>'Результаты 4 кл. матем'!N60/'Результаты 4 кл. матем'!$B60</f>
        <v>0.1134020618556701</v>
      </c>
      <c r="O60" s="8">
        <f>'Результаты 4 кл. матем'!O60/'Результаты 4 кл. матем'!$B60</f>
        <v>0.31958762886597936</v>
      </c>
      <c r="P60" s="8">
        <f>'Результаты 4 кл. матем'!P60/'Результаты 4 кл. матем'!$B60</f>
        <v>0.39175257731958762</v>
      </c>
      <c r="Q60" s="8">
        <f>'Результаты 4 кл. матем'!Q60/'Результаты 4 кл. матем'!$B60</f>
        <v>0.17525773195876287</v>
      </c>
      <c r="T60" s="28">
        <f t="shared" si="0"/>
        <v>0.92783505154639179</v>
      </c>
    </row>
    <row r="61" spans="1:20" ht="15.75">
      <c r="A61" s="1">
        <v>100</v>
      </c>
      <c r="B61" s="2">
        <v>119</v>
      </c>
      <c r="C61" s="8">
        <f>'Результаты 4 кл. матем'!C61/'Результаты 4 кл. матем'!$B61/3</f>
        <v>0.84593837535014005</v>
      </c>
      <c r="D61" s="8">
        <f>'Результаты 4 кл. матем'!D61/'Результаты 4 кл. матем'!$B61</f>
        <v>0.46218487394957986</v>
      </c>
      <c r="E61" s="8">
        <f>'Результаты 4 кл. матем'!E61/'Результаты 4 кл. матем'!$B61</f>
        <v>0.72268907563025209</v>
      </c>
      <c r="F61" s="8">
        <f>'Результаты 4 кл. матем'!F61/'Результаты 4 кл. матем'!$B61/2</f>
        <v>0.4327731092436975</v>
      </c>
      <c r="G61" s="8">
        <f>'Результаты 4 кл. матем'!G61/'Результаты 4 кл. матем'!$B61</f>
        <v>0.73109243697478987</v>
      </c>
      <c r="H61" s="8">
        <f>'Результаты 4 кл. матем'!H61/'Результаты 4 кл. матем'!$B61/2</f>
        <v>0.37815126050420167</v>
      </c>
      <c r="I61" s="8">
        <f>'Результаты 4 кл. матем'!I61/'Результаты 4 кл. матем'!$B61/2</f>
        <v>0.34453781512605042</v>
      </c>
      <c r="J61" s="8">
        <f>'Результаты 4 кл. матем'!J61/'Результаты 4 кл. матем'!$B61</f>
        <v>0.76470588235294112</v>
      </c>
      <c r="K61" s="8">
        <f>'Результаты 4 кл. матем'!K61/'Результаты 4 кл. матем'!$B61/2</f>
        <v>0.65546218487394958</v>
      </c>
      <c r="L61" s="8">
        <f>'Результаты 4 кл. матем'!L61/'Результаты 4 кл. матем'!$B61/2</f>
        <v>0.79831932773109249</v>
      </c>
      <c r="M61" s="8">
        <f>'Результаты 4 кл. матем'!M61/'Результаты 4 кл. матем'!$B61/4</f>
        <v>0.47478991596638653</v>
      </c>
      <c r="N61" s="8">
        <f>'Результаты 4 кл. матем'!N61/'Результаты 4 кл. матем'!$B61</f>
        <v>0.11764705882352941</v>
      </c>
      <c r="O61" s="8">
        <f>'Результаты 4 кл. матем'!O61/'Результаты 4 кл. матем'!$B61</f>
        <v>0.52100840336134457</v>
      </c>
      <c r="P61" s="8">
        <f>'Результаты 4 кл. матем'!P61/'Результаты 4 кл. матем'!$B61</f>
        <v>0.25210084033613445</v>
      </c>
      <c r="Q61" s="8">
        <f>'Результаты 4 кл. матем'!Q61/'Результаты 4 кл. матем'!$B61</f>
        <v>0.1092436974789916</v>
      </c>
      <c r="T61" s="28">
        <f t="shared" si="0"/>
        <v>0.84593837535014005</v>
      </c>
    </row>
    <row r="62" spans="1:20" ht="15.75">
      <c r="A62" s="1">
        <v>138</v>
      </c>
      <c r="B62" s="2">
        <v>18</v>
      </c>
      <c r="C62" s="8">
        <f>'Результаты 4 кл. матем'!C62/'Результаты 4 кл. матем'!$B62/3</f>
        <v>0.92592592592592593</v>
      </c>
      <c r="D62" s="8">
        <f>'Результаты 4 кл. матем'!D62/'Результаты 4 кл. матем'!$B62</f>
        <v>0.77777777777777779</v>
      </c>
      <c r="E62" s="8">
        <f>'Результаты 4 кл. матем'!E62/'Результаты 4 кл. матем'!$B62</f>
        <v>0.88888888888888884</v>
      </c>
      <c r="F62" s="8">
        <f>'Результаты 4 кл. матем'!F62/'Результаты 4 кл. матем'!$B62/2</f>
        <v>0.72222222222222221</v>
      </c>
      <c r="G62" s="8">
        <f>'Результаты 4 кл. матем'!G62/'Результаты 4 кл. матем'!$B62</f>
        <v>0.72222222222222221</v>
      </c>
      <c r="H62" s="8">
        <f>'Результаты 4 кл. матем'!H62/'Результаты 4 кл. матем'!$B62/2</f>
        <v>0.63888888888888884</v>
      </c>
      <c r="I62" s="8">
        <f>'Результаты 4 кл. матем'!I62/'Результаты 4 кл. матем'!$B62/2</f>
        <v>0.63888888888888884</v>
      </c>
      <c r="J62" s="8">
        <f>'Результаты 4 кл. матем'!J62/'Результаты 4 кл. матем'!$B62</f>
        <v>0.61111111111111116</v>
      </c>
      <c r="K62" s="8">
        <f>'Результаты 4 кл. матем'!K62/'Результаты 4 кл. матем'!$B62/2</f>
        <v>0.66666666666666663</v>
      </c>
      <c r="L62" s="8">
        <f>'Результаты 4 кл. матем'!L62/'Результаты 4 кл. матем'!$B62/2</f>
        <v>0.52777777777777779</v>
      </c>
      <c r="M62" s="8">
        <f>'Результаты 4 кл. матем'!M62/'Результаты 4 кл. матем'!$B62/4</f>
        <v>0.4861111111111111</v>
      </c>
      <c r="N62" s="8">
        <f>'Результаты 4 кл. матем'!N62/'Результаты 4 кл. матем'!$B62</f>
        <v>0.1111111111111111</v>
      </c>
      <c r="O62" s="8">
        <f>'Результаты 4 кл. матем'!O62/'Результаты 4 кл. матем'!$B62</f>
        <v>0.5</v>
      </c>
      <c r="P62" s="8">
        <f>'Результаты 4 кл. матем'!P62/'Результаты 4 кл. матем'!$B62</f>
        <v>0.22222222222222221</v>
      </c>
      <c r="Q62" s="8">
        <f>'Результаты 4 кл. матем'!Q62/'Результаты 4 кл. матем'!$B62</f>
        <v>0.16666666666666666</v>
      </c>
      <c r="T62" s="28">
        <f t="shared" si="0"/>
        <v>0.92592592592592593</v>
      </c>
    </row>
    <row r="63" spans="1:20" ht="15.75">
      <c r="A63" s="1">
        <v>144</v>
      </c>
      <c r="B63" s="2">
        <v>47</v>
      </c>
      <c r="C63" s="8">
        <f>'Результаты 4 кл. матем'!C63/'Результаты 4 кл. матем'!$B63/3</f>
        <v>0.72340425531914887</v>
      </c>
      <c r="D63" s="8">
        <f>'Результаты 4 кл. матем'!D63/'Результаты 4 кл. матем'!$B63</f>
        <v>0.65957446808510634</v>
      </c>
      <c r="E63" s="8">
        <f>'Результаты 4 кл. матем'!E63/'Результаты 4 кл. матем'!$B63</f>
        <v>0.80851063829787229</v>
      </c>
      <c r="F63" s="8">
        <f>'Результаты 4 кл. матем'!F63/'Результаты 4 кл. матем'!$B63/2</f>
        <v>0.5957446808510638</v>
      </c>
      <c r="G63" s="8">
        <f>'Результаты 4 кл. матем'!G63/'Результаты 4 кл. матем'!$B63</f>
        <v>0.80851063829787229</v>
      </c>
      <c r="H63" s="8">
        <f>'Результаты 4 кл. матем'!H63/'Результаты 4 кл. матем'!$B63/2</f>
        <v>0.30851063829787234</v>
      </c>
      <c r="I63" s="8">
        <f>'Результаты 4 кл. матем'!I63/'Результаты 4 кл. матем'!$B63/2</f>
        <v>0.44680851063829785</v>
      </c>
      <c r="J63" s="8">
        <f>'Результаты 4 кл. матем'!J63/'Результаты 4 кл. матем'!$B63</f>
        <v>0.46808510638297873</v>
      </c>
      <c r="K63" s="8">
        <f>'Результаты 4 кл. матем'!K63/'Результаты 4 кл. матем'!$B63/2</f>
        <v>0.52127659574468088</v>
      </c>
      <c r="L63" s="8">
        <f>'Результаты 4 кл. матем'!L63/'Результаты 4 кл. матем'!$B63/2</f>
        <v>0.6063829787234043</v>
      </c>
      <c r="M63" s="8">
        <f>'Результаты 4 кл. матем'!M63/'Результаты 4 кл. матем'!$B63/4</f>
        <v>0.38829787234042551</v>
      </c>
      <c r="N63" s="8">
        <f>'Результаты 4 кл. матем'!N63/'Результаты 4 кл. матем'!$B63</f>
        <v>0.21276595744680851</v>
      </c>
      <c r="O63" s="8">
        <f>'Результаты 4 кл. матем'!O63/'Результаты 4 кл. матем'!$B63</f>
        <v>0.53191489361702127</v>
      </c>
      <c r="P63" s="8">
        <f>'Результаты 4 кл. матем'!P63/'Результаты 4 кл. матем'!$B63</f>
        <v>0.23404255319148937</v>
      </c>
      <c r="Q63" s="8">
        <f>'Результаты 4 кл. матем'!Q63/'Результаты 4 кл. матем'!$B63</f>
        <v>2.1276595744680851E-2</v>
      </c>
      <c r="T63" s="28">
        <f t="shared" si="0"/>
        <v>0.80851063829787229</v>
      </c>
    </row>
    <row r="64" spans="1:20" ht="37.5">
      <c r="A64" s="3" t="s">
        <v>17</v>
      </c>
      <c r="B64" s="3">
        <f>'Результаты 4 кл. матем'!B64</f>
        <v>3698</v>
      </c>
      <c r="C64" s="16">
        <f>'Результаты 4 кл. матем'!C64/'Результаты 4 кл. матем'!$B64/3</f>
        <v>0.88020551649540291</v>
      </c>
      <c r="D64" s="16">
        <f>'Результаты 4 кл. матем'!D64/'Результаты 4 кл. матем'!$B64</f>
        <v>0.60708491076257431</v>
      </c>
      <c r="E64" s="16">
        <f>'Результаты 4 кл. матем'!E64/'Результаты 4 кл. матем'!$B64</f>
        <v>0.88561384532179555</v>
      </c>
      <c r="F64" s="16">
        <f>'Результаты 4 кл. матем'!F64/'Результаты 4 кл. матем'!$B64/2</f>
        <v>0.62506760411032991</v>
      </c>
      <c r="G64" s="16">
        <f>'Результаты 4 кл. матем'!G64/'Результаты 4 кл. матем'!$B64</f>
        <v>0.81584640346133042</v>
      </c>
      <c r="H64" s="26">
        <f>'Результаты 4 кл. матем'!H64/'Результаты 4 кл. матем'!$B64/2</f>
        <v>0.48688480259599781</v>
      </c>
      <c r="I64" s="16">
        <f>'Результаты 4 кл. матем'!I64/'Результаты 4 кл. матем'!$B64/2</f>
        <v>0.57368848025959973</v>
      </c>
      <c r="J64" s="16">
        <f>'Результаты 4 кл. матем'!J64/'Результаты 4 кл. матем'!$B64</f>
        <v>0.68658734451054626</v>
      </c>
      <c r="K64" s="16">
        <f>'Результаты 4 кл. матем'!K64/'Результаты 4 кл. матем'!$B64/2</f>
        <v>0.65954570037858307</v>
      </c>
      <c r="L64" s="16">
        <f>'Результаты 4 кл. матем'!L64/'Результаты 4 кл. матем'!$B64/2</f>
        <v>0.73850730124391561</v>
      </c>
      <c r="M64" s="16">
        <f>'Результаты 4 кл. матем'!M64/'Результаты 4 кл. матем'!$B64/4</f>
        <v>0.60221741481882096</v>
      </c>
      <c r="N64" s="17">
        <f>'Результаты 4 кл. матем'!N64/'Результаты 4 кл. матем'!$B64</f>
        <v>0.11519740400216333</v>
      </c>
      <c r="O64" s="18">
        <f>'Результаты 4 кл. матем'!O64/'Результаты 4 кл. матем'!$B64</f>
        <v>0.37047052460789615</v>
      </c>
      <c r="P64" s="19">
        <f>'Результаты 4 кл. матем'!P64/'Результаты 4 кл. матем'!$B64</f>
        <v>0.34559221200648998</v>
      </c>
      <c r="Q64" s="20">
        <f>'Результаты 4 кл. матем'!Q64/'Результаты 4 кл. матем'!$B64</f>
        <v>0.16901027582477016</v>
      </c>
      <c r="T64" s="28">
        <f>MAX(T2:T63)</f>
        <v>1.0333333333333334</v>
      </c>
    </row>
    <row r="65" spans="14:17">
      <c r="N65" s="27">
        <v>2</v>
      </c>
      <c r="O65" s="27">
        <v>3</v>
      </c>
      <c r="P65" s="27">
        <v>4</v>
      </c>
      <c r="Q65" s="27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67"/>
  <sheetViews>
    <sheetView topLeftCell="A37" workbookViewId="0">
      <selection sqref="A1:M63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1" width="14" customWidth="1"/>
    <col min="12" max="13" width="13.5703125" customWidth="1"/>
  </cols>
  <sheetData>
    <row r="1" spans="1:17" ht="110.25">
      <c r="A1" s="1" t="s">
        <v>0</v>
      </c>
      <c r="B1" s="1" t="s">
        <v>1</v>
      </c>
      <c r="C1" s="1" t="s">
        <v>27</v>
      </c>
      <c r="D1" s="1" t="s">
        <v>28</v>
      </c>
      <c r="E1" s="1" t="s">
        <v>29</v>
      </c>
      <c r="F1" s="1" t="s">
        <v>30</v>
      </c>
      <c r="G1" s="1" t="s">
        <v>31</v>
      </c>
      <c r="H1" s="1" t="s">
        <v>24</v>
      </c>
      <c r="I1" s="1" t="s">
        <v>2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3</v>
      </c>
      <c r="O1" s="1" t="s">
        <v>4</v>
      </c>
      <c r="P1" s="1" t="s">
        <v>5</v>
      </c>
      <c r="Q1" s="1" t="s">
        <v>6</v>
      </c>
    </row>
    <row r="2" spans="1:17" ht="15.75">
      <c r="A2" s="1" t="s">
        <v>7</v>
      </c>
      <c r="B2" s="2">
        <v>69</v>
      </c>
      <c r="C2" s="8" t="str">
        <f>IF('Решаемость 4 кл. матем'!C2&gt;'Проблемные зоны 4 кл. матем '!C$67,"ДА","НЕТ")</f>
        <v>ДА</v>
      </c>
      <c r="D2" s="8" t="str">
        <f>IF('Решаемость 4 кл. матем'!D2&gt;'Проблемные зоны 4 кл. матем '!D$67,"ДА","НЕТ")</f>
        <v>ДА</v>
      </c>
      <c r="E2" s="8" t="str">
        <f>IF('Решаемость 4 кл. матем'!E2&gt;'Проблемные зоны 4 кл. матем '!E$67,"ДА","НЕТ")</f>
        <v>ДА</v>
      </c>
      <c r="F2" s="8" t="str">
        <f>IF('Решаемость 4 кл. матем'!F2&gt;'Проблемные зоны 4 кл. матем '!F$67,"ДА","НЕТ")</f>
        <v>ДА</v>
      </c>
      <c r="G2" s="8" t="str">
        <f>IF('Решаемость 4 кл. матем'!G2&gt;'Проблемные зоны 4 кл. матем '!G$67,"ДА","НЕТ")</f>
        <v>ДА</v>
      </c>
      <c r="H2" s="8" t="str">
        <f>IF('Решаемость 4 кл. матем'!H2&gt;'Проблемные зоны 4 кл. матем '!H$67,"ДА","НЕТ")</f>
        <v>ДА</v>
      </c>
      <c r="I2" s="8" t="str">
        <f>IF('Решаемость 4 кл. матем'!I2&gt;'Проблемные зоны 4 кл. матем '!I$67,"ДА","НЕТ")</f>
        <v>ДА</v>
      </c>
      <c r="J2" s="8" t="str">
        <f>IF('Решаемость 4 кл. матем'!J2&gt;'Проблемные зоны 4 кл. матем '!J$67,"ДА","НЕТ")</f>
        <v>ДА</v>
      </c>
      <c r="K2" s="8" t="str">
        <f>IF('Решаемость 4 кл. матем'!K2&gt;'Проблемные зоны 4 кл. матем '!K$67,"ДА","НЕТ")</f>
        <v>ДА</v>
      </c>
      <c r="L2" s="8" t="str">
        <f>IF('Решаемость 4 кл. матем'!L2&gt;'Проблемные зоны 4 кл. матем '!L$67,"ДА","НЕТ")</f>
        <v>НЕТ</v>
      </c>
      <c r="M2" s="8" t="str">
        <f>IF('Решаемость 4 кл. матем'!M2&gt;'Проблемные зоны 4 кл. матем '!M$67,"ДА","НЕТ")</f>
        <v>ДА</v>
      </c>
      <c r="N2" s="8">
        <f>'Результаты 4 кл. матем'!N2/'Результаты 4 кл. матем'!$B2</f>
        <v>0.13043478260869565</v>
      </c>
      <c r="O2" s="8">
        <f>'Результаты 4 кл. матем'!O2/'Результаты 4 кл. матем'!$B2</f>
        <v>0.44927536231884058</v>
      </c>
      <c r="P2" s="8">
        <f>'Результаты 4 кл. матем'!P2/'Результаты 4 кл. матем'!$B2</f>
        <v>0.36231884057971014</v>
      </c>
      <c r="Q2" s="8">
        <f>'Результаты 4 кл. матем'!Q2/'Результаты 4 кл. матем'!$B2</f>
        <v>5.7971014492753624E-2</v>
      </c>
    </row>
    <row r="3" spans="1:17" ht="15.75">
      <c r="A3" s="1" t="s">
        <v>8</v>
      </c>
      <c r="B3" s="2">
        <v>78</v>
      </c>
      <c r="C3" s="8" t="str">
        <f>IF('Решаемость 4 кл. матем'!C3&gt;'Проблемные зоны 4 кл. матем '!C$67,"ДА","НЕТ")</f>
        <v>ДА</v>
      </c>
      <c r="D3" s="8" t="str">
        <f>IF('Решаемость 4 кл. матем'!D3&gt;'Проблемные зоны 4 кл. матем '!D$67,"ДА","НЕТ")</f>
        <v>ДА</v>
      </c>
      <c r="E3" s="8" t="str">
        <f>IF('Решаемость 4 кл. матем'!E3&gt;'Проблемные зоны 4 кл. матем '!E$67,"ДА","НЕТ")</f>
        <v>ДА</v>
      </c>
      <c r="F3" s="8" t="str">
        <f>IF('Решаемость 4 кл. матем'!F3&gt;'Проблемные зоны 4 кл. матем '!F$67,"ДА","НЕТ")</f>
        <v>ДА</v>
      </c>
      <c r="G3" s="8" t="str">
        <f>IF('Решаемость 4 кл. матем'!G3&gt;'Проблемные зоны 4 кл. матем '!G$67,"ДА","НЕТ")</f>
        <v>ДА</v>
      </c>
      <c r="H3" s="8" t="str">
        <f>IF('Решаемость 4 кл. матем'!H3&gt;'Проблемные зоны 4 кл. матем '!H$67,"ДА","НЕТ")</f>
        <v>ДА</v>
      </c>
      <c r="I3" s="8" t="str">
        <f>IF('Решаемость 4 кл. матем'!I3&gt;'Проблемные зоны 4 кл. матем '!I$67,"ДА","НЕТ")</f>
        <v>ДА</v>
      </c>
      <c r="J3" s="8" t="str">
        <f>IF('Решаемость 4 кл. матем'!J3&gt;'Проблемные зоны 4 кл. матем '!J$67,"ДА","НЕТ")</f>
        <v>ДА</v>
      </c>
      <c r="K3" s="8" t="str">
        <f>IF('Решаемость 4 кл. матем'!K3&gt;'Проблемные зоны 4 кл. матем '!K$67,"ДА","НЕТ")</f>
        <v>ДА</v>
      </c>
      <c r="L3" s="8" t="str">
        <f>IF('Решаемость 4 кл. матем'!L3&gt;'Проблемные зоны 4 кл. матем '!L$67,"ДА","НЕТ")</f>
        <v>ДА</v>
      </c>
      <c r="M3" s="8" t="str">
        <f>IF('Решаемость 4 кл. матем'!M3&gt;'Проблемные зоны 4 кл. матем '!M$67,"ДА","НЕТ")</f>
        <v>ДА</v>
      </c>
      <c r="N3" s="8">
        <f>'Результаты 4 кл. матем'!N3/'Результаты 4 кл. матем'!$B3</f>
        <v>8.9743589743589744E-2</v>
      </c>
      <c r="O3" s="8">
        <f>'Результаты 4 кл. матем'!O3/'Результаты 4 кл. матем'!$B3</f>
        <v>0.38461538461538464</v>
      </c>
      <c r="P3" s="8">
        <f>'Результаты 4 кл. матем'!P3/'Результаты 4 кл. матем'!$B3</f>
        <v>0.38461538461538464</v>
      </c>
      <c r="Q3" s="8">
        <f>'Результаты 4 кл. матем'!Q3/'Результаты 4 кл. матем'!$B3</f>
        <v>0.14102564102564102</v>
      </c>
    </row>
    <row r="4" spans="1:17" ht="15.75">
      <c r="A4" s="1" t="s">
        <v>25</v>
      </c>
      <c r="B4" s="2">
        <v>3</v>
      </c>
      <c r="C4" s="8" t="str">
        <f>IF('Решаемость 4 кл. матем'!C4&gt;'Проблемные зоны 4 кл. матем '!C$67,"ДА","НЕТ")</f>
        <v>ДА</v>
      </c>
      <c r="D4" s="8" t="str">
        <f>IF('Решаемость 4 кл. матем'!D4&gt;'Проблемные зоны 4 кл. матем '!D$67,"ДА","НЕТ")</f>
        <v>НЕТ</v>
      </c>
      <c r="E4" s="8" t="str">
        <f>IF('Решаемость 4 кл. матем'!E4&gt;'Проблемные зоны 4 кл. матем '!E$67,"ДА","НЕТ")</f>
        <v>ДА</v>
      </c>
      <c r="F4" s="8" t="str">
        <f>IF('Решаемость 4 кл. матем'!F4&gt;'Проблемные зоны 4 кл. матем '!F$67,"ДА","НЕТ")</f>
        <v>ДА</v>
      </c>
      <c r="G4" s="8" t="str">
        <f>IF('Решаемость 4 кл. матем'!G4&gt;'Проблемные зоны 4 кл. матем '!G$67,"ДА","НЕТ")</f>
        <v>ДА</v>
      </c>
      <c r="H4" s="8" t="str">
        <f>IF('Решаемость 4 кл. матем'!H4&gt;'Проблемные зоны 4 кл. матем '!H$67,"ДА","НЕТ")</f>
        <v>ДА</v>
      </c>
      <c r="I4" s="8" t="str">
        <f>IF('Решаемость 4 кл. матем'!I4&gt;'Проблемные зоны 4 кл. матем '!I$67,"ДА","НЕТ")</f>
        <v>НЕТ</v>
      </c>
      <c r="J4" s="8" t="str">
        <f>IF('Решаемость 4 кл. матем'!J4&gt;'Проблемные зоны 4 кл. матем '!J$67,"ДА","НЕТ")</f>
        <v>ДА</v>
      </c>
      <c r="K4" s="8" t="str">
        <f>IF('Решаемость 4 кл. матем'!K4&gt;'Проблемные зоны 4 кл. матем '!K$67,"ДА","НЕТ")</f>
        <v>ДА</v>
      </c>
      <c r="L4" s="8" t="str">
        <f>IF('Решаемость 4 кл. матем'!L4&gt;'Проблемные зоны 4 кл. матем '!L$67,"ДА","НЕТ")</f>
        <v>ДА</v>
      </c>
      <c r="M4" s="8" t="str">
        <f>IF('Решаемость 4 кл. матем'!M4&gt;'Проблемные зоны 4 кл. матем '!M$67,"ДА","НЕТ")</f>
        <v>НЕТ</v>
      </c>
      <c r="N4" s="8">
        <f>'Результаты 4 кл. матем'!N4/'Результаты 4 кл. матем'!$B4</f>
        <v>0</v>
      </c>
      <c r="O4" s="8">
        <f>'Результаты 4 кл. матем'!O4/'Результаты 4 кл. матем'!$B4</f>
        <v>0.66666666666666663</v>
      </c>
      <c r="P4" s="8">
        <f>'Результаты 4 кл. матем'!P4/'Результаты 4 кл. матем'!$B4</f>
        <v>0.33333333333333331</v>
      </c>
      <c r="Q4" s="8">
        <f>'Результаты 4 кл. матем'!Q4/'Результаты 4 кл. матем'!$B4</f>
        <v>0</v>
      </c>
    </row>
    <row r="5" spans="1:17" ht="15.75">
      <c r="A5" s="1" t="s">
        <v>26</v>
      </c>
      <c r="B5" s="2">
        <v>1</v>
      </c>
      <c r="C5" s="8" t="str">
        <f>IF('Решаемость 4 кл. матем'!C5&gt;'Проблемные зоны 4 кл. матем '!C$67,"ДА","НЕТ")</f>
        <v>НЕТ</v>
      </c>
      <c r="D5" s="8" t="str">
        <f>IF('Решаемость 4 кл. матем'!D5&gt;'Проблемные зоны 4 кл. матем '!D$67,"ДА","НЕТ")</f>
        <v>ДА</v>
      </c>
      <c r="E5" s="8" t="str">
        <f>IF('Решаемость 4 кл. матем'!E5&gt;'Проблемные зоны 4 кл. матем '!E$67,"ДА","НЕТ")</f>
        <v>ДА</v>
      </c>
      <c r="F5" s="8" t="str">
        <f>IF('Решаемость 4 кл. матем'!F5&gt;'Проблемные зоны 4 кл. матем '!F$67,"ДА","НЕТ")</f>
        <v>ДА</v>
      </c>
      <c r="G5" s="8" t="str">
        <f>IF('Решаемость 4 кл. матем'!G5&gt;'Проблемные зоны 4 кл. матем '!G$67,"ДА","НЕТ")</f>
        <v>НЕТ</v>
      </c>
      <c r="H5" s="8" t="str">
        <f>IF('Решаемость 4 кл. матем'!H5&gt;'Проблемные зоны 4 кл. матем '!H$67,"ДА","НЕТ")</f>
        <v>ДА</v>
      </c>
      <c r="I5" s="8" t="str">
        <f>IF('Решаемость 4 кл. матем'!I5&gt;'Проблемные зоны 4 кл. матем '!I$67,"ДА","НЕТ")</f>
        <v>ДА</v>
      </c>
      <c r="J5" s="8" t="str">
        <f>IF('Решаемость 4 кл. матем'!J5&gt;'Проблемные зоны 4 кл. матем '!J$67,"ДА","НЕТ")</f>
        <v>ДА</v>
      </c>
      <c r="K5" s="8" t="str">
        <f>IF('Решаемость 4 кл. матем'!K5&gt;'Проблемные зоны 4 кл. матем '!K$67,"ДА","НЕТ")</f>
        <v>НЕТ</v>
      </c>
      <c r="L5" s="8" t="str">
        <f>IF('Решаемость 4 кл. матем'!L5&gt;'Проблемные зоны 4 кл. матем '!L$67,"ДА","НЕТ")</f>
        <v>ДА</v>
      </c>
      <c r="M5" s="8" t="str">
        <f>IF('Решаемость 4 кл. матем'!M5&gt;'Проблемные зоны 4 кл. матем '!M$67,"ДА","НЕТ")</f>
        <v>ДА</v>
      </c>
      <c r="N5" s="8">
        <f>'Результаты 4 кл. матем'!N5/'Результаты 4 кл. матем'!$B5</f>
        <v>0</v>
      </c>
      <c r="O5" s="8">
        <f>'Результаты 4 кл. матем'!O5/'Результаты 4 кл. матем'!$B5</f>
        <v>0</v>
      </c>
      <c r="P5" s="8">
        <f>'Результаты 4 кл. матем'!P5/'Результаты 4 кл. матем'!$B5</f>
        <v>4</v>
      </c>
      <c r="Q5" s="8">
        <f>'Результаты 4 кл. матем'!Q5/'Результаты 4 кл. матем'!$B5</f>
        <v>0</v>
      </c>
    </row>
    <row r="6" spans="1:17" ht="15.75">
      <c r="A6" s="1" t="s">
        <v>9</v>
      </c>
      <c r="B6" s="2">
        <v>51</v>
      </c>
      <c r="C6" s="8" t="str">
        <f>IF('Решаемость 4 кл. матем'!C6&gt;'Проблемные зоны 4 кл. матем '!C$67,"ДА","НЕТ")</f>
        <v>ДА</v>
      </c>
      <c r="D6" s="8" t="str">
        <f>IF('Решаемость 4 кл. матем'!D6&gt;'Проблемные зоны 4 кл. матем '!D$67,"ДА","НЕТ")</f>
        <v>НЕТ</v>
      </c>
      <c r="E6" s="8" t="str">
        <f>IF('Решаемость 4 кл. матем'!E6&gt;'Проблемные зоны 4 кл. матем '!E$67,"ДА","НЕТ")</f>
        <v>ДА</v>
      </c>
      <c r="F6" s="8" t="str">
        <f>IF('Решаемость 4 кл. матем'!F6&gt;'Проблемные зоны 4 кл. матем '!F$67,"ДА","НЕТ")</f>
        <v>ДА</v>
      </c>
      <c r="G6" s="8" t="str">
        <f>IF('Решаемость 4 кл. матем'!G6&gt;'Проблемные зоны 4 кл. матем '!G$67,"ДА","НЕТ")</f>
        <v>ДА</v>
      </c>
      <c r="H6" s="8" t="str">
        <f>IF('Решаемость 4 кл. матем'!H6&gt;'Проблемные зоны 4 кл. матем '!H$67,"ДА","НЕТ")</f>
        <v>ДА</v>
      </c>
      <c r="I6" s="8" t="str">
        <f>IF('Решаемость 4 кл. матем'!I6&gt;'Проблемные зоны 4 кл. матем '!I$67,"ДА","НЕТ")</f>
        <v>ДА</v>
      </c>
      <c r="J6" s="8" t="str">
        <f>IF('Решаемость 4 кл. матем'!J6&gt;'Проблемные зоны 4 кл. матем '!J$67,"ДА","НЕТ")</f>
        <v>ДА</v>
      </c>
      <c r="K6" s="8" t="str">
        <f>IF('Решаемость 4 кл. матем'!K6&gt;'Проблемные зоны 4 кл. матем '!K$67,"ДА","НЕТ")</f>
        <v>ДА</v>
      </c>
      <c r="L6" s="8" t="str">
        <f>IF('Решаемость 4 кл. матем'!L6&gt;'Проблемные зоны 4 кл. матем '!L$67,"ДА","НЕТ")</f>
        <v>ДА</v>
      </c>
      <c r="M6" s="8" t="str">
        <f>IF('Решаемость 4 кл. матем'!M6&gt;'Проблемные зоны 4 кл. матем '!M$67,"ДА","НЕТ")</f>
        <v>ДА</v>
      </c>
      <c r="N6" s="8">
        <f>'Результаты 4 кл. матем'!N6/'Результаты 4 кл. матем'!$B6</f>
        <v>5.8823529411764705E-2</v>
      </c>
      <c r="O6" s="8">
        <f>'Результаты 4 кл. матем'!O6/'Результаты 4 кл. матем'!$B6</f>
        <v>0.56862745098039214</v>
      </c>
      <c r="P6" s="8">
        <f>'Результаты 4 кл. матем'!P6/'Результаты 4 кл. матем'!$B6</f>
        <v>0.25490196078431371</v>
      </c>
      <c r="Q6" s="8">
        <f>'Результаты 4 кл. матем'!Q6/'Результаты 4 кл. матем'!$B6</f>
        <v>0.11764705882352941</v>
      </c>
    </row>
    <row r="7" spans="1:17" ht="31.5">
      <c r="A7" s="1" t="s">
        <v>36</v>
      </c>
      <c r="B7" s="2">
        <v>4</v>
      </c>
      <c r="C7" s="8" t="str">
        <f>IF('Решаемость 4 кл. матем'!C7&gt;'Проблемные зоны 4 кл. матем '!C$67,"ДА","НЕТ")</f>
        <v>НЕТ</v>
      </c>
      <c r="D7" s="8" t="str">
        <f>IF('Решаемость 4 кл. матем'!D7&gt;'Проблемные зоны 4 кл. матем '!D$67,"ДА","НЕТ")</f>
        <v>НЕТ</v>
      </c>
      <c r="E7" s="8" t="str">
        <f>IF('Решаемость 4 кл. матем'!E7&gt;'Проблемные зоны 4 кл. матем '!E$67,"ДА","НЕТ")</f>
        <v>ДА</v>
      </c>
      <c r="F7" s="8" t="str">
        <f>IF('Решаемость 4 кл. матем'!F7&gt;'Проблемные зоны 4 кл. матем '!F$67,"ДА","НЕТ")</f>
        <v>ДА</v>
      </c>
      <c r="G7" s="8" t="str">
        <f>IF('Решаемость 4 кл. матем'!G7&gt;'Проблемные зоны 4 кл. матем '!G$67,"ДА","НЕТ")</f>
        <v>ДА</v>
      </c>
      <c r="H7" s="8" t="str">
        <f>IF('Решаемость 4 кл. матем'!H7&gt;'Проблемные зоны 4 кл. матем '!H$67,"ДА","НЕТ")</f>
        <v>ДА</v>
      </c>
      <c r="I7" s="8" t="str">
        <f>IF('Решаемость 4 кл. матем'!I7&gt;'Проблемные зоны 4 кл. матем '!I$67,"ДА","НЕТ")</f>
        <v>НЕТ</v>
      </c>
      <c r="J7" s="8" t="str">
        <f>IF('Решаемость 4 кл. матем'!J7&gt;'Проблемные зоны 4 кл. матем '!J$67,"ДА","НЕТ")</f>
        <v>НЕТ</v>
      </c>
      <c r="K7" s="8" t="str">
        <f>IF('Решаемость 4 кл. матем'!K7&gt;'Проблемные зоны 4 кл. матем '!K$67,"ДА","НЕТ")</f>
        <v>ДА</v>
      </c>
      <c r="L7" s="8" t="str">
        <f>IF('Решаемость 4 кл. матем'!L7&gt;'Проблемные зоны 4 кл. матем '!L$67,"ДА","НЕТ")</f>
        <v>ДА</v>
      </c>
      <c r="M7" s="8" t="str">
        <f>IF('Решаемость 4 кл. матем'!M7&gt;'Проблемные зоны 4 кл. матем '!M$67,"ДА","НЕТ")</f>
        <v>НЕТ</v>
      </c>
      <c r="N7" s="8">
        <f>'Результаты 4 кл. матем'!N7/'Результаты 4 кл. матем'!$B7</f>
        <v>0.25</v>
      </c>
      <c r="O7" s="8">
        <f>'Результаты 4 кл. матем'!O7/'Результаты 4 кл. матем'!$B7</f>
        <v>0.5</v>
      </c>
      <c r="P7" s="8">
        <f>'Результаты 4 кл. матем'!P7/'Результаты 4 кл. матем'!$B7</f>
        <v>0.25</v>
      </c>
      <c r="Q7" s="8">
        <f>'Результаты 4 кл. матем'!Q7/'Результаты 4 кл. матем'!$B7</f>
        <v>0</v>
      </c>
    </row>
    <row r="8" spans="1:17" ht="15.75">
      <c r="A8" s="1" t="s">
        <v>10</v>
      </c>
      <c r="B8" s="2">
        <v>9</v>
      </c>
      <c r="C8" s="8" t="str">
        <f>IF('Решаемость 4 кл. матем'!C8&gt;'Проблемные зоны 4 кл. матем '!C$67,"ДА","НЕТ")</f>
        <v>НЕТ</v>
      </c>
      <c r="D8" s="8" t="str">
        <f>IF('Решаемость 4 кл. матем'!D8&gt;'Проблемные зоны 4 кл. матем '!D$67,"ДА","НЕТ")</f>
        <v>ДА</v>
      </c>
      <c r="E8" s="8" t="str">
        <f>IF('Решаемость 4 кл. матем'!E8&gt;'Проблемные зоны 4 кл. матем '!E$67,"ДА","НЕТ")</f>
        <v>ДА</v>
      </c>
      <c r="F8" s="8" t="str">
        <f>IF('Решаемость 4 кл. матем'!F8&gt;'Проблемные зоны 4 кл. матем '!F$67,"ДА","НЕТ")</f>
        <v>ДА</v>
      </c>
      <c r="G8" s="8" t="str">
        <f>IF('Решаемость 4 кл. матем'!G8&gt;'Проблемные зоны 4 кл. матем '!G$67,"ДА","НЕТ")</f>
        <v>ДА</v>
      </c>
      <c r="H8" s="8" t="str">
        <f>IF('Решаемость 4 кл. матем'!H8&gt;'Проблемные зоны 4 кл. матем '!H$67,"ДА","НЕТ")</f>
        <v>ДА</v>
      </c>
      <c r="I8" s="8" t="str">
        <f>IF('Решаемость 4 кл. матем'!I8&gt;'Проблемные зоны 4 кл. матем '!I$67,"ДА","НЕТ")</f>
        <v>ДА</v>
      </c>
      <c r="J8" s="8" t="str">
        <f>IF('Решаемость 4 кл. матем'!J8&gt;'Проблемные зоны 4 кл. матем '!J$67,"ДА","НЕТ")</f>
        <v>ДА</v>
      </c>
      <c r="K8" s="8" t="str">
        <f>IF('Решаемость 4 кл. матем'!K8&gt;'Проблемные зоны 4 кл. матем '!K$67,"ДА","НЕТ")</f>
        <v>ДА</v>
      </c>
      <c r="L8" s="8" t="str">
        <f>IF('Решаемость 4 кл. матем'!L8&gt;'Проблемные зоны 4 кл. матем '!L$67,"ДА","НЕТ")</f>
        <v>НЕТ</v>
      </c>
      <c r="M8" s="8" t="str">
        <f>IF('Решаемость 4 кл. матем'!M8&gt;'Проблемные зоны 4 кл. матем '!M$67,"ДА","НЕТ")</f>
        <v>ДА</v>
      </c>
      <c r="N8" s="8">
        <f>'Результаты 4 кл. матем'!N8/'Результаты 4 кл. матем'!$B8</f>
        <v>0</v>
      </c>
      <c r="O8" s="8">
        <f>'Результаты 4 кл. матем'!O8/'Результаты 4 кл. матем'!$B8</f>
        <v>0.22222222222222221</v>
      </c>
      <c r="P8" s="8">
        <f>'Результаты 4 кл. матем'!P8/'Результаты 4 кл. матем'!$B8</f>
        <v>0.77777777777777779</v>
      </c>
      <c r="Q8" s="8">
        <f>'Результаты 4 кл. матем'!Q8/'Результаты 4 кл. матем'!$B8</f>
        <v>0</v>
      </c>
    </row>
    <row r="9" spans="1:17" ht="15.75">
      <c r="A9" s="1" t="s">
        <v>11</v>
      </c>
      <c r="B9" s="2">
        <v>119</v>
      </c>
      <c r="C9" s="8" t="str">
        <f>IF('Решаемость 4 кл. матем'!C9&gt;'Проблемные зоны 4 кл. матем '!C$67,"ДА","НЕТ")</f>
        <v>ДА</v>
      </c>
      <c r="D9" s="8" t="str">
        <f>IF('Решаемость 4 кл. матем'!D9&gt;'Проблемные зоны 4 кл. матем '!D$67,"ДА","НЕТ")</f>
        <v>ДА</v>
      </c>
      <c r="E9" s="8" t="str">
        <f>IF('Решаемость 4 кл. матем'!E9&gt;'Проблемные зоны 4 кл. матем '!E$67,"ДА","НЕТ")</f>
        <v>ДА</v>
      </c>
      <c r="F9" s="8" t="str">
        <f>IF('Решаемость 4 кл. матем'!F9&gt;'Проблемные зоны 4 кл. матем '!F$67,"ДА","НЕТ")</f>
        <v>ДА</v>
      </c>
      <c r="G9" s="8" t="str">
        <f>IF('Решаемость 4 кл. матем'!G9&gt;'Проблемные зоны 4 кл. матем '!G$67,"ДА","НЕТ")</f>
        <v>ДА</v>
      </c>
      <c r="H9" s="8" t="str">
        <f>IF('Решаемость 4 кл. матем'!H9&gt;'Проблемные зоны 4 кл. матем '!H$67,"ДА","НЕТ")</f>
        <v>ДА</v>
      </c>
      <c r="I9" s="8" t="str">
        <f>IF('Решаемость 4 кл. матем'!I9&gt;'Проблемные зоны 4 кл. матем '!I$67,"ДА","НЕТ")</f>
        <v>ДА</v>
      </c>
      <c r="J9" s="8" t="str">
        <f>IF('Решаемость 4 кл. матем'!J9&gt;'Проблемные зоны 4 кл. матем '!J$67,"ДА","НЕТ")</f>
        <v>ДА</v>
      </c>
      <c r="K9" s="8" t="str">
        <f>IF('Решаемость 4 кл. матем'!K9&gt;'Проблемные зоны 4 кл. матем '!K$67,"ДА","НЕТ")</f>
        <v>ДА</v>
      </c>
      <c r="L9" s="8" t="str">
        <f>IF('Решаемость 4 кл. матем'!L9&gt;'Проблемные зоны 4 кл. матем '!L$67,"ДА","НЕТ")</f>
        <v>ДА</v>
      </c>
      <c r="M9" s="8" t="str">
        <f>IF('Решаемость 4 кл. матем'!M9&gt;'Проблемные зоны 4 кл. матем '!M$67,"ДА","НЕТ")</f>
        <v>ДА</v>
      </c>
      <c r="N9" s="8">
        <f>'Результаты 4 кл. матем'!N9/'Результаты 4 кл. матем'!$B9</f>
        <v>0.10084033613445378</v>
      </c>
      <c r="O9" s="8">
        <f>'Результаты 4 кл. матем'!O9/'Результаты 4 кл. матем'!$B9</f>
        <v>0.23529411764705882</v>
      </c>
      <c r="P9" s="8">
        <f>'Результаты 4 кл. матем'!P9/'Результаты 4 кл. матем'!$B9</f>
        <v>0.42857142857142855</v>
      </c>
      <c r="Q9" s="8">
        <f>'Результаты 4 кл. матем'!Q9/'Результаты 4 кл. матем'!$B9</f>
        <v>0.23529411764705882</v>
      </c>
    </row>
    <row r="10" spans="1:17" ht="15.75">
      <c r="A10" s="1" t="s">
        <v>12</v>
      </c>
      <c r="B10" s="2">
        <v>77</v>
      </c>
      <c r="C10" s="8" t="str">
        <f>IF('Решаемость 4 кл. матем'!C10&gt;'Проблемные зоны 4 кл. матем '!C$67,"ДА","НЕТ")</f>
        <v>ДА</v>
      </c>
      <c r="D10" s="8" t="str">
        <f>IF('Решаемость 4 кл. матем'!D10&gt;'Проблемные зоны 4 кл. матем '!D$67,"ДА","НЕТ")</f>
        <v>ДА</v>
      </c>
      <c r="E10" s="8" t="str">
        <f>IF('Решаемость 4 кл. матем'!E10&gt;'Проблемные зоны 4 кл. матем '!E$67,"ДА","НЕТ")</f>
        <v>ДА</v>
      </c>
      <c r="F10" s="8" t="str">
        <f>IF('Решаемость 4 кл. матем'!F10&gt;'Проблемные зоны 4 кл. матем '!F$67,"ДА","НЕТ")</f>
        <v>ДА</v>
      </c>
      <c r="G10" s="8" t="str">
        <f>IF('Решаемость 4 кл. матем'!G10&gt;'Проблемные зоны 4 кл. матем '!G$67,"ДА","НЕТ")</f>
        <v>ДА</v>
      </c>
      <c r="H10" s="8" t="str">
        <f>IF('Решаемость 4 кл. матем'!H10&gt;'Проблемные зоны 4 кл. матем '!H$67,"ДА","НЕТ")</f>
        <v>ДА</v>
      </c>
      <c r="I10" s="8" t="str">
        <f>IF('Решаемость 4 кл. матем'!I10&gt;'Проблемные зоны 4 кл. матем '!I$67,"ДА","НЕТ")</f>
        <v>ДА</v>
      </c>
      <c r="J10" s="8" t="str">
        <f>IF('Решаемость 4 кл. матем'!J10&gt;'Проблемные зоны 4 кл. матем '!J$67,"ДА","НЕТ")</f>
        <v>ДА</v>
      </c>
      <c r="K10" s="8" t="str">
        <f>IF('Решаемость 4 кл. матем'!K10&gt;'Проблемные зоны 4 кл. матем '!K$67,"ДА","НЕТ")</f>
        <v>ДА</v>
      </c>
      <c r="L10" s="8" t="str">
        <f>IF('Решаемость 4 кл. матем'!L10&gt;'Проблемные зоны 4 кл. матем '!L$67,"ДА","НЕТ")</f>
        <v>ДА</v>
      </c>
      <c r="M10" s="8" t="str">
        <f>IF('Решаемость 4 кл. матем'!M10&gt;'Проблемные зоны 4 кл. матем '!M$67,"ДА","НЕТ")</f>
        <v>ДА</v>
      </c>
      <c r="N10" s="8">
        <f>'Результаты 4 кл. матем'!N10/'Результаты 4 кл. матем'!$B10</f>
        <v>3.896103896103896E-2</v>
      </c>
      <c r="O10" s="8">
        <f>'Результаты 4 кл. матем'!O10/'Результаты 4 кл. матем'!$B10</f>
        <v>0.24675324675324675</v>
      </c>
      <c r="P10" s="8">
        <f>'Результаты 4 кл. матем'!P10/'Результаты 4 кл. матем'!$B10</f>
        <v>0.46753246753246752</v>
      </c>
      <c r="Q10" s="8">
        <f>'Результаты 4 кл. матем'!Q10/'Результаты 4 кл. матем'!$B10</f>
        <v>0.24675324675324675</v>
      </c>
    </row>
    <row r="11" spans="1:17" ht="15.75">
      <c r="A11" s="1" t="s">
        <v>13</v>
      </c>
      <c r="B11" s="2">
        <v>44</v>
      </c>
      <c r="C11" s="8" t="str">
        <f>IF('Решаемость 4 кл. матем'!C11&gt;'Проблемные зоны 4 кл. матем '!C$67,"ДА","НЕТ")</f>
        <v>ДА</v>
      </c>
      <c r="D11" s="8" t="str">
        <f>IF('Решаемость 4 кл. матем'!D11&gt;'Проблемные зоны 4 кл. матем '!D$67,"ДА","НЕТ")</f>
        <v>ДА</v>
      </c>
      <c r="E11" s="8" t="str">
        <f>IF('Решаемость 4 кл. матем'!E11&gt;'Проблемные зоны 4 кл. матем '!E$67,"ДА","НЕТ")</f>
        <v>ДА</v>
      </c>
      <c r="F11" s="8" t="str">
        <f>IF('Решаемость 4 кл. матем'!F11&gt;'Проблемные зоны 4 кл. матем '!F$67,"ДА","НЕТ")</f>
        <v>ДА</v>
      </c>
      <c r="G11" s="8" t="str">
        <f>IF('Решаемость 4 кл. матем'!G11&gt;'Проблемные зоны 4 кл. матем '!G$67,"ДА","НЕТ")</f>
        <v>ДА</v>
      </c>
      <c r="H11" s="8" t="str">
        <f>IF('Решаемость 4 кл. матем'!H11&gt;'Проблемные зоны 4 кл. матем '!H$67,"ДА","НЕТ")</f>
        <v>ДА</v>
      </c>
      <c r="I11" s="8" t="str">
        <f>IF('Решаемость 4 кл. матем'!I11&gt;'Проблемные зоны 4 кл. матем '!I$67,"ДА","НЕТ")</f>
        <v>ДА</v>
      </c>
      <c r="J11" s="8" t="str">
        <f>IF('Решаемость 4 кл. матем'!J11&gt;'Проблемные зоны 4 кл. матем '!J$67,"ДА","НЕТ")</f>
        <v>ДА</v>
      </c>
      <c r="K11" s="8" t="str">
        <f>IF('Решаемость 4 кл. матем'!K11&gt;'Проблемные зоны 4 кл. матем '!K$67,"ДА","НЕТ")</f>
        <v>ДА</v>
      </c>
      <c r="L11" s="8" t="str">
        <f>IF('Решаемость 4 кл. матем'!L11&gt;'Проблемные зоны 4 кл. матем '!L$67,"ДА","НЕТ")</f>
        <v>ДА</v>
      </c>
      <c r="M11" s="8" t="str">
        <f>IF('Решаемость 4 кл. матем'!M11&gt;'Проблемные зоны 4 кл. матем '!M$67,"ДА","НЕТ")</f>
        <v>НЕТ</v>
      </c>
      <c r="N11" s="8">
        <f>'Результаты 4 кл. матем'!N11/'Результаты 4 кл. матем'!$B11</f>
        <v>9.0909090909090912E-2</v>
      </c>
      <c r="O11" s="8">
        <f>'Результаты 4 кл. матем'!O11/'Результаты 4 кл. матем'!$B11</f>
        <v>0.45454545454545453</v>
      </c>
      <c r="P11" s="8">
        <f>'Результаты 4 кл. матем'!P11/'Результаты 4 кл. матем'!$B11</f>
        <v>0.25</v>
      </c>
      <c r="Q11" s="8">
        <f>'Результаты 4 кл. матем'!Q11/'Результаты 4 кл. матем'!$B11</f>
        <v>0.20454545454545456</v>
      </c>
    </row>
    <row r="12" spans="1:17" ht="15.75">
      <c r="A12" s="1" t="s">
        <v>14</v>
      </c>
      <c r="B12" s="2">
        <v>87</v>
      </c>
      <c r="C12" s="8" t="str">
        <f>IF('Решаемость 4 кл. матем'!C12&gt;'Проблемные зоны 4 кл. матем '!C$67,"ДА","НЕТ")</f>
        <v>ДА</v>
      </c>
      <c r="D12" s="8" t="str">
        <f>IF('Решаемость 4 кл. матем'!D12&gt;'Проблемные зоны 4 кл. матем '!D$67,"ДА","НЕТ")</f>
        <v>ДА</v>
      </c>
      <c r="E12" s="8" t="str">
        <f>IF('Решаемость 4 кл. матем'!E12&gt;'Проблемные зоны 4 кл. матем '!E$67,"ДА","НЕТ")</f>
        <v>ДА</v>
      </c>
      <c r="F12" s="8" t="str">
        <f>IF('Решаемость 4 кл. матем'!F12&gt;'Проблемные зоны 4 кл. матем '!F$67,"ДА","НЕТ")</f>
        <v>ДА</v>
      </c>
      <c r="G12" s="8" t="str">
        <f>IF('Решаемость 4 кл. матем'!G12&gt;'Проблемные зоны 4 кл. матем '!G$67,"ДА","НЕТ")</f>
        <v>ДА</v>
      </c>
      <c r="H12" s="8" t="str">
        <f>IF('Решаемость 4 кл. матем'!H12&gt;'Проблемные зоны 4 кл. матем '!H$67,"ДА","НЕТ")</f>
        <v>ДА</v>
      </c>
      <c r="I12" s="8" t="str">
        <f>IF('Решаемость 4 кл. матем'!I12&gt;'Проблемные зоны 4 кл. матем '!I$67,"ДА","НЕТ")</f>
        <v>ДА</v>
      </c>
      <c r="J12" s="8" t="str">
        <f>IF('Решаемость 4 кл. матем'!J12&gt;'Проблемные зоны 4 кл. матем '!J$67,"ДА","НЕТ")</f>
        <v>ДА</v>
      </c>
      <c r="K12" s="8" t="str">
        <f>IF('Решаемость 4 кл. матем'!K12&gt;'Проблемные зоны 4 кл. матем '!K$67,"ДА","НЕТ")</f>
        <v>ДА</v>
      </c>
      <c r="L12" s="8" t="str">
        <f>IF('Решаемость 4 кл. матем'!L12&gt;'Проблемные зоны 4 кл. матем '!L$67,"ДА","НЕТ")</f>
        <v>ДА</v>
      </c>
      <c r="M12" s="8" t="str">
        <f>IF('Решаемость 4 кл. матем'!M12&gt;'Проблемные зоны 4 кл. матем '!M$67,"ДА","НЕТ")</f>
        <v>ДА</v>
      </c>
      <c r="N12" s="8">
        <f>'Результаты 4 кл. матем'!N12/'Результаты 4 кл. матем'!$B12</f>
        <v>0</v>
      </c>
      <c r="O12" s="8">
        <f>'Результаты 4 кл. матем'!O12/'Результаты 4 кл. матем'!$B12</f>
        <v>0.33333333333333331</v>
      </c>
      <c r="P12" s="8">
        <f>'Результаты 4 кл. матем'!P12/'Результаты 4 кл. матем'!$B12</f>
        <v>0.50574712643678166</v>
      </c>
      <c r="Q12" s="8">
        <f>'Результаты 4 кл. матем'!Q12/'Результаты 4 кл. матем'!$B12</f>
        <v>0.16091954022988506</v>
      </c>
    </row>
    <row r="13" spans="1:17" ht="31.5">
      <c r="A13" s="1" t="s">
        <v>15</v>
      </c>
      <c r="B13" s="2">
        <v>106</v>
      </c>
      <c r="C13" s="8" t="str">
        <f>IF('Решаемость 4 кл. матем'!C13&gt;'Проблемные зоны 4 кл. матем '!C$67,"ДА","НЕТ")</f>
        <v>ДА</v>
      </c>
      <c r="D13" s="8" t="str">
        <f>IF('Решаемость 4 кл. матем'!D13&gt;'Проблемные зоны 4 кл. матем '!D$67,"ДА","НЕТ")</f>
        <v>ДА</v>
      </c>
      <c r="E13" s="8" t="str">
        <f>IF('Решаемость 4 кл. матем'!E13&gt;'Проблемные зоны 4 кл. матем '!E$67,"ДА","НЕТ")</f>
        <v>ДА</v>
      </c>
      <c r="F13" s="8" t="str">
        <f>IF('Решаемость 4 кл. матем'!F13&gt;'Проблемные зоны 4 кл. матем '!F$67,"ДА","НЕТ")</f>
        <v>ДА</v>
      </c>
      <c r="G13" s="8" t="str">
        <f>IF('Решаемость 4 кл. матем'!G13&gt;'Проблемные зоны 4 кл. матем '!G$67,"ДА","НЕТ")</f>
        <v>ДА</v>
      </c>
      <c r="H13" s="8" t="str">
        <f>IF('Решаемость 4 кл. матем'!H13&gt;'Проблемные зоны 4 кл. матем '!H$67,"ДА","НЕТ")</f>
        <v>ДА</v>
      </c>
      <c r="I13" s="8" t="str">
        <f>IF('Решаемость 4 кл. матем'!I13&gt;'Проблемные зоны 4 кл. матем '!I$67,"ДА","НЕТ")</f>
        <v>ДА</v>
      </c>
      <c r="J13" s="8" t="str">
        <f>IF('Решаемость 4 кл. матем'!J13&gt;'Проблемные зоны 4 кл. матем '!J$67,"ДА","НЕТ")</f>
        <v>ДА</v>
      </c>
      <c r="K13" s="8" t="str">
        <f>IF('Решаемость 4 кл. матем'!K13&gt;'Проблемные зоны 4 кл. матем '!K$67,"ДА","НЕТ")</f>
        <v>ДА</v>
      </c>
      <c r="L13" s="8" t="str">
        <f>IF('Решаемость 4 кл. матем'!L13&gt;'Проблемные зоны 4 кл. матем '!L$67,"ДА","НЕТ")</f>
        <v>ДА</v>
      </c>
      <c r="M13" s="8" t="str">
        <f>IF('Решаемость 4 кл. матем'!M13&gt;'Проблемные зоны 4 кл. матем '!M$67,"ДА","НЕТ")</f>
        <v>ДА</v>
      </c>
      <c r="N13" s="8">
        <f>'Результаты 4 кл. матем'!N13/'Результаты 4 кл. матем'!$B13</f>
        <v>1.8867924528301886E-2</v>
      </c>
      <c r="O13" s="8">
        <f>'Результаты 4 кл. матем'!O13/'Результаты 4 кл. матем'!$B13</f>
        <v>0.19811320754716982</v>
      </c>
      <c r="P13" s="8">
        <f>'Результаты 4 кл. матем'!P13/'Результаты 4 кл. матем'!$B13</f>
        <v>0.36792452830188677</v>
      </c>
      <c r="Q13" s="8">
        <f>'Результаты 4 кл. матем'!Q13/'Результаты 4 кл. матем'!$B13</f>
        <v>0.41509433962264153</v>
      </c>
    </row>
    <row r="14" spans="1:17" ht="15.75">
      <c r="A14" s="1">
        <v>3</v>
      </c>
      <c r="B14" s="2">
        <v>19</v>
      </c>
      <c r="C14" s="8" t="str">
        <f>IF('Решаемость 4 кл. матем'!C14&gt;'Проблемные зоны 4 кл. матем '!C$67,"ДА","НЕТ")</f>
        <v>НЕТ</v>
      </c>
      <c r="D14" s="8" t="str">
        <f>IF('Решаемость 4 кл. матем'!D14&gt;'Проблемные зоны 4 кл. матем '!D$67,"ДА","НЕТ")</f>
        <v>ДА</v>
      </c>
      <c r="E14" s="8" t="str">
        <f>IF('Решаемость 4 кл. матем'!E14&gt;'Проблемные зоны 4 кл. матем '!E$67,"ДА","НЕТ")</f>
        <v>ДА</v>
      </c>
      <c r="F14" s="8" t="str">
        <f>IF('Решаемость 4 кл. матем'!F14&gt;'Проблемные зоны 4 кл. матем '!F$67,"ДА","НЕТ")</f>
        <v>ДА</v>
      </c>
      <c r="G14" s="8" t="str">
        <f>IF('Решаемость 4 кл. матем'!G14&gt;'Проблемные зоны 4 кл. матем '!G$67,"ДА","НЕТ")</f>
        <v>ДА</v>
      </c>
      <c r="H14" s="8" t="str">
        <f>IF('Решаемость 4 кл. матем'!H14&gt;'Проблемные зоны 4 кл. матем '!H$67,"ДА","НЕТ")</f>
        <v>ДА</v>
      </c>
      <c r="I14" s="8" t="str">
        <f>IF('Решаемость 4 кл. матем'!I14&gt;'Проблемные зоны 4 кл. матем '!I$67,"ДА","НЕТ")</f>
        <v>ДА</v>
      </c>
      <c r="J14" s="8" t="str">
        <f>IF('Решаемость 4 кл. матем'!J14&gt;'Проблемные зоны 4 кл. матем '!J$67,"ДА","НЕТ")</f>
        <v>ДА</v>
      </c>
      <c r="K14" s="8" t="str">
        <f>IF('Решаемость 4 кл. матем'!K14&gt;'Проблемные зоны 4 кл. матем '!K$67,"ДА","НЕТ")</f>
        <v>ДА</v>
      </c>
      <c r="L14" s="8" t="str">
        <f>IF('Решаемость 4 кл. матем'!L14&gt;'Проблемные зоны 4 кл. матем '!L$67,"ДА","НЕТ")</f>
        <v>НЕТ</v>
      </c>
      <c r="M14" s="8" t="str">
        <f>IF('Решаемость 4 кл. матем'!M14&gt;'Проблемные зоны 4 кл. матем '!M$67,"ДА","НЕТ")</f>
        <v>ДА</v>
      </c>
      <c r="N14" s="8">
        <f>'Результаты 4 кл. матем'!N14/'Результаты 4 кл. матем'!$B14</f>
        <v>0.26315789473684209</v>
      </c>
      <c r="O14" s="8">
        <f>'Результаты 4 кл. матем'!O14/'Результаты 4 кл. матем'!$B14</f>
        <v>0.42105263157894735</v>
      </c>
      <c r="P14" s="8">
        <f>'Результаты 4 кл. матем'!P14/'Результаты 4 кл. матем'!$B14</f>
        <v>0.31578947368421051</v>
      </c>
      <c r="Q14" s="8">
        <f>'Результаты 4 кл. матем'!Q14/'Результаты 4 кл. матем'!$B14</f>
        <v>0</v>
      </c>
    </row>
    <row r="15" spans="1:17" ht="15.75">
      <c r="A15" s="1">
        <v>4</v>
      </c>
      <c r="B15" s="2">
        <v>44</v>
      </c>
      <c r="C15" s="8" t="str">
        <f>IF('Решаемость 4 кл. матем'!C15&gt;'Проблемные зоны 4 кл. матем '!C$67,"ДА","НЕТ")</f>
        <v>ДА</v>
      </c>
      <c r="D15" s="8" t="str">
        <f>IF('Решаемость 4 кл. матем'!D15&gt;'Проблемные зоны 4 кл. матем '!D$67,"ДА","НЕТ")</f>
        <v>НЕТ</v>
      </c>
      <c r="E15" s="8" t="str">
        <f>IF('Решаемость 4 кл. матем'!E15&gt;'Проблемные зоны 4 кл. матем '!E$67,"ДА","НЕТ")</f>
        <v>ДА</v>
      </c>
      <c r="F15" s="8" t="str">
        <f>IF('Решаемость 4 кл. матем'!F15&gt;'Проблемные зоны 4 кл. матем '!F$67,"ДА","НЕТ")</f>
        <v>ДА</v>
      </c>
      <c r="G15" s="8" t="str">
        <f>IF('Решаемость 4 кл. матем'!G15&gt;'Проблемные зоны 4 кл. матем '!G$67,"ДА","НЕТ")</f>
        <v>ДА</v>
      </c>
      <c r="H15" s="8" t="str">
        <f>IF('Решаемость 4 кл. матем'!H15&gt;'Проблемные зоны 4 кл. матем '!H$67,"ДА","НЕТ")</f>
        <v>ДА</v>
      </c>
      <c r="I15" s="8" t="str">
        <f>IF('Решаемость 4 кл. матем'!I15&gt;'Проблемные зоны 4 кл. матем '!I$67,"ДА","НЕТ")</f>
        <v>ДА</v>
      </c>
      <c r="J15" s="8" t="str">
        <f>IF('Решаемость 4 кл. матем'!J15&gt;'Проблемные зоны 4 кл. матем '!J$67,"ДА","НЕТ")</f>
        <v>ДА</v>
      </c>
      <c r="K15" s="8" t="str">
        <f>IF('Решаемость 4 кл. матем'!K15&gt;'Проблемные зоны 4 кл. матем '!K$67,"ДА","НЕТ")</f>
        <v>ДА</v>
      </c>
      <c r="L15" s="8" t="str">
        <f>IF('Решаемость 4 кл. матем'!L15&gt;'Проблемные зоны 4 кл. матем '!L$67,"ДА","НЕТ")</f>
        <v>ДА</v>
      </c>
      <c r="M15" s="8" t="str">
        <f>IF('Решаемость 4 кл. матем'!M15&gt;'Проблемные зоны 4 кл. матем '!M$67,"ДА","НЕТ")</f>
        <v>ДА</v>
      </c>
      <c r="N15" s="8">
        <f>'Результаты 4 кл. матем'!N15/'Результаты 4 кл. матем'!$B15</f>
        <v>0.13636363636363635</v>
      </c>
      <c r="O15" s="8">
        <f>'Результаты 4 кл. матем'!O15/'Результаты 4 кл. матем'!$B15</f>
        <v>0.31818181818181818</v>
      </c>
      <c r="P15" s="8">
        <f>'Результаты 4 кл. матем'!P15/'Результаты 4 кл. матем'!$B15</f>
        <v>0.40909090909090912</v>
      </c>
      <c r="Q15" s="8">
        <f>'Результаты 4 кл. матем'!Q15/'Результаты 4 кл. матем'!$B15</f>
        <v>0.13636363636363635</v>
      </c>
    </row>
    <row r="16" spans="1:17" ht="15.75">
      <c r="A16" s="1">
        <v>5</v>
      </c>
      <c r="B16" s="2">
        <v>79</v>
      </c>
      <c r="C16" s="8" t="str">
        <f>IF('Решаемость 4 кл. матем'!C16&gt;'Проблемные зоны 4 кл. матем '!C$67,"ДА","НЕТ")</f>
        <v>ДА</v>
      </c>
      <c r="D16" s="8" t="str">
        <f>IF('Решаемость 4 кл. матем'!D16&gt;'Проблемные зоны 4 кл. матем '!D$67,"ДА","НЕТ")</f>
        <v>ДА</v>
      </c>
      <c r="E16" s="8" t="str">
        <f>IF('Решаемость 4 кл. матем'!E16&gt;'Проблемные зоны 4 кл. матем '!E$67,"ДА","НЕТ")</f>
        <v>ДА</v>
      </c>
      <c r="F16" s="8" t="str">
        <f>IF('Решаемость 4 кл. матем'!F16&gt;'Проблемные зоны 4 кл. матем '!F$67,"ДА","НЕТ")</f>
        <v>ДА</v>
      </c>
      <c r="G16" s="8" t="str">
        <f>IF('Решаемость 4 кл. матем'!G16&gt;'Проблемные зоны 4 кл. матем '!G$67,"ДА","НЕТ")</f>
        <v>ДА</v>
      </c>
      <c r="H16" s="8" t="str">
        <f>IF('Решаемость 4 кл. матем'!H16&gt;'Проблемные зоны 4 кл. матем '!H$67,"ДА","НЕТ")</f>
        <v>ДА</v>
      </c>
      <c r="I16" s="8" t="str">
        <f>IF('Решаемость 4 кл. матем'!I16&gt;'Проблемные зоны 4 кл. матем '!I$67,"ДА","НЕТ")</f>
        <v>ДА</v>
      </c>
      <c r="J16" s="8" t="str">
        <f>IF('Решаемость 4 кл. матем'!J16&gt;'Проблемные зоны 4 кл. матем '!J$67,"ДА","НЕТ")</f>
        <v>ДА</v>
      </c>
      <c r="K16" s="8" t="str">
        <f>IF('Решаемость 4 кл. матем'!K16&gt;'Проблемные зоны 4 кл. матем '!K$67,"ДА","НЕТ")</f>
        <v>ДА</v>
      </c>
      <c r="L16" s="8" t="str">
        <f>IF('Решаемость 4 кл. матем'!L16&gt;'Проблемные зоны 4 кл. матем '!L$67,"ДА","НЕТ")</f>
        <v>ДА</v>
      </c>
      <c r="M16" s="8" t="str">
        <f>IF('Решаемость 4 кл. матем'!M16&gt;'Проблемные зоны 4 кл. матем '!M$67,"ДА","НЕТ")</f>
        <v>ДА</v>
      </c>
      <c r="N16" s="8">
        <f>'Результаты 4 кл. матем'!N16/'Результаты 4 кл. матем'!$B16</f>
        <v>5.0632911392405063E-2</v>
      </c>
      <c r="O16" s="8">
        <f>'Результаты 4 кл. матем'!O16/'Результаты 4 кл. матем'!$B16</f>
        <v>0.43037974683544306</v>
      </c>
      <c r="P16" s="8">
        <f>'Результаты 4 кл. матем'!P16/'Результаты 4 кл. матем'!$B16</f>
        <v>0.36708860759493672</v>
      </c>
      <c r="Q16" s="8">
        <f>'Результаты 4 кл. матем'!Q16/'Результаты 4 кл. матем'!$B16</f>
        <v>0.15189873417721519</v>
      </c>
    </row>
    <row r="17" spans="1:17" ht="15.75">
      <c r="A17" s="1">
        <v>6</v>
      </c>
      <c r="B17" s="2">
        <v>64</v>
      </c>
      <c r="C17" s="8" t="str">
        <f>IF('Решаемость 4 кл. матем'!C17&gt;'Проблемные зоны 4 кл. матем '!C$67,"ДА","НЕТ")</f>
        <v>ДА</v>
      </c>
      <c r="D17" s="8" t="str">
        <f>IF('Решаемость 4 кл. матем'!D17&gt;'Проблемные зоны 4 кл. матем '!D$67,"ДА","НЕТ")</f>
        <v>ДА</v>
      </c>
      <c r="E17" s="8" t="str">
        <f>IF('Решаемость 4 кл. матем'!E17&gt;'Проблемные зоны 4 кл. матем '!E$67,"ДА","НЕТ")</f>
        <v>ДА</v>
      </c>
      <c r="F17" s="8" t="str">
        <f>IF('Решаемость 4 кл. матем'!F17&gt;'Проблемные зоны 4 кл. матем '!F$67,"ДА","НЕТ")</f>
        <v>ДА</v>
      </c>
      <c r="G17" s="8" t="str">
        <f>IF('Решаемость 4 кл. матем'!G17&gt;'Проблемные зоны 4 кл. матем '!G$67,"ДА","НЕТ")</f>
        <v>ДА</v>
      </c>
      <c r="H17" s="8" t="str">
        <f>IF('Решаемость 4 кл. матем'!H17&gt;'Проблемные зоны 4 кл. матем '!H$67,"ДА","НЕТ")</f>
        <v>ДА</v>
      </c>
      <c r="I17" s="8" t="str">
        <f>IF('Решаемость 4 кл. матем'!I17&gt;'Проблемные зоны 4 кл. матем '!I$67,"ДА","НЕТ")</f>
        <v>ДА</v>
      </c>
      <c r="J17" s="8" t="str">
        <f>IF('Решаемость 4 кл. матем'!J17&gt;'Проблемные зоны 4 кл. матем '!J$67,"ДА","НЕТ")</f>
        <v>ДА</v>
      </c>
      <c r="K17" s="8" t="str">
        <f>IF('Решаемость 4 кл. матем'!K17&gt;'Проблемные зоны 4 кл. матем '!K$67,"ДА","НЕТ")</f>
        <v>ДА</v>
      </c>
      <c r="L17" s="8" t="str">
        <f>IF('Решаемость 4 кл. матем'!L17&gt;'Проблемные зоны 4 кл. матем '!L$67,"ДА","НЕТ")</f>
        <v>ДА</v>
      </c>
      <c r="M17" s="8" t="str">
        <f>IF('Решаемость 4 кл. матем'!M17&gt;'Проблемные зоны 4 кл. матем '!M$67,"ДА","НЕТ")</f>
        <v>ДА</v>
      </c>
      <c r="N17" s="8">
        <f>'Результаты 4 кл. матем'!N17/'Результаты 4 кл. матем'!$B17</f>
        <v>0.140625</v>
      </c>
      <c r="O17" s="8">
        <f>'Результаты 4 кл. матем'!O17/'Результаты 4 кл. матем'!$B17</f>
        <v>0.375</v>
      </c>
      <c r="P17" s="8">
        <f>'Результаты 4 кл. матем'!P17/'Результаты 4 кл. матем'!$B17</f>
        <v>0.328125</v>
      </c>
      <c r="Q17" s="8">
        <f>'Результаты 4 кл. матем'!Q17/'Результаты 4 кл. матем'!$B17</f>
        <v>0.15625</v>
      </c>
    </row>
    <row r="18" spans="1:17" ht="15.75">
      <c r="A18" s="1">
        <v>7</v>
      </c>
      <c r="B18" s="2">
        <v>64</v>
      </c>
      <c r="C18" s="8" t="str">
        <f>IF('Решаемость 4 кл. матем'!C18&gt;'Проблемные зоны 4 кл. матем '!C$67,"ДА","НЕТ")</f>
        <v>ДА</v>
      </c>
      <c r="D18" s="8" t="str">
        <f>IF('Решаемость 4 кл. матем'!D18&gt;'Проблемные зоны 4 кл. матем '!D$67,"ДА","НЕТ")</f>
        <v>ДА</v>
      </c>
      <c r="E18" s="8" t="str">
        <f>IF('Решаемость 4 кл. матем'!E18&gt;'Проблемные зоны 4 кл. матем '!E$67,"ДА","НЕТ")</f>
        <v>ДА</v>
      </c>
      <c r="F18" s="8" t="str">
        <f>IF('Решаемость 4 кл. матем'!F18&gt;'Проблемные зоны 4 кл. матем '!F$67,"ДА","НЕТ")</f>
        <v>ДА</v>
      </c>
      <c r="G18" s="8" t="str">
        <f>IF('Решаемость 4 кл. матем'!G18&gt;'Проблемные зоны 4 кл. матем '!G$67,"ДА","НЕТ")</f>
        <v>ДА</v>
      </c>
      <c r="H18" s="8" t="str">
        <f>IF('Решаемость 4 кл. матем'!H18&gt;'Проблемные зоны 4 кл. матем '!H$67,"ДА","НЕТ")</f>
        <v>ДА</v>
      </c>
      <c r="I18" s="8" t="str">
        <f>IF('Решаемость 4 кл. матем'!I18&gt;'Проблемные зоны 4 кл. матем '!I$67,"ДА","НЕТ")</f>
        <v>ДА</v>
      </c>
      <c r="J18" s="8" t="str">
        <f>IF('Решаемость 4 кл. матем'!J18&gt;'Проблемные зоны 4 кл. матем '!J$67,"ДА","НЕТ")</f>
        <v>ДА</v>
      </c>
      <c r="K18" s="8" t="str">
        <f>IF('Решаемость 4 кл. матем'!K18&gt;'Проблемные зоны 4 кл. матем '!K$67,"ДА","НЕТ")</f>
        <v>НЕТ</v>
      </c>
      <c r="L18" s="8" t="str">
        <f>IF('Решаемость 4 кл. матем'!L18&gt;'Проблемные зоны 4 кл. матем '!L$67,"ДА","НЕТ")</f>
        <v>ДА</v>
      </c>
      <c r="M18" s="8" t="str">
        <f>IF('Решаемость 4 кл. матем'!M18&gt;'Проблемные зоны 4 кл. матем '!M$67,"ДА","НЕТ")</f>
        <v>ДА</v>
      </c>
      <c r="N18" s="8">
        <f>'Результаты 4 кл. матем'!N18/'Результаты 4 кл. матем'!$B18</f>
        <v>0.171875</v>
      </c>
      <c r="O18" s="8">
        <f>'Результаты 4 кл. матем'!O18/'Результаты 4 кл. матем'!$B18</f>
        <v>0.40625</v>
      </c>
      <c r="P18" s="8">
        <f>'Результаты 4 кл. матем'!P18/'Результаты 4 кл. матем'!$B18</f>
        <v>0.28125</v>
      </c>
      <c r="Q18" s="8">
        <f>'Результаты 4 кл. матем'!Q18/'Результаты 4 кл. матем'!$B18</f>
        <v>0.140625</v>
      </c>
    </row>
    <row r="19" spans="1:17" ht="15.75">
      <c r="A19" s="1">
        <v>8</v>
      </c>
      <c r="B19" s="2">
        <v>58</v>
      </c>
      <c r="C19" s="8" t="str">
        <f>IF('Решаемость 4 кл. матем'!C19&gt;'Проблемные зоны 4 кл. матем '!C$67,"ДА","НЕТ")</f>
        <v>ДА</v>
      </c>
      <c r="D19" s="8" t="str">
        <f>IF('Решаемость 4 кл. матем'!D19&gt;'Проблемные зоны 4 кл. матем '!D$67,"ДА","НЕТ")</f>
        <v>ДА</v>
      </c>
      <c r="E19" s="8" t="str">
        <f>IF('Решаемость 4 кл. матем'!E19&gt;'Проблемные зоны 4 кл. матем '!E$67,"ДА","НЕТ")</f>
        <v>ДА</v>
      </c>
      <c r="F19" s="8" t="str">
        <f>IF('Решаемость 4 кл. матем'!F19&gt;'Проблемные зоны 4 кл. матем '!F$67,"ДА","НЕТ")</f>
        <v>НЕТ</v>
      </c>
      <c r="G19" s="8" t="str">
        <f>IF('Решаемость 4 кл. матем'!G19&gt;'Проблемные зоны 4 кл. матем '!G$67,"ДА","НЕТ")</f>
        <v>ДА</v>
      </c>
      <c r="H19" s="8" t="str">
        <f>IF('Решаемость 4 кл. матем'!H19&gt;'Проблемные зоны 4 кл. матем '!H$67,"ДА","НЕТ")</f>
        <v>ДА</v>
      </c>
      <c r="I19" s="8" t="str">
        <f>IF('Решаемость 4 кл. матем'!I19&gt;'Проблемные зоны 4 кл. матем '!I$67,"ДА","НЕТ")</f>
        <v>ДА</v>
      </c>
      <c r="J19" s="8" t="str">
        <f>IF('Решаемость 4 кл. матем'!J19&gt;'Проблемные зоны 4 кл. матем '!J$67,"ДА","НЕТ")</f>
        <v>ДА</v>
      </c>
      <c r="K19" s="8" t="str">
        <f>IF('Решаемость 4 кл. матем'!K19&gt;'Проблемные зоны 4 кл. матем '!K$67,"ДА","НЕТ")</f>
        <v>ДА</v>
      </c>
      <c r="L19" s="8" t="str">
        <f>IF('Решаемость 4 кл. матем'!L19&gt;'Проблемные зоны 4 кл. матем '!L$67,"ДА","НЕТ")</f>
        <v>ДА</v>
      </c>
      <c r="M19" s="8" t="str">
        <f>IF('Решаемость 4 кл. матем'!M19&gt;'Проблемные зоны 4 кл. матем '!M$67,"ДА","НЕТ")</f>
        <v>ДА</v>
      </c>
      <c r="N19" s="8">
        <f>'Результаты 4 кл. матем'!N19/'Результаты 4 кл. матем'!$B19</f>
        <v>0.17241379310344829</v>
      </c>
      <c r="O19" s="8">
        <f>'Результаты 4 кл. матем'!O19/'Результаты 4 кл. матем'!$B19</f>
        <v>0.44827586206896552</v>
      </c>
      <c r="P19" s="8">
        <f>'Результаты 4 кл. матем'!P19/'Результаты 4 кл. матем'!$B19</f>
        <v>0.29310344827586204</v>
      </c>
      <c r="Q19" s="8">
        <f>'Результаты 4 кл. матем'!Q19/'Результаты 4 кл. матем'!$B19</f>
        <v>8.6206896551724144E-2</v>
      </c>
    </row>
    <row r="20" spans="1:17" ht="15.75">
      <c r="A20" s="1">
        <v>9</v>
      </c>
      <c r="B20" s="2">
        <v>57</v>
      </c>
      <c r="C20" s="8" t="str">
        <f>IF('Решаемость 4 кл. матем'!C20&gt;'Проблемные зоны 4 кл. матем '!C$67,"ДА","НЕТ")</f>
        <v>ДА</v>
      </c>
      <c r="D20" s="8" t="str">
        <f>IF('Решаемость 4 кл. матем'!D20&gt;'Проблемные зоны 4 кл. матем '!D$67,"ДА","НЕТ")</f>
        <v>НЕТ</v>
      </c>
      <c r="E20" s="8" t="str">
        <f>IF('Решаемость 4 кл. матем'!E20&gt;'Проблемные зоны 4 кл. матем '!E$67,"ДА","НЕТ")</f>
        <v>ДА</v>
      </c>
      <c r="F20" s="8" t="str">
        <f>IF('Решаемость 4 кл. матем'!F20&gt;'Проблемные зоны 4 кл. матем '!F$67,"ДА","НЕТ")</f>
        <v>ДА</v>
      </c>
      <c r="G20" s="8" t="str">
        <f>IF('Решаемость 4 кл. матем'!G20&gt;'Проблемные зоны 4 кл. матем '!G$67,"ДА","НЕТ")</f>
        <v>ДА</v>
      </c>
      <c r="H20" s="8" t="str">
        <f>IF('Решаемость 4 кл. матем'!H20&gt;'Проблемные зоны 4 кл. матем '!H$67,"ДА","НЕТ")</f>
        <v>ДА</v>
      </c>
      <c r="I20" s="8" t="str">
        <f>IF('Решаемость 4 кл. матем'!I20&gt;'Проблемные зоны 4 кл. матем '!I$67,"ДА","НЕТ")</f>
        <v>ДА</v>
      </c>
      <c r="J20" s="8" t="str">
        <f>IF('Решаемость 4 кл. матем'!J20&gt;'Проблемные зоны 4 кл. матем '!J$67,"ДА","НЕТ")</f>
        <v>ДА</v>
      </c>
      <c r="K20" s="8" t="str">
        <f>IF('Решаемость 4 кл. матем'!K20&gt;'Проблемные зоны 4 кл. матем '!K$67,"ДА","НЕТ")</f>
        <v>ДА</v>
      </c>
      <c r="L20" s="8" t="str">
        <f>IF('Решаемость 4 кл. матем'!L20&gt;'Проблемные зоны 4 кл. матем '!L$67,"ДА","НЕТ")</f>
        <v>ДА</v>
      </c>
      <c r="M20" s="8" t="str">
        <f>IF('Решаемость 4 кл. матем'!M20&gt;'Проблемные зоны 4 кл. матем '!M$67,"ДА","НЕТ")</f>
        <v>ДА</v>
      </c>
      <c r="N20" s="8">
        <f>'Результаты 4 кл. матем'!N20/'Результаты 4 кл. матем'!$B20</f>
        <v>1.7543859649122806E-2</v>
      </c>
      <c r="O20" s="8">
        <f>'Результаты 4 кл. матем'!O20/'Результаты 4 кл. матем'!$B20</f>
        <v>0.2982456140350877</v>
      </c>
      <c r="P20" s="8">
        <f>'Результаты 4 кл. матем'!P20/'Результаты 4 кл. матем'!$B20</f>
        <v>0.40350877192982454</v>
      </c>
      <c r="Q20" s="8">
        <f>'Результаты 4 кл. матем'!Q20/'Результаты 4 кл. матем'!$B20</f>
        <v>0.2807017543859649</v>
      </c>
    </row>
    <row r="21" spans="1:17" ht="15.75">
      <c r="A21" s="1">
        <v>10</v>
      </c>
      <c r="B21" s="2">
        <v>77</v>
      </c>
      <c r="C21" s="8" t="str">
        <f>IF('Решаемость 4 кл. матем'!C21&gt;'Проблемные зоны 4 кл. матем '!C$67,"ДА","НЕТ")</f>
        <v>ДА</v>
      </c>
      <c r="D21" s="8" t="str">
        <f>IF('Решаемость 4 кл. матем'!D21&gt;'Проблемные зоны 4 кл. матем '!D$67,"ДА","НЕТ")</f>
        <v>ДА</v>
      </c>
      <c r="E21" s="8" t="str">
        <f>IF('Решаемость 4 кл. матем'!E21&gt;'Проблемные зоны 4 кл. матем '!E$67,"ДА","НЕТ")</f>
        <v>ДА</v>
      </c>
      <c r="F21" s="8" t="str">
        <f>IF('Решаемость 4 кл. матем'!F21&gt;'Проблемные зоны 4 кл. матем '!F$67,"ДА","НЕТ")</f>
        <v>ДА</v>
      </c>
      <c r="G21" s="8" t="str">
        <f>IF('Решаемость 4 кл. матем'!G21&gt;'Проблемные зоны 4 кл. матем '!G$67,"ДА","НЕТ")</f>
        <v>ДА</v>
      </c>
      <c r="H21" s="8" t="str">
        <f>IF('Решаемость 4 кл. матем'!H21&gt;'Проблемные зоны 4 кл. матем '!H$67,"ДА","НЕТ")</f>
        <v>ДА</v>
      </c>
      <c r="I21" s="8" t="str">
        <f>IF('Решаемость 4 кл. матем'!I21&gt;'Проблемные зоны 4 кл. матем '!I$67,"ДА","НЕТ")</f>
        <v>ДА</v>
      </c>
      <c r="J21" s="8" t="str">
        <f>IF('Решаемость 4 кл. матем'!J21&gt;'Проблемные зоны 4 кл. матем '!J$67,"ДА","НЕТ")</f>
        <v>ДА</v>
      </c>
      <c r="K21" s="8" t="str">
        <f>IF('Решаемость 4 кл. матем'!K21&gt;'Проблемные зоны 4 кл. матем '!K$67,"ДА","НЕТ")</f>
        <v>ДА</v>
      </c>
      <c r="L21" s="8" t="str">
        <f>IF('Решаемость 4 кл. матем'!L21&gt;'Проблемные зоны 4 кл. матем '!L$67,"ДА","НЕТ")</f>
        <v>ДА</v>
      </c>
      <c r="M21" s="8" t="str">
        <f>IF('Решаемость 4 кл. матем'!M21&gt;'Проблемные зоны 4 кл. матем '!M$67,"ДА","НЕТ")</f>
        <v>ДА</v>
      </c>
      <c r="N21" s="8">
        <f>'Результаты 4 кл. матем'!N21/'Результаты 4 кл. матем'!$B21</f>
        <v>9.0909090909090912E-2</v>
      </c>
      <c r="O21" s="8">
        <f>'Результаты 4 кл. матем'!O21/'Результаты 4 кл. матем'!$B21</f>
        <v>0.37662337662337664</v>
      </c>
      <c r="P21" s="8">
        <f>'Результаты 4 кл. матем'!P21/'Результаты 4 кл. матем'!$B21</f>
        <v>0.36363636363636365</v>
      </c>
      <c r="Q21" s="8">
        <f>'Результаты 4 кл. матем'!Q21/'Результаты 4 кл. матем'!$B21</f>
        <v>0.16883116883116883</v>
      </c>
    </row>
    <row r="22" spans="1:17" ht="15.75">
      <c r="A22" s="1">
        <v>12</v>
      </c>
      <c r="B22" s="2">
        <v>48</v>
      </c>
      <c r="C22" s="8" t="str">
        <f>IF('Решаемость 4 кл. матем'!C22&gt;'Проблемные зоны 4 кл. матем '!C$67,"ДА","НЕТ")</f>
        <v>НЕТ</v>
      </c>
      <c r="D22" s="8" t="str">
        <f>IF('Решаемость 4 кл. матем'!D22&gt;'Проблемные зоны 4 кл. матем '!D$67,"ДА","НЕТ")</f>
        <v>ДА</v>
      </c>
      <c r="E22" s="8" t="str">
        <f>IF('Решаемость 4 кл. матем'!E22&gt;'Проблемные зоны 4 кл. матем '!E$67,"ДА","НЕТ")</f>
        <v>ДА</v>
      </c>
      <c r="F22" s="8" t="str">
        <f>IF('Решаемость 4 кл. матем'!F22&gt;'Проблемные зоны 4 кл. матем '!F$67,"ДА","НЕТ")</f>
        <v>НЕТ</v>
      </c>
      <c r="G22" s="8" t="str">
        <f>IF('Решаемость 4 кл. матем'!G22&gt;'Проблемные зоны 4 кл. матем '!G$67,"ДА","НЕТ")</f>
        <v>ДА</v>
      </c>
      <c r="H22" s="8" t="str">
        <f>IF('Решаемость 4 кл. матем'!H22&gt;'Проблемные зоны 4 кл. матем '!H$67,"ДА","НЕТ")</f>
        <v>НЕТ</v>
      </c>
      <c r="I22" s="8" t="str">
        <f>IF('Решаемость 4 кл. матем'!I22&gt;'Проблемные зоны 4 кл. матем '!I$67,"ДА","НЕТ")</f>
        <v>НЕТ</v>
      </c>
      <c r="J22" s="8" t="str">
        <f>IF('Решаемость 4 кл. матем'!J22&gt;'Проблемные зоны 4 кл. матем '!J$67,"ДА","НЕТ")</f>
        <v>ДА</v>
      </c>
      <c r="K22" s="8" t="str">
        <f>IF('Решаемость 4 кл. матем'!K22&gt;'Проблемные зоны 4 кл. матем '!K$67,"ДА","НЕТ")</f>
        <v>ДА</v>
      </c>
      <c r="L22" s="8" t="str">
        <f>IF('Решаемость 4 кл. матем'!L22&gt;'Проблемные зоны 4 кл. матем '!L$67,"ДА","НЕТ")</f>
        <v>ДА</v>
      </c>
      <c r="M22" s="8" t="str">
        <f>IF('Решаемость 4 кл. матем'!M22&gt;'Проблемные зоны 4 кл. матем '!M$67,"ДА","НЕТ")</f>
        <v>ДА</v>
      </c>
      <c r="N22" s="8">
        <f>'Результаты 4 кл. матем'!N22/'Результаты 4 кл. матем'!$B22</f>
        <v>0.22916666666666666</v>
      </c>
      <c r="O22" s="8">
        <f>'Результаты 4 кл. матем'!O22/'Результаты 4 кл. матем'!$B22</f>
        <v>0.58333333333333337</v>
      </c>
      <c r="P22" s="8">
        <f>'Результаты 4 кл. матем'!P22/'Результаты 4 кл. матем'!$B22</f>
        <v>0.16666666666666666</v>
      </c>
      <c r="Q22" s="8">
        <f>'Результаты 4 кл. матем'!Q22/'Результаты 4 кл. матем'!$B22</f>
        <v>2.0833333333333332E-2</v>
      </c>
    </row>
    <row r="23" spans="1:17" ht="15.75">
      <c r="A23" s="1">
        <v>13</v>
      </c>
      <c r="B23" s="2">
        <v>53</v>
      </c>
      <c r="C23" s="8" t="str">
        <f>IF('Решаемость 4 кл. матем'!C23&gt;'Проблемные зоны 4 кл. матем '!C$67,"ДА","НЕТ")</f>
        <v>ДА</v>
      </c>
      <c r="D23" s="8" t="str">
        <f>IF('Решаемость 4 кл. матем'!D23&gt;'Проблемные зоны 4 кл. матем '!D$67,"ДА","НЕТ")</f>
        <v>НЕТ</v>
      </c>
      <c r="E23" s="8" t="str">
        <f>IF('Решаемость 4 кл. матем'!E23&gt;'Проблемные зоны 4 кл. матем '!E$67,"ДА","НЕТ")</f>
        <v>ДА</v>
      </c>
      <c r="F23" s="8" t="str">
        <f>IF('Решаемость 4 кл. матем'!F23&gt;'Проблемные зоны 4 кл. матем '!F$67,"ДА","НЕТ")</f>
        <v>НЕТ</v>
      </c>
      <c r="G23" s="8" t="str">
        <f>IF('Решаемость 4 кл. матем'!G23&gt;'Проблемные зоны 4 кл. матем '!G$67,"ДА","НЕТ")</f>
        <v>ДА</v>
      </c>
      <c r="H23" s="8" t="str">
        <f>IF('Решаемость 4 кл. матем'!H23&gt;'Проблемные зоны 4 кл. матем '!H$67,"ДА","НЕТ")</f>
        <v>ДА</v>
      </c>
      <c r="I23" s="8" t="str">
        <f>IF('Решаемость 4 кл. матем'!I23&gt;'Проблемные зоны 4 кл. матем '!I$67,"ДА","НЕТ")</f>
        <v>ДА</v>
      </c>
      <c r="J23" s="8" t="str">
        <f>IF('Решаемость 4 кл. матем'!J23&gt;'Проблемные зоны 4 кл. матем '!J$67,"ДА","НЕТ")</f>
        <v>ДА</v>
      </c>
      <c r="K23" s="8" t="str">
        <f>IF('Решаемость 4 кл. матем'!K23&gt;'Проблемные зоны 4 кл. матем '!K$67,"ДА","НЕТ")</f>
        <v>ДА</v>
      </c>
      <c r="L23" s="8" t="str">
        <f>IF('Решаемость 4 кл. матем'!L23&gt;'Проблемные зоны 4 кл. матем '!L$67,"ДА","НЕТ")</f>
        <v>ДА</v>
      </c>
      <c r="M23" s="8" t="str">
        <f>IF('Решаемость 4 кл. матем'!M23&gt;'Проблемные зоны 4 кл. матем '!M$67,"ДА","НЕТ")</f>
        <v>ДА</v>
      </c>
      <c r="N23" s="8">
        <f>'Результаты 4 кл. матем'!N23/'Результаты 4 кл. матем'!$B23</f>
        <v>0.18867924528301888</v>
      </c>
      <c r="O23" s="8">
        <f>'Результаты 4 кл. матем'!O23/'Результаты 4 кл. матем'!$B23</f>
        <v>0.32075471698113206</v>
      </c>
      <c r="P23" s="8">
        <f>'Результаты 4 кл. матем'!P23/'Результаты 4 кл. матем'!$B23</f>
        <v>0.39622641509433965</v>
      </c>
      <c r="Q23" s="8">
        <f>'Результаты 4 кл. матем'!Q23/'Результаты 4 кл. матем'!$B23</f>
        <v>9.4339622641509441E-2</v>
      </c>
    </row>
    <row r="24" spans="1:17" ht="15.75">
      <c r="A24" s="1">
        <v>20</v>
      </c>
      <c r="B24" s="2">
        <v>67</v>
      </c>
      <c r="C24" s="8" t="str">
        <f>IF('Решаемость 4 кл. матем'!C24&gt;'Проблемные зоны 4 кл. матем '!C$67,"ДА","НЕТ")</f>
        <v>ДА</v>
      </c>
      <c r="D24" s="8" t="str">
        <f>IF('Решаемость 4 кл. матем'!D24&gt;'Проблемные зоны 4 кл. матем '!D$67,"ДА","НЕТ")</f>
        <v>ДА</v>
      </c>
      <c r="E24" s="8" t="str">
        <f>IF('Решаемость 4 кл. матем'!E24&gt;'Проблемные зоны 4 кл. матем '!E$67,"ДА","НЕТ")</f>
        <v>НЕТ</v>
      </c>
      <c r="F24" s="8" t="str">
        <f>IF('Решаемость 4 кл. матем'!F24&gt;'Проблемные зоны 4 кл. матем '!F$67,"ДА","НЕТ")</f>
        <v>ДА</v>
      </c>
      <c r="G24" s="8" t="str">
        <f>IF('Решаемость 4 кл. матем'!G24&gt;'Проблемные зоны 4 кл. матем '!G$67,"ДА","НЕТ")</f>
        <v>ДА</v>
      </c>
      <c r="H24" s="8" t="str">
        <f>IF('Решаемость 4 кл. матем'!H24&gt;'Проблемные зоны 4 кл. матем '!H$67,"ДА","НЕТ")</f>
        <v>ДА</v>
      </c>
      <c r="I24" s="8" t="str">
        <f>IF('Решаемость 4 кл. матем'!I24&gt;'Проблемные зоны 4 кл. матем '!I$67,"ДА","НЕТ")</f>
        <v>ДА</v>
      </c>
      <c r="J24" s="8" t="str">
        <f>IF('Решаемость 4 кл. матем'!J24&gt;'Проблемные зоны 4 кл. матем '!J$67,"ДА","НЕТ")</f>
        <v>ДА</v>
      </c>
      <c r="K24" s="8" t="str">
        <f>IF('Решаемость 4 кл. матем'!K24&gt;'Проблемные зоны 4 кл. матем '!K$67,"ДА","НЕТ")</f>
        <v>ДА</v>
      </c>
      <c r="L24" s="8" t="str">
        <f>IF('Решаемость 4 кл. матем'!L24&gt;'Проблемные зоны 4 кл. матем '!L$67,"ДА","НЕТ")</f>
        <v>ДА</v>
      </c>
      <c r="M24" s="8" t="str">
        <f>IF('Решаемость 4 кл. матем'!M24&gt;'Проблемные зоны 4 кл. матем '!M$67,"ДА","НЕТ")</f>
        <v>ДА</v>
      </c>
      <c r="N24" s="8">
        <f>'Результаты 4 кл. матем'!N24/'Результаты 4 кл. матем'!$B24</f>
        <v>0.13432835820895522</v>
      </c>
      <c r="O24" s="8">
        <f>'Результаты 4 кл. матем'!O24/'Результаты 4 кл. матем'!$B24</f>
        <v>0.28358208955223879</v>
      </c>
      <c r="P24" s="8">
        <f>'Результаты 4 кл. матем'!P24/'Результаты 4 кл. матем'!$B24</f>
        <v>0.40298507462686567</v>
      </c>
      <c r="Q24" s="8">
        <f>'Результаты 4 кл. матем'!Q24/'Результаты 4 кл. матем'!$B24</f>
        <v>0.17910447761194029</v>
      </c>
    </row>
    <row r="25" spans="1:17" ht="15.75">
      <c r="A25" s="1">
        <v>21</v>
      </c>
      <c r="B25" s="2">
        <v>33</v>
      </c>
      <c r="C25" s="8" t="str">
        <f>IF('Решаемость 4 кл. матем'!C25&gt;'Проблемные зоны 4 кл. матем '!C$67,"ДА","НЕТ")</f>
        <v>ДА</v>
      </c>
      <c r="D25" s="8" t="str">
        <f>IF('Решаемость 4 кл. матем'!D25&gt;'Проблемные зоны 4 кл. матем '!D$67,"ДА","НЕТ")</f>
        <v>ДА</v>
      </c>
      <c r="E25" s="8" t="str">
        <f>IF('Решаемость 4 кл. матем'!E25&gt;'Проблемные зоны 4 кл. матем '!E$67,"ДА","НЕТ")</f>
        <v>ДА</v>
      </c>
      <c r="F25" s="8" t="str">
        <f>IF('Решаемость 4 кл. матем'!F25&gt;'Проблемные зоны 4 кл. матем '!F$67,"ДА","НЕТ")</f>
        <v>ДА</v>
      </c>
      <c r="G25" s="8" t="str">
        <f>IF('Решаемость 4 кл. матем'!G25&gt;'Проблемные зоны 4 кл. матем '!G$67,"ДА","НЕТ")</f>
        <v>ДА</v>
      </c>
      <c r="H25" s="8" t="str">
        <f>IF('Решаемость 4 кл. матем'!H25&gt;'Проблемные зоны 4 кл. матем '!H$67,"ДА","НЕТ")</f>
        <v>ДА</v>
      </c>
      <c r="I25" s="8" t="str">
        <f>IF('Решаемость 4 кл. матем'!I25&gt;'Проблемные зоны 4 кл. матем '!I$67,"ДА","НЕТ")</f>
        <v>ДА</v>
      </c>
      <c r="J25" s="8" t="str">
        <f>IF('Решаемость 4 кл. матем'!J25&gt;'Проблемные зоны 4 кл. матем '!J$67,"ДА","НЕТ")</f>
        <v>ДА</v>
      </c>
      <c r="K25" s="8" t="str">
        <f>IF('Решаемость 4 кл. матем'!K25&gt;'Проблемные зоны 4 кл. матем '!K$67,"ДА","НЕТ")</f>
        <v>ДА</v>
      </c>
      <c r="L25" s="8" t="str">
        <f>IF('Решаемость 4 кл. матем'!L25&gt;'Проблемные зоны 4 кл. матем '!L$67,"ДА","НЕТ")</f>
        <v>ДА</v>
      </c>
      <c r="M25" s="8" t="str">
        <f>IF('Решаемость 4 кл. матем'!M25&gt;'Проблемные зоны 4 кл. матем '!M$67,"ДА","НЕТ")</f>
        <v>ДА</v>
      </c>
      <c r="N25" s="8">
        <f>'Результаты 4 кл. матем'!N25/'Результаты 4 кл. матем'!$B25</f>
        <v>6.0606060606060608E-2</v>
      </c>
      <c r="O25" s="8">
        <f>'Результаты 4 кл. матем'!O25/'Результаты 4 кл. матем'!$B25</f>
        <v>0.36363636363636365</v>
      </c>
      <c r="P25" s="8">
        <f>'Результаты 4 кл. матем'!P25/'Результаты 4 кл. матем'!$B25</f>
        <v>0.45454545454545453</v>
      </c>
      <c r="Q25" s="8">
        <f>'Результаты 4 кл. матем'!Q25/'Результаты 4 кл. матем'!$B25</f>
        <v>0.12121212121212122</v>
      </c>
    </row>
    <row r="26" spans="1:17" ht="15.75">
      <c r="A26" s="1">
        <v>23</v>
      </c>
      <c r="B26" s="2">
        <v>27</v>
      </c>
      <c r="C26" s="8" t="str">
        <f>IF('Решаемость 4 кл. матем'!C26&gt;'Проблемные зоны 4 кл. матем '!C$67,"ДА","НЕТ")</f>
        <v>ДА</v>
      </c>
      <c r="D26" s="8" t="str">
        <f>IF('Решаемость 4 кл. матем'!D26&gt;'Проблемные зоны 4 кл. матем '!D$67,"ДА","НЕТ")</f>
        <v>ДА</v>
      </c>
      <c r="E26" s="8" t="str">
        <f>IF('Решаемость 4 кл. матем'!E26&gt;'Проблемные зоны 4 кл. матем '!E$67,"ДА","НЕТ")</f>
        <v>ДА</v>
      </c>
      <c r="F26" s="8" t="str">
        <f>IF('Решаемость 4 кл. матем'!F26&gt;'Проблемные зоны 4 кл. матем '!F$67,"ДА","НЕТ")</f>
        <v>ДА</v>
      </c>
      <c r="G26" s="8" t="str">
        <f>IF('Решаемость 4 кл. матем'!G26&gt;'Проблемные зоны 4 кл. матем '!G$67,"ДА","НЕТ")</f>
        <v>ДА</v>
      </c>
      <c r="H26" s="8" t="str">
        <f>IF('Решаемость 4 кл. матем'!H26&gt;'Проблемные зоны 4 кл. матем '!H$67,"ДА","НЕТ")</f>
        <v>ДА</v>
      </c>
      <c r="I26" s="8" t="str">
        <f>IF('Решаемость 4 кл. матем'!I26&gt;'Проблемные зоны 4 кл. матем '!I$67,"ДА","НЕТ")</f>
        <v>ДА</v>
      </c>
      <c r="J26" s="8" t="str">
        <f>IF('Решаемость 4 кл. матем'!J26&gt;'Проблемные зоны 4 кл. матем '!J$67,"ДА","НЕТ")</f>
        <v>НЕТ</v>
      </c>
      <c r="K26" s="8" t="str">
        <f>IF('Решаемость 4 кл. матем'!K26&gt;'Проблемные зоны 4 кл. матем '!K$67,"ДА","НЕТ")</f>
        <v>ДА</v>
      </c>
      <c r="L26" s="8" t="str">
        <f>IF('Решаемость 4 кл. матем'!L26&gt;'Проблемные зоны 4 кл. матем '!L$67,"ДА","НЕТ")</f>
        <v>ДА</v>
      </c>
      <c r="M26" s="8" t="str">
        <f>IF('Решаемость 4 кл. матем'!M26&gt;'Проблемные зоны 4 кл. матем '!M$67,"ДА","НЕТ")</f>
        <v>ДА</v>
      </c>
      <c r="N26" s="8">
        <f>'Результаты 4 кл. матем'!N26/'Результаты 4 кл. матем'!$B26</f>
        <v>0.14814814814814814</v>
      </c>
      <c r="O26" s="8">
        <f>'Результаты 4 кл. матем'!O26/'Результаты 4 кл. матем'!$B26</f>
        <v>0.37037037037037035</v>
      </c>
      <c r="P26" s="8">
        <f>'Результаты 4 кл. матем'!P26/'Результаты 4 кл. матем'!$B26</f>
        <v>0.40740740740740738</v>
      </c>
      <c r="Q26" s="8">
        <f>'Результаты 4 кл. матем'!Q26/'Результаты 4 кл. матем'!$B26</f>
        <v>7.407407407407407E-2</v>
      </c>
    </row>
    <row r="27" spans="1:17" ht="15.75">
      <c r="A27" s="1">
        <v>25</v>
      </c>
      <c r="B27" s="2">
        <v>77</v>
      </c>
      <c r="C27" s="8" t="str">
        <f>IF('Решаемость 4 кл. матем'!C27&gt;'Проблемные зоны 4 кл. матем '!C$67,"ДА","НЕТ")</f>
        <v>ДА</v>
      </c>
      <c r="D27" s="8" t="str">
        <f>IF('Решаемость 4 кл. матем'!D27&gt;'Проблемные зоны 4 кл. матем '!D$67,"ДА","НЕТ")</f>
        <v>ДА</v>
      </c>
      <c r="E27" s="8" t="str">
        <f>IF('Решаемость 4 кл. матем'!E27&gt;'Проблемные зоны 4 кл. матем '!E$67,"ДА","НЕТ")</f>
        <v>ДА</v>
      </c>
      <c r="F27" s="8" t="str">
        <f>IF('Решаемость 4 кл. матем'!F27&gt;'Проблемные зоны 4 кл. матем '!F$67,"ДА","НЕТ")</f>
        <v>ДА</v>
      </c>
      <c r="G27" s="8" t="str">
        <f>IF('Решаемость 4 кл. матем'!G27&gt;'Проблемные зоны 4 кл. матем '!G$67,"ДА","НЕТ")</f>
        <v>ДА</v>
      </c>
      <c r="H27" s="8" t="str">
        <f>IF('Решаемость 4 кл. матем'!H27&gt;'Проблемные зоны 4 кл. матем '!H$67,"ДА","НЕТ")</f>
        <v>ДА</v>
      </c>
      <c r="I27" s="8" t="str">
        <f>IF('Решаемость 4 кл. матем'!I27&gt;'Проблемные зоны 4 кл. матем '!I$67,"ДА","НЕТ")</f>
        <v>ДА</v>
      </c>
      <c r="J27" s="8" t="str">
        <f>IF('Решаемость 4 кл. матем'!J27&gt;'Проблемные зоны 4 кл. матем '!J$67,"ДА","НЕТ")</f>
        <v>ДА</v>
      </c>
      <c r="K27" s="8" t="str">
        <f>IF('Решаемость 4 кл. матем'!K27&gt;'Проблемные зоны 4 кл. матем '!K$67,"ДА","НЕТ")</f>
        <v>ДА</v>
      </c>
      <c r="L27" s="8" t="str">
        <f>IF('Решаемость 4 кл. матем'!L27&gt;'Проблемные зоны 4 кл. матем '!L$67,"ДА","НЕТ")</f>
        <v>ДА</v>
      </c>
      <c r="M27" s="8" t="str">
        <f>IF('Решаемость 4 кл. матем'!M27&gt;'Проблемные зоны 4 кл. матем '!M$67,"ДА","НЕТ")</f>
        <v>ДА</v>
      </c>
      <c r="N27" s="8">
        <f>'Результаты 4 кл. матем'!N27/'Результаты 4 кл. матем'!$B27</f>
        <v>6.4935064935064929E-2</v>
      </c>
      <c r="O27" s="8">
        <f>'Результаты 4 кл. матем'!O27/'Результаты 4 кл. матем'!$B27</f>
        <v>0.29870129870129869</v>
      </c>
      <c r="P27" s="8">
        <f>'Результаты 4 кл. матем'!P27/'Результаты 4 кл. матем'!$B27</f>
        <v>0.51948051948051943</v>
      </c>
      <c r="Q27" s="8">
        <f>'Результаты 4 кл. матем'!Q27/'Результаты 4 кл. матем'!$B27</f>
        <v>0.11688311688311688</v>
      </c>
    </row>
    <row r="28" spans="1:17" ht="15.75">
      <c r="A28" s="1">
        <v>30</v>
      </c>
      <c r="B28" s="2">
        <v>66</v>
      </c>
      <c r="C28" s="8" t="str">
        <f>IF('Решаемость 4 кл. матем'!C28&gt;'Проблемные зоны 4 кл. матем '!C$67,"ДА","НЕТ")</f>
        <v>ДА</v>
      </c>
      <c r="D28" s="8" t="str">
        <f>IF('Решаемость 4 кл. матем'!D28&gt;'Проблемные зоны 4 кл. матем '!D$67,"ДА","НЕТ")</f>
        <v>ДА</v>
      </c>
      <c r="E28" s="8" t="str">
        <f>IF('Решаемость 4 кл. матем'!E28&gt;'Проблемные зоны 4 кл. матем '!E$67,"ДА","НЕТ")</f>
        <v>ДА</v>
      </c>
      <c r="F28" s="8" t="str">
        <f>IF('Решаемость 4 кл. матем'!F28&gt;'Проблемные зоны 4 кл. матем '!F$67,"ДА","НЕТ")</f>
        <v>ДА</v>
      </c>
      <c r="G28" s="8" t="str">
        <f>IF('Решаемость 4 кл. матем'!G28&gt;'Проблемные зоны 4 кл. матем '!G$67,"ДА","НЕТ")</f>
        <v>ДА</v>
      </c>
      <c r="H28" s="8" t="str">
        <f>IF('Решаемость 4 кл. матем'!H28&gt;'Проблемные зоны 4 кл. матем '!H$67,"ДА","НЕТ")</f>
        <v>ДА</v>
      </c>
      <c r="I28" s="8" t="str">
        <f>IF('Решаемость 4 кл. матем'!I28&gt;'Проблемные зоны 4 кл. матем '!I$67,"ДА","НЕТ")</f>
        <v>ДА</v>
      </c>
      <c r="J28" s="8" t="str">
        <f>IF('Решаемость 4 кл. матем'!J28&gt;'Проблемные зоны 4 кл. матем '!J$67,"ДА","НЕТ")</f>
        <v>ДА</v>
      </c>
      <c r="K28" s="8" t="str">
        <f>IF('Решаемость 4 кл. матем'!K28&gt;'Проблемные зоны 4 кл. матем '!K$67,"ДА","НЕТ")</f>
        <v>ДА</v>
      </c>
      <c r="L28" s="8" t="str">
        <f>IF('Решаемость 4 кл. матем'!L28&gt;'Проблемные зоны 4 кл. матем '!L$67,"ДА","НЕТ")</f>
        <v>ДА</v>
      </c>
      <c r="M28" s="8" t="str">
        <f>IF('Решаемость 4 кл. матем'!M28&gt;'Проблемные зоны 4 кл. матем '!M$67,"ДА","НЕТ")</f>
        <v>ДА</v>
      </c>
      <c r="N28" s="8">
        <f>'Результаты 4 кл. матем'!N28/'Результаты 4 кл. матем'!$B28</f>
        <v>0.16666666666666666</v>
      </c>
      <c r="O28" s="8">
        <f>'Результаты 4 кл. матем'!O28/'Результаты 4 кл. матем'!$B28</f>
        <v>0.30303030303030304</v>
      </c>
      <c r="P28" s="8">
        <f>'Результаты 4 кл. матем'!P28/'Результаты 4 кл. матем'!$B28</f>
        <v>0.33333333333333331</v>
      </c>
      <c r="Q28" s="8">
        <f>'Результаты 4 кл. матем'!Q28/'Результаты 4 кл. матем'!$B28</f>
        <v>0.19696969696969696</v>
      </c>
    </row>
    <row r="29" spans="1:17" ht="15.75">
      <c r="A29" s="1">
        <v>32</v>
      </c>
      <c r="B29" s="2">
        <v>71</v>
      </c>
      <c r="C29" s="8" t="str">
        <f>IF('Решаемость 4 кл. матем'!C29&gt;'Проблемные зоны 4 кл. матем '!C$67,"ДА","НЕТ")</f>
        <v>ДА</v>
      </c>
      <c r="D29" s="8" t="str">
        <f>IF('Решаемость 4 кл. матем'!D29&gt;'Проблемные зоны 4 кл. матем '!D$67,"ДА","НЕТ")</f>
        <v>ДА</v>
      </c>
      <c r="E29" s="8" t="str">
        <f>IF('Решаемость 4 кл. матем'!E29&gt;'Проблемные зоны 4 кл. матем '!E$67,"ДА","НЕТ")</f>
        <v>ДА</v>
      </c>
      <c r="F29" s="8" t="str">
        <f>IF('Решаемость 4 кл. матем'!F29&gt;'Проблемные зоны 4 кл. матем '!F$67,"ДА","НЕТ")</f>
        <v>ДА</v>
      </c>
      <c r="G29" s="8" t="str">
        <f>IF('Решаемость 4 кл. матем'!G29&gt;'Проблемные зоны 4 кл. матем '!G$67,"ДА","НЕТ")</f>
        <v>ДА</v>
      </c>
      <c r="H29" s="8" t="str">
        <f>IF('Решаемость 4 кл. матем'!H29&gt;'Проблемные зоны 4 кл. матем '!H$67,"ДА","НЕТ")</f>
        <v>ДА</v>
      </c>
      <c r="I29" s="8" t="str">
        <f>IF('Решаемость 4 кл. матем'!I29&gt;'Проблемные зоны 4 кл. матем '!I$67,"ДА","НЕТ")</f>
        <v>ДА</v>
      </c>
      <c r="J29" s="8" t="str">
        <f>IF('Решаемость 4 кл. матем'!J29&gt;'Проблемные зоны 4 кл. матем '!J$67,"ДА","НЕТ")</f>
        <v>ДА</v>
      </c>
      <c r="K29" s="8" t="str">
        <f>IF('Решаемость 4 кл. матем'!K29&gt;'Проблемные зоны 4 кл. матем '!K$67,"ДА","НЕТ")</f>
        <v>ДА</v>
      </c>
      <c r="L29" s="8" t="str">
        <f>IF('Решаемость 4 кл. матем'!L29&gt;'Проблемные зоны 4 кл. матем '!L$67,"ДА","НЕТ")</f>
        <v>ДА</v>
      </c>
      <c r="M29" s="8" t="str">
        <f>IF('Решаемость 4 кл. матем'!M29&gt;'Проблемные зоны 4 кл. матем '!M$67,"ДА","НЕТ")</f>
        <v>ДА</v>
      </c>
      <c r="N29" s="8">
        <f>'Результаты 4 кл. матем'!N29/'Результаты 4 кл. матем'!$B29</f>
        <v>0</v>
      </c>
      <c r="O29" s="8">
        <f>'Результаты 4 кл. матем'!O29/'Результаты 4 кл. матем'!$B29</f>
        <v>8.4507042253521125E-2</v>
      </c>
      <c r="P29" s="8">
        <f>'Результаты 4 кл. матем'!P29/'Результаты 4 кл. матем'!$B29</f>
        <v>0.40845070422535212</v>
      </c>
      <c r="Q29" s="8">
        <f>'Результаты 4 кл. матем'!Q29/'Результаты 4 кл. матем'!$B29</f>
        <v>0.50704225352112675</v>
      </c>
    </row>
    <row r="30" spans="1:17" ht="15.75">
      <c r="A30" s="1">
        <v>33</v>
      </c>
      <c r="B30" s="2">
        <v>42</v>
      </c>
      <c r="C30" s="8" t="str">
        <f>IF('Решаемость 4 кл. матем'!C30&gt;'Проблемные зоны 4 кл. матем '!C$67,"ДА","НЕТ")</f>
        <v>ДА</v>
      </c>
      <c r="D30" s="8" t="str">
        <f>IF('Решаемость 4 кл. матем'!D30&gt;'Проблемные зоны 4 кл. матем '!D$67,"ДА","НЕТ")</f>
        <v>ДА</v>
      </c>
      <c r="E30" s="8" t="str">
        <f>IF('Решаемость 4 кл. матем'!E30&gt;'Проблемные зоны 4 кл. матем '!E$67,"ДА","НЕТ")</f>
        <v>ДА</v>
      </c>
      <c r="F30" s="8" t="str">
        <f>IF('Решаемость 4 кл. матем'!F30&gt;'Проблемные зоны 4 кл. матем '!F$67,"ДА","НЕТ")</f>
        <v>ДА</v>
      </c>
      <c r="G30" s="8" t="str">
        <f>IF('Решаемость 4 кл. матем'!G30&gt;'Проблемные зоны 4 кл. матем '!G$67,"ДА","НЕТ")</f>
        <v>ДА</v>
      </c>
      <c r="H30" s="8" t="str">
        <f>IF('Решаемость 4 кл. матем'!H30&gt;'Проблемные зоны 4 кл. матем '!H$67,"ДА","НЕТ")</f>
        <v>ДА</v>
      </c>
      <c r="I30" s="8" t="str">
        <f>IF('Решаемость 4 кл. матем'!I30&gt;'Проблемные зоны 4 кл. матем '!I$67,"ДА","НЕТ")</f>
        <v>ДА</v>
      </c>
      <c r="J30" s="8" t="str">
        <f>IF('Решаемость 4 кл. матем'!J30&gt;'Проблемные зоны 4 кл. матем '!J$67,"ДА","НЕТ")</f>
        <v>ДА</v>
      </c>
      <c r="K30" s="8" t="str">
        <f>IF('Решаемость 4 кл. матем'!K30&gt;'Проблемные зоны 4 кл. матем '!K$67,"ДА","НЕТ")</f>
        <v>ДА</v>
      </c>
      <c r="L30" s="8" t="str">
        <f>IF('Решаемость 4 кл. матем'!L30&gt;'Проблемные зоны 4 кл. матем '!L$67,"ДА","НЕТ")</f>
        <v>ДА</v>
      </c>
      <c r="M30" s="8" t="str">
        <f>IF('Решаемость 4 кл. матем'!M30&gt;'Проблемные зоны 4 кл. матем '!M$67,"ДА","НЕТ")</f>
        <v>ДА</v>
      </c>
      <c r="N30" s="8">
        <f>'Результаты 4 кл. матем'!N30/'Результаты 4 кл. матем'!$B30</f>
        <v>0.11904761904761904</v>
      </c>
      <c r="O30" s="8">
        <f>'Результаты 4 кл. матем'!O30/'Результаты 4 кл. матем'!$B30</f>
        <v>0.42857142857142855</v>
      </c>
      <c r="P30" s="8">
        <f>'Результаты 4 кл. матем'!P30/'Результаты 4 кл. матем'!$B30</f>
        <v>0.35714285714285715</v>
      </c>
      <c r="Q30" s="8">
        <f>'Результаты 4 кл. матем'!Q30/'Результаты 4 кл. матем'!$B30</f>
        <v>9.5238095238095233E-2</v>
      </c>
    </row>
    <row r="31" spans="1:17" ht="15.75">
      <c r="A31" s="1">
        <v>34</v>
      </c>
      <c r="B31" s="2">
        <v>64</v>
      </c>
      <c r="C31" s="8" t="str">
        <f>IF('Решаемость 4 кл. матем'!C31&gt;'Проблемные зоны 4 кл. матем '!C$67,"ДА","НЕТ")</f>
        <v>ДА</v>
      </c>
      <c r="D31" s="8" t="str">
        <f>IF('Решаемость 4 кл. матем'!D31&gt;'Проблемные зоны 4 кл. матем '!D$67,"ДА","НЕТ")</f>
        <v>ДА</v>
      </c>
      <c r="E31" s="8" t="str">
        <f>IF('Решаемость 4 кл. матем'!E31&gt;'Проблемные зоны 4 кл. матем '!E$67,"ДА","НЕТ")</f>
        <v>ДА</v>
      </c>
      <c r="F31" s="8" t="str">
        <f>IF('Решаемость 4 кл. матем'!F31&gt;'Проблемные зоны 4 кл. матем '!F$67,"ДА","НЕТ")</f>
        <v>ДА</v>
      </c>
      <c r="G31" s="8" t="str">
        <f>IF('Решаемость 4 кл. матем'!G31&gt;'Проблемные зоны 4 кл. матем '!G$67,"ДА","НЕТ")</f>
        <v>ДА</v>
      </c>
      <c r="H31" s="8" t="str">
        <f>IF('Решаемость 4 кл. матем'!H31&gt;'Проблемные зоны 4 кл. матем '!H$67,"ДА","НЕТ")</f>
        <v>ДА</v>
      </c>
      <c r="I31" s="8" t="str">
        <f>IF('Решаемость 4 кл. матем'!I31&gt;'Проблемные зоны 4 кл. матем '!I$67,"ДА","НЕТ")</f>
        <v>ДА</v>
      </c>
      <c r="J31" s="8" t="str">
        <f>IF('Решаемость 4 кл. матем'!J31&gt;'Проблемные зоны 4 кл. матем '!J$67,"ДА","НЕТ")</f>
        <v>ДА</v>
      </c>
      <c r="K31" s="8" t="str">
        <f>IF('Решаемость 4 кл. матем'!K31&gt;'Проблемные зоны 4 кл. матем '!K$67,"ДА","НЕТ")</f>
        <v>НЕТ</v>
      </c>
      <c r="L31" s="8" t="str">
        <f>IF('Решаемость 4 кл. матем'!L31&gt;'Проблемные зоны 4 кл. матем '!L$67,"ДА","НЕТ")</f>
        <v>ДА</v>
      </c>
      <c r="M31" s="8" t="str">
        <f>IF('Решаемость 4 кл. матем'!M31&gt;'Проблемные зоны 4 кл. матем '!M$67,"ДА","НЕТ")</f>
        <v>ДА</v>
      </c>
      <c r="N31" s="8">
        <f>'Результаты 4 кл. матем'!N31/'Результаты 4 кл. матем'!$B31</f>
        <v>0</v>
      </c>
      <c r="O31" s="8">
        <f>'Результаты 4 кл. матем'!O31/'Результаты 4 кл. матем'!$B31</f>
        <v>0.46875</v>
      </c>
      <c r="P31" s="8">
        <f>'Результаты 4 кл. матем'!P31/'Результаты 4 кл. матем'!$B31</f>
        <v>0.453125</v>
      </c>
      <c r="Q31" s="8">
        <f>'Результаты 4 кл. матем'!Q31/'Результаты 4 кл. матем'!$B31</f>
        <v>7.8125E-2</v>
      </c>
    </row>
    <row r="32" spans="1:17" ht="15.75">
      <c r="A32" s="1">
        <v>35</v>
      </c>
      <c r="B32" s="2">
        <v>46</v>
      </c>
      <c r="C32" s="8" t="str">
        <f>IF('Решаемость 4 кл. матем'!C32&gt;'Проблемные зоны 4 кл. матем '!C$67,"ДА","НЕТ")</f>
        <v>ДА</v>
      </c>
      <c r="D32" s="8" t="str">
        <f>IF('Решаемость 4 кл. матем'!D32&gt;'Проблемные зоны 4 кл. матем '!D$67,"ДА","НЕТ")</f>
        <v>НЕТ</v>
      </c>
      <c r="E32" s="8" t="str">
        <f>IF('Решаемость 4 кл. матем'!E32&gt;'Проблемные зоны 4 кл. матем '!E$67,"ДА","НЕТ")</f>
        <v>НЕТ</v>
      </c>
      <c r="F32" s="8" t="str">
        <f>IF('Решаемость 4 кл. матем'!F32&gt;'Проблемные зоны 4 кл. матем '!F$67,"ДА","НЕТ")</f>
        <v>НЕТ</v>
      </c>
      <c r="G32" s="8" t="str">
        <f>IF('Решаемость 4 кл. матем'!G32&gt;'Проблемные зоны 4 кл. матем '!G$67,"ДА","НЕТ")</f>
        <v>ДА</v>
      </c>
      <c r="H32" s="8" t="str">
        <f>IF('Решаемость 4 кл. матем'!H32&gt;'Проблемные зоны 4 кл. матем '!H$67,"ДА","НЕТ")</f>
        <v>ДА</v>
      </c>
      <c r="I32" s="8" t="str">
        <f>IF('Решаемость 4 кл. матем'!I32&gt;'Проблемные зоны 4 кл. матем '!I$67,"ДА","НЕТ")</f>
        <v>НЕТ</v>
      </c>
      <c r="J32" s="8" t="str">
        <f>IF('Решаемость 4 кл. матем'!J32&gt;'Проблемные зоны 4 кл. матем '!J$67,"ДА","НЕТ")</f>
        <v>НЕТ</v>
      </c>
      <c r="K32" s="8" t="str">
        <f>IF('Решаемость 4 кл. матем'!K32&gt;'Проблемные зоны 4 кл. матем '!K$67,"ДА","НЕТ")</f>
        <v>ДА</v>
      </c>
      <c r="L32" s="8" t="str">
        <f>IF('Решаемость 4 кл. матем'!L32&gt;'Проблемные зоны 4 кл. матем '!L$67,"ДА","НЕТ")</f>
        <v>ДА</v>
      </c>
      <c r="M32" s="8" t="str">
        <f>IF('Решаемость 4 кл. матем'!M32&gt;'Проблемные зоны 4 кл. матем '!M$67,"ДА","НЕТ")</f>
        <v>НЕТ</v>
      </c>
      <c r="N32" s="8">
        <f>'Результаты 4 кл. матем'!N32/'Результаты 4 кл. матем'!$B32</f>
        <v>0.17391304347826086</v>
      </c>
      <c r="O32" s="8">
        <f>'Результаты 4 кл. матем'!O32/'Результаты 4 кл. матем'!$B32</f>
        <v>0.60869565217391308</v>
      </c>
      <c r="P32" s="8">
        <f>'Результаты 4 кл. матем'!P32/'Результаты 4 кл. матем'!$B32</f>
        <v>0.21739130434782608</v>
      </c>
      <c r="Q32" s="8">
        <f>'Результаты 4 кл. матем'!Q32/'Результаты 4 кл. матем'!$B32</f>
        <v>0</v>
      </c>
    </row>
    <row r="33" spans="1:17" ht="15.75">
      <c r="A33" s="1">
        <v>36</v>
      </c>
      <c r="B33" s="2">
        <v>69</v>
      </c>
      <c r="C33" s="8" t="str">
        <f>IF('Решаемость 4 кл. матем'!C33&gt;'Проблемные зоны 4 кл. матем '!C$67,"ДА","НЕТ")</f>
        <v>ДА</v>
      </c>
      <c r="D33" s="8" t="str">
        <f>IF('Решаемость 4 кл. матем'!D33&gt;'Проблемные зоны 4 кл. матем '!D$67,"ДА","НЕТ")</f>
        <v>ДА</v>
      </c>
      <c r="E33" s="8" t="str">
        <f>IF('Решаемость 4 кл. матем'!E33&gt;'Проблемные зоны 4 кл. матем '!E$67,"ДА","НЕТ")</f>
        <v>ДА</v>
      </c>
      <c r="F33" s="8" t="str">
        <f>IF('Решаемость 4 кл. матем'!F33&gt;'Проблемные зоны 4 кл. матем '!F$67,"ДА","НЕТ")</f>
        <v>ДА</v>
      </c>
      <c r="G33" s="8" t="str">
        <f>IF('Решаемость 4 кл. матем'!G33&gt;'Проблемные зоны 4 кл. матем '!G$67,"ДА","НЕТ")</f>
        <v>ДА</v>
      </c>
      <c r="H33" s="8" t="str">
        <f>IF('Решаемость 4 кл. матем'!H33&gt;'Проблемные зоны 4 кл. матем '!H$67,"ДА","НЕТ")</f>
        <v>ДА</v>
      </c>
      <c r="I33" s="8" t="str">
        <f>IF('Решаемость 4 кл. матем'!I33&gt;'Проблемные зоны 4 кл. матем '!I$67,"ДА","НЕТ")</f>
        <v>ДА</v>
      </c>
      <c r="J33" s="8" t="str">
        <f>IF('Решаемость 4 кл. матем'!J33&gt;'Проблемные зоны 4 кл. матем '!J$67,"ДА","НЕТ")</f>
        <v>ДА</v>
      </c>
      <c r="K33" s="8" t="str">
        <f>IF('Решаемость 4 кл. матем'!K33&gt;'Проблемные зоны 4 кл. матем '!K$67,"ДА","НЕТ")</f>
        <v>ДА</v>
      </c>
      <c r="L33" s="8" t="str">
        <f>IF('Решаемость 4 кл. матем'!L33&gt;'Проблемные зоны 4 кл. матем '!L$67,"ДА","НЕТ")</f>
        <v>ДА</v>
      </c>
      <c r="M33" s="8" t="str">
        <f>IF('Решаемость 4 кл. матем'!M33&gt;'Проблемные зоны 4 кл. матем '!M$67,"ДА","НЕТ")</f>
        <v>ДА</v>
      </c>
      <c r="N33" s="8">
        <f>'Результаты 4 кл. матем'!N33/'Результаты 4 кл. матем'!$B33</f>
        <v>4.3478260869565216E-2</v>
      </c>
      <c r="O33" s="8">
        <f>'Результаты 4 кл. матем'!O33/'Результаты 4 кл. матем'!$B33</f>
        <v>0.27536231884057971</v>
      </c>
      <c r="P33" s="8">
        <f>'Результаты 4 кл. матем'!P33/'Результаты 4 кл. матем'!$B33</f>
        <v>0.52173913043478259</v>
      </c>
      <c r="Q33" s="8">
        <f>'Результаты 4 кл. матем'!Q33/'Результаты 4 кл. матем'!$B33</f>
        <v>0.15942028985507245</v>
      </c>
    </row>
    <row r="34" spans="1:17" ht="15.75">
      <c r="A34" s="1">
        <v>38</v>
      </c>
      <c r="B34" s="2">
        <v>27</v>
      </c>
      <c r="C34" s="8" t="str">
        <f>IF('Решаемость 4 кл. матем'!C34&gt;'Проблемные зоны 4 кл. матем '!C$67,"ДА","НЕТ")</f>
        <v>ДА</v>
      </c>
      <c r="D34" s="8" t="str">
        <f>IF('Решаемость 4 кл. матем'!D34&gt;'Проблемные зоны 4 кл. матем '!D$67,"ДА","НЕТ")</f>
        <v>ДА</v>
      </c>
      <c r="E34" s="8" t="str">
        <f>IF('Решаемость 4 кл. матем'!E34&gt;'Проблемные зоны 4 кл. матем '!E$67,"ДА","НЕТ")</f>
        <v>ДА</v>
      </c>
      <c r="F34" s="8" t="str">
        <f>IF('Решаемость 4 кл. матем'!F34&gt;'Проблемные зоны 4 кл. матем '!F$67,"ДА","НЕТ")</f>
        <v>ДА</v>
      </c>
      <c r="G34" s="8" t="str">
        <f>IF('Решаемость 4 кл. матем'!G34&gt;'Проблемные зоны 4 кл. матем '!G$67,"ДА","НЕТ")</f>
        <v>ДА</v>
      </c>
      <c r="H34" s="8" t="str">
        <f>IF('Решаемость 4 кл. матем'!H34&gt;'Проблемные зоны 4 кл. матем '!H$67,"ДА","НЕТ")</f>
        <v>ДА</v>
      </c>
      <c r="I34" s="8" t="str">
        <f>IF('Решаемость 4 кл. матем'!I34&gt;'Проблемные зоны 4 кл. матем '!I$67,"ДА","НЕТ")</f>
        <v>ДА</v>
      </c>
      <c r="J34" s="8" t="str">
        <f>IF('Решаемость 4 кл. матем'!J34&gt;'Проблемные зоны 4 кл. матем '!J$67,"ДА","НЕТ")</f>
        <v>ДА</v>
      </c>
      <c r="K34" s="8" t="str">
        <f>IF('Решаемость 4 кл. матем'!K34&gt;'Проблемные зоны 4 кл. матем '!K$67,"ДА","НЕТ")</f>
        <v>ДА</v>
      </c>
      <c r="L34" s="8" t="str">
        <f>IF('Решаемость 4 кл. матем'!L34&gt;'Проблемные зоны 4 кл. матем '!L$67,"ДА","НЕТ")</f>
        <v>ДА</v>
      </c>
      <c r="M34" s="8" t="str">
        <f>IF('Решаемость 4 кл. матем'!M34&gt;'Проблемные зоны 4 кл. матем '!M$67,"ДА","НЕТ")</f>
        <v>ДА</v>
      </c>
      <c r="N34" s="8">
        <f>'Результаты 4 кл. матем'!N34/'Результаты 4 кл. матем'!$B34</f>
        <v>0.1111111111111111</v>
      </c>
      <c r="O34" s="8">
        <f>'Результаты 4 кл. матем'!O34/'Результаты 4 кл. матем'!$B34</f>
        <v>0.44444444444444442</v>
      </c>
      <c r="P34" s="8">
        <f>'Результаты 4 кл. матем'!P34/'Результаты 4 кл. матем'!$B34</f>
        <v>0.37037037037037035</v>
      </c>
      <c r="Q34" s="8">
        <f>'Результаты 4 кл. матем'!Q34/'Результаты 4 кл. матем'!$B34</f>
        <v>7.407407407407407E-2</v>
      </c>
    </row>
    <row r="35" spans="1:17" ht="15.75">
      <c r="A35" s="1">
        <v>40</v>
      </c>
      <c r="B35" s="2">
        <v>91</v>
      </c>
      <c r="C35" s="8" t="str">
        <f>IF('Решаемость 4 кл. матем'!C35&gt;'Проблемные зоны 4 кл. матем '!C$67,"ДА","НЕТ")</f>
        <v>ДА</v>
      </c>
      <c r="D35" s="8" t="str">
        <f>IF('Решаемость 4 кл. матем'!D35&gt;'Проблемные зоны 4 кл. матем '!D$67,"ДА","НЕТ")</f>
        <v>ДА</v>
      </c>
      <c r="E35" s="8" t="str">
        <f>IF('Решаемость 4 кл. матем'!E35&gt;'Проблемные зоны 4 кл. матем '!E$67,"ДА","НЕТ")</f>
        <v>ДА</v>
      </c>
      <c r="F35" s="8" t="str">
        <f>IF('Решаемость 4 кл. матем'!F35&gt;'Проблемные зоны 4 кл. матем '!F$67,"ДА","НЕТ")</f>
        <v>ДА</v>
      </c>
      <c r="G35" s="8" t="str">
        <f>IF('Решаемость 4 кл. матем'!G35&gt;'Проблемные зоны 4 кл. матем '!G$67,"ДА","НЕТ")</f>
        <v>ДА</v>
      </c>
      <c r="H35" s="8" t="str">
        <f>IF('Решаемость 4 кл. матем'!H35&gt;'Проблемные зоны 4 кл. матем '!H$67,"ДА","НЕТ")</f>
        <v>ДА</v>
      </c>
      <c r="I35" s="8" t="str">
        <f>IF('Решаемость 4 кл. матем'!I35&gt;'Проблемные зоны 4 кл. матем '!I$67,"ДА","НЕТ")</f>
        <v>ДА</v>
      </c>
      <c r="J35" s="8" t="str">
        <f>IF('Решаемость 4 кл. матем'!J35&gt;'Проблемные зоны 4 кл. матем '!J$67,"ДА","НЕТ")</f>
        <v>НЕТ</v>
      </c>
      <c r="K35" s="8" t="str">
        <f>IF('Решаемость 4 кл. матем'!K35&gt;'Проблемные зоны 4 кл. матем '!K$67,"ДА","НЕТ")</f>
        <v>ДА</v>
      </c>
      <c r="L35" s="8" t="str">
        <f>IF('Решаемость 4 кл. матем'!L35&gt;'Проблемные зоны 4 кл. матем '!L$67,"ДА","НЕТ")</f>
        <v>ДА</v>
      </c>
      <c r="M35" s="8" t="str">
        <f>IF('Решаемость 4 кл. матем'!M35&gt;'Проблемные зоны 4 кл. матем '!M$67,"ДА","НЕТ")</f>
        <v>ДА</v>
      </c>
      <c r="N35" s="8">
        <f>'Результаты 4 кл. матем'!N35/'Результаты 4 кл. матем'!$B35</f>
        <v>6.5934065934065936E-2</v>
      </c>
      <c r="O35" s="8">
        <f>'Результаты 4 кл. матем'!O35/'Результаты 4 кл. матем'!$B35</f>
        <v>0.56043956043956045</v>
      </c>
      <c r="P35" s="8">
        <f>'Результаты 4 кл. матем'!P35/'Результаты 4 кл. матем'!$B35</f>
        <v>0.2087912087912088</v>
      </c>
      <c r="Q35" s="8">
        <f>'Результаты 4 кл. матем'!Q35/'Результаты 4 кл. матем'!$B35</f>
        <v>0.16483516483516483</v>
      </c>
    </row>
    <row r="36" spans="1:17" ht="15.75">
      <c r="A36" s="1">
        <v>41</v>
      </c>
      <c r="B36" s="2">
        <v>64</v>
      </c>
      <c r="C36" s="8" t="str">
        <f>IF('Решаемость 4 кл. матем'!C36&gt;'Проблемные зоны 4 кл. матем '!C$67,"ДА","НЕТ")</f>
        <v>ДА</v>
      </c>
      <c r="D36" s="8" t="str">
        <f>IF('Решаемость 4 кл. матем'!D36&gt;'Проблемные зоны 4 кл. матем '!D$67,"ДА","НЕТ")</f>
        <v>НЕТ</v>
      </c>
      <c r="E36" s="8" t="str">
        <f>IF('Решаемость 4 кл. матем'!E36&gt;'Проблемные зоны 4 кл. матем '!E$67,"ДА","НЕТ")</f>
        <v>ДА</v>
      </c>
      <c r="F36" s="8" t="str">
        <f>IF('Решаемость 4 кл. матем'!F36&gt;'Проблемные зоны 4 кл. матем '!F$67,"ДА","НЕТ")</f>
        <v>НЕТ</v>
      </c>
      <c r="G36" s="8" t="str">
        <f>IF('Решаемость 4 кл. матем'!G36&gt;'Проблемные зоны 4 кл. матем '!G$67,"ДА","НЕТ")</f>
        <v>ДА</v>
      </c>
      <c r="H36" s="8" t="str">
        <f>IF('Решаемость 4 кл. матем'!H36&gt;'Проблемные зоны 4 кл. матем '!H$67,"ДА","НЕТ")</f>
        <v>НЕТ</v>
      </c>
      <c r="I36" s="8" t="str">
        <f>IF('Решаемость 4 кл. матем'!I36&gt;'Проблемные зоны 4 кл. матем '!I$67,"ДА","НЕТ")</f>
        <v>ДА</v>
      </c>
      <c r="J36" s="8" t="str">
        <f>IF('Решаемость 4 кл. матем'!J36&gt;'Проблемные зоны 4 кл. матем '!J$67,"ДА","НЕТ")</f>
        <v>ДА</v>
      </c>
      <c r="K36" s="8" t="str">
        <f>IF('Решаемость 4 кл. матем'!K36&gt;'Проблемные зоны 4 кл. матем '!K$67,"ДА","НЕТ")</f>
        <v>НЕТ</v>
      </c>
      <c r="L36" s="8" t="str">
        <f>IF('Решаемость 4 кл. матем'!L36&gt;'Проблемные зоны 4 кл. матем '!L$67,"ДА","НЕТ")</f>
        <v>НЕТ</v>
      </c>
      <c r="M36" s="8" t="str">
        <f>IF('Решаемость 4 кл. матем'!M36&gt;'Проблемные зоны 4 кл. матем '!M$67,"ДА","НЕТ")</f>
        <v>ДА</v>
      </c>
      <c r="N36" s="8">
        <f>'Результаты 4 кл. матем'!N36/'Результаты 4 кл. матем'!$B36</f>
        <v>0.359375</v>
      </c>
      <c r="O36" s="8">
        <f>'Результаты 4 кл. матем'!O36/'Результаты 4 кл. матем'!$B36</f>
        <v>0.4375</v>
      </c>
      <c r="P36" s="8">
        <f>'Результаты 4 кл. матем'!P36/'Результаты 4 кл. матем'!$B36</f>
        <v>0.1875</v>
      </c>
      <c r="Q36" s="8">
        <f>'Результаты 4 кл. матем'!Q36/'Результаты 4 кл. матем'!$B36</f>
        <v>1.5625E-2</v>
      </c>
    </row>
    <row r="37" spans="1:17" ht="15.75">
      <c r="A37" s="1">
        <v>43</v>
      </c>
      <c r="B37" s="2">
        <v>75</v>
      </c>
      <c r="C37" s="8" t="str">
        <f>IF('Решаемость 4 кл. матем'!C37&gt;'Проблемные зоны 4 кл. матем '!C$67,"ДА","НЕТ")</f>
        <v>ДА</v>
      </c>
      <c r="D37" s="8" t="str">
        <f>IF('Решаемость 4 кл. матем'!D37&gt;'Проблемные зоны 4 кл. матем '!D$67,"ДА","НЕТ")</f>
        <v>ДА</v>
      </c>
      <c r="E37" s="8" t="str">
        <f>IF('Решаемость 4 кл. матем'!E37&gt;'Проблемные зоны 4 кл. матем '!E$67,"ДА","НЕТ")</f>
        <v>ДА</v>
      </c>
      <c r="F37" s="8" t="str">
        <f>IF('Решаемость 4 кл. матем'!F37&gt;'Проблемные зоны 4 кл. матем '!F$67,"ДА","НЕТ")</f>
        <v>ДА</v>
      </c>
      <c r="G37" s="8" t="str">
        <f>IF('Решаемость 4 кл. матем'!G37&gt;'Проблемные зоны 4 кл. матем '!G$67,"ДА","НЕТ")</f>
        <v>ДА</v>
      </c>
      <c r="H37" s="8" t="str">
        <f>IF('Решаемость 4 кл. матем'!H37&gt;'Проблемные зоны 4 кл. матем '!H$67,"ДА","НЕТ")</f>
        <v>ДА</v>
      </c>
      <c r="I37" s="8" t="str">
        <f>IF('Решаемость 4 кл. матем'!I37&gt;'Проблемные зоны 4 кл. матем '!I$67,"ДА","НЕТ")</f>
        <v>ДА</v>
      </c>
      <c r="J37" s="8" t="str">
        <f>IF('Решаемость 4 кл. матем'!J37&gt;'Проблемные зоны 4 кл. матем '!J$67,"ДА","НЕТ")</f>
        <v>ДА</v>
      </c>
      <c r="K37" s="8" t="str">
        <f>IF('Решаемость 4 кл. матем'!K37&gt;'Проблемные зоны 4 кл. матем '!K$67,"ДА","НЕТ")</f>
        <v>ДА</v>
      </c>
      <c r="L37" s="8" t="str">
        <f>IF('Решаемость 4 кл. матем'!L37&gt;'Проблемные зоны 4 кл. матем '!L$67,"ДА","НЕТ")</f>
        <v>ДА</v>
      </c>
      <c r="M37" s="8" t="str">
        <f>IF('Решаемость 4 кл. матем'!M37&gt;'Проблемные зоны 4 кл. матем '!M$67,"ДА","НЕТ")</f>
        <v>ДА</v>
      </c>
      <c r="N37" s="8">
        <f>'Результаты 4 кл. матем'!N37/'Результаты 4 кл. матем'!$B37</f>
        <v>0.04</v>
      </c>
      <c r="O37" s="8">
        <f>'Результаты 4 кл. матем'!O37/'Результаты 4 кл. матем'!$B37</f>
        <v>5.3333333333333337E-2</v>
      </c>
      <c r="P37" s="8">
        <f>'Результаты 4 кл. матем'!P37/'Результаты 4 кл. матем'!$B37</f>
        <v>0.22666666666666666</v>
      </c>
      <c r="Q37" s="8">
        <f>'Результаты 4 кл. матем'!Q37/'Результаты 4 кл. матем'!$B37</f>
        <v>0.68</v>
      </c>
    </row>
    <row r="38" spans="1:17" ht="15.75">
      <c r="A38" s="1">
        <v>44</v>
      </c>
      <c r="B38" s="2">
        <v>79</v>
      </c>
      <c r="C38" s="8" t="str">
        <f>IF('Решаемость 4 кл. матем'!C38&gt;'Проблемные зоны 4 кл. матем '!C$67,"ДА","НЕТ")</f>
        <v>ДА</v>
      </c>
      <c r="D38" s="8" t="str">
        <f>IF('Решаемость 4 кл. матем'!D38&gt;'Проблемные зоны 4 кл. матем '!D$67,"ДА","НЕТ")</f>
        <v>ДА</v>
      </c>
      <c r="E38" s="8" t="str">
        <f>IF('Решаемость 4 кл. матем'!E38&gt;'Проблемные зоны 4 кл. матем '!E$67,"ДА","НЕТ")</f>
        <v>ДА</v>
      </c>
      <c r="F38" s="8" t="str">
        <f>IF('Решаемость 4 кл. матем'!F38&gt;'Проблемные зоны 4 кл. матем '!F$67,"ДА","НЕТ")</f>
        <v>ДА</v>
      </c>
      <c r="G38" s="8" t="str">
        <f>IF('Решаемость 4 кл. матем'!G38&gt;'Проблемные зоны 4 кл. матем '!G$67,"ДА","НЕТ")</f>
        <v>ДА</v>
      </c>
      <c r="H38" s="8" t="str">
        <f>IF('Решаемость 4 кл. матем'!H38&gt;'Проблемные зоны 4 кл. матем '!H$67,"ДА","НЕТ")</f>
        <v>ДА</v>
      </c>
      <c r="I38" s="8" t="str">
        <f>IF('Решаемость 4 кл. матем'!I38&gt;'Проблемные зоны 4 кл. матем '!I$67,"ДА","НЕТ")</f>
        <v>ДА</v>
      </c>
      <c r="J38" s="8" t="str">
        <f>IF('Решаемость 4 кл. матем'!J38&gt;'Проблемные зоны 4 кл. матем '!J$67,"ДА","НЕТ")</f>
        <v>ДА</v>
      </c>
      <c r="K38" s="8" t="str">
        <f>IF('Решаемость 4 кл. матем'!K38&gt;'Проблемные зоны 4 кл. матем '!K$67,"ДА","НЕТ")</f>
        <v>ДА</v>
      </c>
      <c r="L38" s="8" t="str">
        <f>IF('Решаемость 4 кл. матем'!L38&gt;'Проблемные зоны 4 кл. матем '!L$67,"ДА","НЕТ")</f>
        <v>ДА</v>
      </c>
      <c r="M38" s="8" t="str">
        <f>IF('Решаемость 4 кл. матем'!M38&gt;'Проблемные зоны 4 кл. матем '!M$67,"ДА","НЕТ")</f>
        <v>ДА</v>
      </c>
      <c r="N38" s="8">
        <f>'Результаты 4 кл. матем'!N38/'Результаты 4 кл. матем'!$B38</f>
        <v>7.5949367088607597E-2</v>
      </c>
      <c r="O38" s="8">
        <f>'Результаты 4 кл. матем'!O38/'Результаты 4 кл. матем'!$B38</f>
        <v>0.41772151898734178</v>
      </c>
      <c r="P38" s="8">
        <f>'Результаты 4 кл. матем'!P38/'Результаты 4 кл. матем'!$B38</f>
        <v>0.41772151898734178</v>
      </c>
      <c r="Q38" s="8">
        <f>'Результаты 4 кл. матем'!Q38/'Результаты 4 кл. матем'!$B38</f>
        <v>8.8607594936708861E-2</v>
      </c>
    </row>
    <row r="39" spans="1:17" ht="15.75">
      <c r="A39" s="1">
        <v>45</v>
      </c>
      <c r="B39" s="2">
        <v>75</v>
      </c>
      <c r="C39" s="8" t="str">
        <f>IF('Решаемость 4 кл. матем'!C39&gt;'Проблемные зоны 4 кл. матем '!C$67,"ДА","НЕТ")</f>
        <v>ДА</v>
      </c>
      <c r="D39" s="8" t="str">
        <f>IF('Решаемость 4 кл. матем'!D39&gt;'Проблемные зоны 4 кл. матем '!D$67,"ДА","НЕТ")</f>
        <v>ДА</v>
      </c>
      <c r="E39" s="8" t="str">
        <f>IF('Решаемость 4 кл. матем'!E39&gt;'Проблемные зоны 4 кл. матем '!E$67,"ДА","НЕТ")</f>
        <v>ДА</v>
      </c>
      <c r="F39" s="8" t="str">
        <f>IF('Решаемость 4 кл. матем'!F39&gt;'Проблемные зоны 4 кл. матем '!F$67,"ДА","НЕТ")</f>
        <v>ДА</v>
      </c>
      <c r="G39" s="8" t="str">
        <f>IF('Решаемость 4 кл. матем'!G39&gt;'Проблемные зоны 4 кл. матем '!G$67,"ДА","НЕТ")</f>
        <v>ДА</v>
      </c>
      <c r="H39" s="8" t="str">
        <f>IF('Решаемость 4 кл. матем'!H39&gt;'Проблемные зоны 4 кл. матем '!H$67,"ДА","НЕТ")</f>
        <v>ДА</v>
      </c>
      <c r="I39" s="8" t="str">
        <f>IF('Решаемость 4 кл. матем'!I39&gt;'Проблемные зоны 4 кл. матем '!I$67,"ДА","НЕТ")</f>
        <v>ДА</v>
      </c>
      <c r="J39" s="8" t="str">
        <f>IF('Решаемость 4 кл. матем'!J39&gt;'Проблемные зоны 4 кл. матем '!J$67,"ДА","НЕТ")</f>
        <v>НЕТ</v>
      </c>
      <c r="K39" s="8" t="str">
        <f>IF('Решаемость 4 кл. матем'!K39&gt;'Проблемные зоны 4 кл. матем '!K$67,"ДА","НЕТ")</f>
        <v>ДА</v>
      </c>
      <c r="L39" s="8" t="str">
        <f>IF('Решаемость 4 кл. матем'!L39&gt;'Проблемные зоны 4 кл. матем '!L$67,"ДА","НЕТ")</f>
        <v>ДА</v>
      </c>
      <c r="M39" s="8" t="str">
        <f>IF('Решаемость 4 кл. матем'!M39&gt;'Проблемные зоны 4 кл. матем '!M$67,"ДА","НЕТ")</f>
        <v>ДА</v>
      </c>
      <c r="N39" s="8">
        <f>'Результаты 4 кл. матем'!N39/'Результаты 4 кл. матем'!$B39</f>
        <v>0.21333333333333335</v>
      </c>
      <c r="O39" s="8">
        <f>'Результаты 4 кл. матем'!O39/'Результаты 4 кл. матем'!$B39</f>
        <v>0.29333333333333333</v>
      </c>
      <c r="P39" s="8">
        <f>'Результаты 4 кл. матем'!P39/'Результаты 4 кл. матем'!$B39</f>
        <v>0.37333333333333335</v>
      </c>
      <c r="Q39" s="8">
        <f>'Результаты 4 кл. матем'!Q39/'Результаты 4 кл. матем'!$B39</f>
        <v>0.12</v>
      </c>
    </row>
    <row r="40" spans="1:17" ht="15.75">
      <c r="A40" s="1">
        <v>48</v>
      </c>
      <c r="B40" s="2">
        <v>9</v>
      </c>
      <c r="C40" s="8" t="str">
        <f>IF('Решаемость 4 кл. матем'!C40&gt;'Проблемные зоны 4 кл. матем '!C$67,"ДА","НЕТ")</f>
        <v>ДА</v>
      </c>
      <c r="D40" s="8" t="str">
        <f>IF('Решаемость 4 кл. матем'!D40&gt;'Проблемные зоны 4 кл. матем '!D$67,"ДА","НЕТ")</f>
        <v>ДА</v>
      </c>
      <c r="E40" s="8" t="str">
        <f>IF('Решаемость 4 кл. матем'!E40&gt;'Проблемные зоны 4 кл. матем '!E$67,"ДА","НЕТ")</f>
        <v>ДА</v>
      </c>
      <c r="F40" s="8" t="str">
        <f>IF('Решаемость 4 кл. матем'!F40&gt;'Проблемные зоны 4 кл. матем '!F$67,"ДА","НЕТ")</f>
        <v>ДА</v>
      </c>
      <c r="G40" s="8" t="str">
        <f>IF('Решаемость 4 кл. матем'!G40&gt;'Проблемные зоны 4 кл. матем '!G$67,"ДА","НЕТ")</f>
        <v>ДА</v>
      </c>
      <c r="H40" s="8" t="str">
        <f>IF('Решаемость 4 кл. матем'!H40&gt;'Проблемные зоны 4 кл. матем '!H$67,"ДА","НЕТ")</f>
        <v>НЕТ</v>
      </c>
      <c r="I40" s="8" t="str">
        <f>IF('Решаемость 4 кл. матем'!I40&gt;'Проблемные зоны 4 кл. матем '!I$67,"ДА","НЕТ")</f>
        <v>ДА</v>
      </c>
      <c r="J40" s="8" t="str">
        <f>IF('Решаемость 4 кл. матем'!J40&gt;'Проблемные зоны 4 кл. матем '!J$67,"ДА","НЕТ")</f>
        <v>ДА</v>
      </c>
      <c r="K40" s="8" t="str">
        <f>IF('Решаемость 4 кл. матем'!K40&gt;'Проблемные зоны 4 кл. матем '!K$67,"ДА","НЕТ")</f>
        <v>ДА</v>
      </c>
      <c r="L40" s="8" t="str">
        <f>IF('Решаемость 4 кл. матем'!L40&gt;'Проблемные зоны 4 кл. матем '!L$67,"ДА","НЕТ")</f>
        <v>ДА</v>
      </c>
      <c r="M40" s="8" t="str">
        <f>IF('Решаемость 4 кл. матем'!M40&gt;'Проблемные зоны 4 кл. матем '!M$67,"ДА","НЕТ")</f>
        <v>ДА</v>
      </c>
      <c r="N40" s="8">
        <f>'Результаты 4 кл. матем'!N40/'Результаты 4 кл. матем'!$B40</f>
        <v>0.1111111111111111</v>
      </c>
      <c r="O40" s="8">
        <f>'Результаты 4 кл. матем'!O40/'Результаты 4 кл. матем'!$B40</f>
        <v>0.44444444444444442</v>
      </c>
      <c r="P40" s="8">
        <f>'Результаты 4 кл. матем'!P40/'Результаты 4 кл. матем'!$B40</f>
        <v>0.22222222222222221</v>
      </c>
      <c r="Q40" s="8">
        <f>'Результаты 4 кл. матем'!Q40/'Результаты 4 кл. матем'!$B40</f>
        <v>0.22222222222222221</v>
      </c>
    </row>
    <row r="41" spans="1:17" ht="15.75">
      <c r="A41" s="1">
        <v>49</v>
      </c>
      <c r="B41" s="2">
        <v>61</v>
      </c>
      <c r="C41" s="8" t="str">
        <f>IF('Решаемость 4 кл. матем'!C41&gt;'Проблемные зоны 4 кл. матем '!C$67,"ДА","НЕТ")</f>
        <v>ДА</v>
      </c>
      <c r="D41" s="8" t="str">
        <f>IF('Решаемость 4 кл. матем'!D41&gt;'Проблемные зоны 4 кл. матем '!D$67,"ДА","НЕТ")</f>
        <v>ДА</v>
      </c>
      <c r="E41" s="8" t="str">
        <f>IF('Решаемость 4 кл. матем'!E41&gt;'Проблемные зоны 4 кл. матем '!E$67,"ДА","НЕТ")</f>
        <v>ДА</v>
      </c>
      <c r="F41" s="8" t="str">
        <f>IF('Решаемость 4 кл. матем'!F41&gt;'Проблемные зоны 4 кл. матем '!F$67,"ДА","НЕТ")</f>
        <v>ДА</v>
      </c>
      <c r="G41" s="8" t="str">
        <f>IF('Решаемость 4 кл. матем'!G41&gt;'Проблемные зоны 4 кл. матем '!G$67,"ДА","НЕТ")</f>
        <v>ДА</v>
      </c>
      <c r="H41" s="8" t="str">
        <f>IF('Решаемость 4 кл. матем'!H41&gt;'Проблемные зоны 4 кл. матем '!H$67,"ДА","НЕТ")</f>
        <v>ДА</v>
      </c>
      <c r="I41" s="8" t="str">
        <f>IF('Решаемость 4 кл. матем'!I41&gt;'Проблемные зоны 4 кл. матем '!I$67,"ДА","НЕТ")</f>
        <v>ДА</v>
      </c>
      <c r="J41" s="8" t="str">
        <f>IF('Решаемость 4 кл. матем'!J41&gt;'Проблемные зоны 4 кл. матем '!J$67,"ДА","НЕТ")</f>
        <v>НЕТ</v>
      </c>
      <c r="K41" s="8" t="str">
        <f>IF('Решаемость 4 кл. матем'!K41&gt;'Проблемные зоны 4 кл. матем '!K$67,"ДА","НЕТ")</f>
        <v>НЕТ</v>
      </c>
      <c r="L41" s="8" t="str">
        <f>IF('Решаемость 4 кл. матем'!L41&gt;'Проблемные зоны 4 кл. матем '!L$67,"ДА","НЕТ")</f>
        <v>НЕТ</v>
      </c>
      <c r="M41" s="8" t="str">
        <f>IF('Решаемость 4 кл. матем'!M41&gt;'Проблемные зоны 4 кл. матем '!M$67,"ДА","НЕТ")</f>
        <v>НЕТ</v>
      </c>
      <c r="N41" s="8">
        <f>'Результаты 4 кл. матем'!N41/'Результаты 4 кл. матем'!$B41</f>
        <v>0.19672131147540983</v>
      </c>
      <c r="O41" s="8">
        <f>'Результаты 4 кл. матем'!O41/'Результаты 4 кл. матем'!$B41</f>
        <v>0.49180327868852458</v>
      </c>
      <c r="P41" s="8">
        <f>'Результаты 4 кл. матем'!P41/'Результаты 4 кл. матем'!$B41</f>
        <v>0.26229508196721313</v>
      </c>
      <c r="Q41" s="8">
        <f>'Результаты 4 кл. матем'!Q41/'Результаты 4 кл. матем'!$B41</f>
        <v>4.9180327868852458E-2</v>
      </c>
    </row>
    <row r="42" spans="1:17" ht="15.75">
      <c r="A42" s="1">
        <v>50</v>
      </c>
      <c r="B42" s="2">
        <v>86</v>
      </c>
      <c r="C42" s="8" t="str">
        <f>IF('Решаемость 4 кл. матем'!C42&gt;'Проблемные зоны 4 кл. матем '!C$67,"ДА","НЕТ")</f>
        <v>ДА</v>
      </c>
      <c r="D42" s="8" t="str">
        <f>IF('Решаемость 4 кл. матем'!D42&gt;'Проблемные зоны 4 кл. матем '!D$67,"ДА","НЕТ")</f>
        <v>ДА</v>
      </c>
      <c r="E42" s="8" t="str">
        <f>IF('Решаемость 4 кл. матем'!E42&gt;'Проблемные зоны 4 кл. матем '!E$67,"ДА","НЕТ")</f>
        <v>ДА</v>
      </c>
      <c r="F42" s="8" t="str">
        <f>IF('Решаемость 4 кл. матем'!F42&gt;'Проблемные зоны 4 кл. матем '!F$67,"ДА","НЕТ")</f>
        <v>ДА</v>
      </c>
      <c r="G42" s="8" t="str">
        <f>IF('Решаемость 4 кл. матем'!G42&gt;'Проблемные зоны 4 кл. матем '!G$67,"ДА","НЕТ")</f>
        <v>ДА</v>
      </c>
      <c r="H42" s="8" t="str">
        <f>IF('Решаемость 4 кл. матем'!H42&gt;'Проблемные зоны 4 кл. матем '!H$67,"ДА","НЕТ")</f>
        <v>ДА</v>
      </c>
      <c r="I42" s="8" t="str">
        <f>IF('Решаемость 4 кл. матем'!I42&gt;'Проблемные зоны 4 кл. матем '!I$67,"ДА","НЕТ")</f>
        <v>ДА</v>
      </c>
      <c r="J42" s="8" t="str">
        <f>IF('Решаемость 4 кл. матем'!J42&gt;'Проблемные зоны 4 кл. матем '!J$67,"ДА","НЕТ")</f>
        <v>ДА</v>
      </c>
      <c r="K42" s="8" t="str">
        <f>IF('Решаемость 4 кл. матем'!K42&gt;'Проблемные зоны 4 кл. матем '!K$67,"ДА","НЕТ")</f>
        <v>ДА</v>
      </c>
      <c r="L42" s="8" t="str">
        <f>IF('Решаемость 4 кл. матем'!L42&gt;'Проблемные зоны 4 кл. матем '!L$67,"ДА","НЕТ")</f>
        <v>ДА</v>
      </c>
      <c r="M42" s="8" t="str">
        <f>IF('Решаемость 4 кл. матем'!M42&gt;'Проблемные зоны 4 кл. матем '!M$67,"ДА","НЕТ")</f>
        <v>ДА</v>
      </c>
      <c r="N42" s="8">
        <f>'Результаты 4 кл. матем'!N42/'Результаты 4 кл. матем'!$B42</f>
        <v>0.10465116279069768</v>
      </c>
      <c r="O42" s="8">
        <f>'Результаты 4 кл. матем'!O42/'Результаты 4 кл. матем'!$B42</f>
        <v>0.34883720930232559</v>
      </c>
      <c r="P42" s="8">
        <f>'Результаты 4 кл. матем'!P42/'Результаты 4 кл. матем'!$B42</f>
        <v>0.39534883720930231</v>
      </c>
      <c r="Q42" s="8">
        <f>'Результаты 4 кл. матем'!Q42/'Результаты 4 кл. матем'!$B42</f>
        <v>0.15116279069767441</v>
      </c>
    </row>
    <row r="43" spans="1:17" ht="15.75">
      <c r="A43" s="1">
        <v>55</v>
      </c>
      <c r="B43" s="25">
        <v>64</v>
      </c>
      <c r="C43" s="8" t="str">
        <f>IF('Решаемость 4 кл. матем'!C43&gt;'Проблемные зоны 4 кл. матем '!C$67,"ДА","НЕТ")</f>
        <v>НЕТ</v>
      </c>
      <c r="D43" s="8" t="str">
        <f>IF('Решаемость 4 кл. матем'!D43&gt;'Проблемные зоны 4 кл. матем '!D$67,"ДА","НЕТ")</f>
        <v>ДА</v>
      </c>
      <c r="E43" s="8" t="str">
        <f>IF('Решаемость 4 кл. матем'!E43&gt;'Проблемные зоны 4 кл. матем '!E$67,"ДА","НЕТ")</f>
        <v>ДА</v>
      </c>
      <c r="F43" s="8" t="str">
        <f>IF('Решаемость 4 кл. матем'!F43&gt;'Проблемные зоны 4 кл. матем '!F$67,"ДА","НЕТ")</f>
        <v>НЕТ</v>
      </c>
      <c r="G43" s="8" t="str">
        <f>IF('Решаемость 4 кл. матем'!G43&gt;'Проблемные зоны 4 кл. матем '!G$67,"ДА","НЕТ")</f>
        <v>ДА</v>
      </c>
      <c r="H43" s="8" t="str">
        <f>IF('Решаемость 4 кл. матем'!H43&gt;'Проблемные зоны 4 кл. матем '!H$67,"ДА","НЕТ")</f>
        <v>ДА</v>
      </c>
      <c r="I43" s="8" t="str">
        <f>IF('Решаемость 4 кл. матем'!I43&gt;'Проблемные зоны 4 кл. матем '!I$67,"ДА","НЕТ")</f>
        <v>ДА</v>
      </c>
      <c r="J43" s="8" t="str">
        <f>IF('Решаемость 4 кл. матем'!J43&gt;'Проблемные зоны 4 кл. матем '!J$67,"ДА","НЕТ")</f>
        <v>ДА</v>
      </c>
      <c r="K43" s="8" t="str">
        <f>IF('Решаемость 4 кл. матем'!K43&gt;'Проблемные зоны 4 кл. матем '!K$67,"ДА","НЕТ")</f>
        <v>ДА</v>
      </c>
      <c r="L43" s="8" t="str">
        <f>IF('Решаемость 4 кл. матем'!L43&gt;'Проблемные зоны 4 кл. матем '!L$67,"ДА","НЕТ")</f>
        <v>ДА</v>
      </c>
      <c r="M43" s="8" t="str">
        <f>IF('Решаемость 4 кл. матем'!M43&gt;'Проблемные зоны 4 кл. матем '!M$67,"ДА","НЕТ")</f>
        <v>ДА</v>
      </c>
      <c r="N43" s="8">
        <f>'Результаты 4 кл. матем'!N43/'Результаты 4 кл. матем'!$B43</f>
        <v>0.21875</v>
      </c>
      <c r="O43" s="8">
        <f>'Результаты 4 кл. матем'!O43/'Результаты 4 кл. матем'!$B43</f>
        <v>0.21875</v>
      </c>
      <c r="P43" s="8">
        <f>'Результаты 4 кл. матем'!P43/'Результаты 4 кл. матем'!$B43</f>
        <v>0.40625</v>
      </c>
      <c r="Q43" s="8">
        <f>'Результаты 4 кл. матем'!Q43/'Результаты 4 кл. матем'!$B43</f>
        <v>0.15625</v>
      </c>
    </row>
    <row r="44" spans="1:17" ht="15.75">
      <c r="A44" s="1">
        <v>56</v>
      </c>
      <c r="B44" s="2">
        <v>63</v>
      </c>
      <c r="C44" s="8" t="str">
        <f>IF('Решаемость 4 кл. матем'!C44&gt;'Проблемные зоны 4 кл. матем '!C$67,"ДА","НЕТ")</f>
        <v>ДА</v>
      </c>
      <c r="D44" s="8" t="str">
        <f>IF('Решаемость 4 кл. матем'!D44&gt;'Проблемные зоны 4 кл. матем '!D$67,"ДА","НЕТ")</f>
        <v>ДА</v>
      </c>
      <c r="E44" s="8" t="str">
        <f>IF('Решаемость 4 кл. матем'!E44&gt;'Проблемные зоны 4 кл. матем '!E$67,"ДА","НЕТ")</f>
        <v>ДА</v>
      </c>
      <c r="F44" s="8" t="str">
        <f>IF('Решаемость 4 кл. матем'!F44&gt;'Проблемные зоны 4 кл. матем '!F$67,"ДА","НЕТ")</f>
        <v>ДА</v>
      </c>
      <c r="G44" s="8" t="str">
        <f>IF('Решаемость 4 кл. матем'!G44&gt;'Проблемные зоны 4 кл. матем '!G$67,"ДА","НЕТ")</f>
        <v>ДА</v>
      </c>
      <c r="H44" s="8" t="str">
        <f>IF('Решаемость 4 кл. матем'!H44&gt;'Проблемные зоны 4 кл. матем '!H$67,"ДА","НЕТ")</f>
        <v>ДА</v>
      </c>
      <c r="I44" s="8" t="str">
        <f>IF('Решаемость 4 кл. матем'!I44&gt;'Проблемные зоны 4 кл. матем '!I$67,"ДА","НЕТ")</f>
        <v>ДА</v>
      </c>
      <c r="J44" s="8" t="str">
        <f>IF('Решаемость 4 кл. матем'!J44&gt;'Проблемные зоны 4 кл. матем '!J$67,"ДА","НЕТ")</f>
        <v>ДА</v>
      </c>
      <c r="K44" s="8" t="str">
        <f>IF('Решаемость 4 кл. матем'!K44&gt;'Проблемные зоны 4 кл. матем '!K$67,"ДА","НЕТ")</f>
        <v>ДА</v>
      </c>
      <c r="L44" s="8" t="str">
        <f>IF('Решаемость 4 кл. матем'!L44&gt;'Проблемные зоны 4 кл. матем '!L$67,"ДА","НЕТ")</f>
        <v>ДА</v>
      </c>
      <c r="M44" s="8" t="str">
        <f>IF('Решаемость 4 кл. матем'!M44&gt;'Проблемные зоны 4 кл. матем '!M$67,"ДА","НЕТ")</f>
        <v>ДА</v>
      </c>
      <c r="N44" s="8">
        <f>'Результаты 4 кл. матем'!N44/'Результаты 4 кл. матем'!$B44</f>
        <v>7.9365079365079361E-2</v>
      </c>
      <c r="O44" s="8">
        <f>'Результаты 4 кл. матем'!O44/'Результаты 4 кл. матем'!$B44</f>
        <v>0.50793650793650791</v>
      </c>
      <c r="P44" s="8">
        <f>'Результаты 4 кл. матем'!P44/'Результаты 4 кл. матем'!$B44</f>
        <v>0.26984126984126983</v>
      </c>
      <c r="Q44" s="8">
        <f>'Результаты 4 кл. матем'!Q44/'Результаты 4 кл. матем'!$B44</f>
        <v>0.14285714285714285</v>
      </c>
    </row>
    <row r="45" spans="1:17" ht="15.75">
      <c r="A45" s="1">
        <v>58</v>
      </c>
      <c r="B45" s="2">
        <v>40</v>
      </c>
      <c r="C45" s="8" t="str">
        <f>IF('Решаемость 4 кл. матем'!C45&gt;'Проблемные зоны 4 кл. матем '!C$67,"ДА","НЕТ")</f>
        <v>ДА</v>
      </c>
      <c r="D45" s="8" t="str">
        <f>IF('Решаемость 4 кл. матем'!D45&gt;'Проблемные зоны 4 кл. матем '!D$67,"ДА","НЕТ")</f>
        <v>ДА</v>
      </c>
      <c r="E45" s="8" t="str">
        <f>IF('Решаемость 4 кл. матем'!E45&gt;'Проблемные зоны 4 кл. матем '!E$67,"ДА","НЕТ")</f>
        <v>ДА</v>
      </c>
      <c r="F45" s="8" t="str">
        <f>IF('Решаемость 4 кл. матем'!F45&gt;'Проблемные зоны 4 кл. матем '!F$67,"ДА","НЕТ")</f>
        <v>ДА</v>
      </c>
      <c r="G45" s="8" t="str">
        <f>IF('Решаемость 4 кл. матем'!G45&gt;'Проблемные зоны 4 кл. матем '!G$67,"ДА","НЕТ")</f>
        <v>ДА</v>
      </c>
      <c r="H45" s="8" t="str">
        <f>IF('Решаемость 4 кл. матем'!H45&gt;'Проблемные зоны 4 кл. матем '!H$67,"ДА","НЕТ")</f>
        <v>ДА</v>
      </c>
      <c r="I45" s="8" t="str">
        <f>IF('Решаемость 4 кл. матем'!I45&gt;'Проблемные зоны 4 кл. матем '!I$67,"ДА","НЕТ")</f>
        <v>ДА</v>
      </c>
      <c r="J45" s="8" t="str">
        <f>IF('Решаемость 4 кл. матем'!J45&gt;'Проблемные зоны 4 кл. матем '!J$67,"ДА","НЕТ")</f>
        <v>ДА</v>
      </c>
      <c r="K45" s="8" t="str">
        <f>IF('Решаемость 4 кл. матем'!K45&gt;'Проблемные зоны 4 кл. матем '!K$67,"ДА","НЕТ")</f>
        <v>ДА</v>
      </c>
      <c r="L45" s="8" t="str">
        <f>IF('Решаемость 4 кл. матем'!L45&gt;'Проблемные зоны 4 кл. матем '!L$67,"ДА","НЕТ")</f>
        <v>ДА</v>
      </c>
      <c r="M45" s="8" t="str">
        <f>IF('Решаемость 4 кл. матем'!M45&gt;'Проблемные зоны 4 кл. матем '!M$67,"ДА","НЕТ")</f>
        <v>ДА</v>
      </c>
      <c r="N45" s="8">
        <f>'Результаты 4 кл. матем'!N45/'Результаты 4 кл. матем'!$B45</f>
        <v>0</v>
      </c>
      <c r="O45" s="8">
        <f>'Результаты 4 кл. матем'!O45/'Результаты 4 кл. матем'!$B45</f>
        <v>0.375</v>
      </c>
      <c r="P45" s="8">
        <f>'Результаты 4 кл. матем'!P45/'Результаты 4 кл. матем'!$B45</f>
        <v>0.45</v>
      </c>
      <c r="Q45" s="8">
        <f>'Результаты 4 кл. матем'!Q45/'Результаты 4 кл. матем'!$B45</f>
        <v>0.17499999999999999</v>
      </c>
    </row>
    <row r="46" spans="1:17" ht="15.75">
      <c r="A46" s="1">
        <v>61</v>
      </c>
      <c r="B46" s="2">
        <v>102</v>
      </c>
      <c r="C46" s="8" t="str">
        <f>IF('Решаемость 4 кл. матем'!C46&gt;'Проблемные зоны 4 кл. матем '!C$67,"ДА","НЕТ")</f>
        <v>ДА</v>
      </c>
      <c r="D46" s="8" t="str">
        <f>IF('Решаемость 4 кл. матем'!D46&gt;'Проблемные зоны 4 кл. матем '!D$67,"ДА","НЕТ")</f>
        <v>ДА</v>
      </c>
      <c r="E46" s="8" t="str">
        <f>IF('Решаемость 4 кл. матем'!E46&gt;'Проблемные зоны 4 кл. матем '!E$67,"ДА","НЕТ")</f>
        <v>ДА</v>
      </c>
      <c r="F46" s="8" t="str">
        <f>IF('Решаемость 4 кл. матем'!F46&gt;'Проблемные зоны 4 кл. матем '!F$67,"ДА","НЕТ")</f>
        <v>ДА</v>
      </c>
      <c r="G46" s="8" t="str">
        <f>IF('Решаемость 4 кл. матем'!G46&gt;'Проблемные зоны 4 кл. матем '!G$67,"ДА","НЕТ")</f>
        <v>НЕТ</v>
      </c>
      <c r="H46" s="8" t="str">
        <f>IF('Решаемость 4 кл. матем'!H46&gt;'Проблемные зоны 4 кл. матем '!H$67,"ДА","НЕТ")</f>
        <v>ДА</v>
      </c>
      <c r="I46" s="8" t="str">
        <f>IF('Решаемость 4 кл. матем'!I46&gt;'Проблемные зоны 4 кл. матем '!I$67,"ДА","НЕТ")</f>
        <v>ДА</v>
      </c>
      <c r="J46" s="8" t="str">
        <f>IF('Решаемость 4 кл. матем'!J46&gt;'Проблемные зоны 4 кл. матем '!J$67,"ДА","НЕТ")</f>
        <v>ДА</v>
      </c>
      <c r="K46" s="8" t="str">
        <f>IF('Решаемость 4 кл. матем'!K46&gt;'Проблемные зоны 4 кл. матем '!K$67,"ДА","НЕТ")</f>
        <v>ДА</v>
      </c>
      <c r="L46" s="8" t="str">
        <f>IF('Решаемость 4 кл. матем'!L46&gt;'Проблемные зоны 4 кл. матем '!L$67,"ДА","НЕТ")</f>
        <v>ДА</v>
      </c>
      <c r="M46" s="8" t="str">
        <f>IF('Решаемость 4 кл. матем'!M46&gt;'Проблемные зоны 4 кл. матем '!M$67,"ДА","НЕТ")</f>
        <v>НЕТ</v>
      </c>
      <c r="N46" s="8">
        <f>'Результаты 4 кл. матем'!N46/'Результаты 4 кл. матем'!$B46</f>
        <v>9.8039215686274508E-2</v>
      </c>
      <c r="O46" s="8">
        <f>'Результаты 4 кл. матем'!O46/'Результаты 4 кл. матем'!$B46</f>
        <v>0.58823529411764708</v>
      </c>
      <c r="P46" s="8">
        <f>'Результаты 4 кл. матем'!P46/'Результаты 4 кл. матем'!$B46</f>
        <v>0.24509803921568626</v>
      </c>
      <c r="Q46" s="8">
        <f>'Результаты 4 кл. матем'!Q46/'Результаты 4 кл. матем'!$B46</f>
        <v>4.9019607843137254E-2</v>
      </c>
    </row>
    <row r="47" spans="1:17" ht="15.75">
      <c r="A47" s="1">
        <v>64</v>
      </c>
      <c r="B47" s="2">
        <v>91</v>
      </c>
      <c r="C47" s="8" t="str">
        <f>IF('Решаемость 4 кл. матем'!C47&gt;'Проблемные зоны 4 кл. матем '!C$67,"ДА","НЕТ")</f>
        <v>ДА</v>
      </c>
      <c r="D47" s="8" t="str">
        <f>IF('Решаемость 4 кл. матем'!D47&gt;'Проблемные зоны 4 кл. матем '!D$67,"ДА","НЕТ")</f>
        <v>ДА</v>
      </c>
      <c r="E47" s="8" t="str">
        <f>IF('Решаемость 4 кл. матем'!E47&gt;'Проблемные зоны 4 кл. матем '!E$67,"ДА","НЕТ")</f>
        <v>ДА</v>
      </c>
      <c r="F47" s="8" t="str">
        <f>IF('Решаемость 4 кл. матем'!F47&gt;'Проблемные зоны 4 кл. матем '!F$67,"ДА","НЕТ")</f>
        <v>ДА</v>
      </c>
      <c r="G47" s="8" t="str">
        <f>IF('Решаемость 4 кл. матем'!G47&gt;'Проблемные зоны 4 кл. матем '!G$67,"ДА","НЕТ")</f>
        <v>ДА</v>
      </c>
      <c r="H47" s="8" t="str">
        <f>IF('Решаемость 4 кл. матем'!H47&gt;'Проблемные зоны 4 кл. матем '!H$67,"ДА","НЕТ")</f>
        <v>ДА</v>
      </c>
      <c r="I47" s="8" t="str">
        <f>IF('Решаемость 4 кл. матем'!I47&gt;'Проблемные зоны 4 кл. матем '!I$67,"ДА","НЕТ")</f>
        <v>ДА</v>
      </c>
      <c r="J47" s="8" t="str">
        <f>IF('Решаемость 4 кл. матем'!J47&gt;'Проблемные зоны 4 кл. матем '!J$67,"ДА","НЕТ")</f>
        <v>ДА</v>
      </c>
      <c r="K47" s="8" t="str">
        <f>IF('Решаемость 4 кл. матем'!K47&gt;'Проблемные зоны 4 кл. матем '!K$67,"ДА","НЕТ")</f>
        <v>ДА</v>
      </c>
      <c r="L47" s="8" t="str">
        <f>IF('Решаемость 4 кл. матем'!L47&gt;'Проблемные зоны 4 кл. матем '!L$67,"ДА","НЕТ")</f>
        <v>ДА</v>
      </c>
      <c r="M47" s="8" t="str">
        <f>IF('Решаемость 4 кл. матем'!M47&gt;'Проблемные зоны 4 кл. матем '!M$67,"ДА","НЕТ")</f>
        <v>ДА</v>
      </c>
      <c r="N47" s="8">
        <f>'Результаты 4 кл. матем'!N47/'Результаты 4 кл. матем'!$B47</f>
        <v>0.13186813186813187</v>
      </c>
      <c r="O47" s="8">
        <f>'Результаты 4 кл. матем'!O47/'Результаты 4 кл. матем'!$B47</f>
        <v>0.40659340659340659</v>
      </c>
      <c r="P47" s="8">
        <f>'Результаты 4 кл. матем'!P47/'Результаты 4 кл. матем'!$B47</f>
        <v>0.2967032967032967</v>
      </c>
      <c r="Q47" s="8">
        <f>'Результаты 4 кл. матем'!Q47/'Результаты 4 кл. матем'!$B47</f>
        <v>0.16483516483516483</v>
      </c>
    </row>
    <row r="48" spans="1:17" ht="15.75">
      <c r="A48" s="1">
        <v>65</v>
      </c>
      <c r="B48" s="2">
        <v>25</v>
      </c>
      <c r="C48" s="8" t="str">
        <f>IF('Решаемость 4 кл. матем'!C48&gt;'Проблемные зоны 4 кл. матем '!C$67,"ДА","НЕТ")</f>
        <v>НЕТ</v>
      </c>
      <c r="D48" s="8" t="str">
        <f>IF('Решаемость 4 кл. матем'!D48&gt;'Проблемные зоны 4 кл. матем '!D$67,"ДА","НЕТ")</f>
        <v>ДА</v>
      </c>
      <c r="E48" s="8" t="str">
        <f>IF('Решаемость 4 кл. матем'!E48&gt;'Проблемные зоны 4 кл. матем '!E$67,"ДА","НЕТ")</f>
        <v>НЕТ</v>
      </c>
      <c r="F48" s="8" t="str">
        <f>IF('Решаемость 4 кл. матем'!F48&gt;'Проблемные зоны 4 кл. матем '!F$67,"ДА","НЕТ")</f>
        <v>НЕТ</v>
      </c>
      <c r="G48" s="8" t="str">
        <f>IF('Решаемость 4 кл. матем'!G48&gt;'Проблемные зоны 4 кл. матем '!G$67,"ДА","НЕТ")</f>
        <v>НЕТ</v>
      </c>
      <c r="H48" s="8" t="str">
        <f>IF('Решаемость 4 кл. матем'!H48&gt;'Проблемные зоны 4 кл. матем '!H$67,"ДА","НЕТ")</f>
        <v>НЕТ</v>
      </c>
      <c r="I48" s="8" t="str">
        <f>IF('Решаемость 4 кл. матем'!I48&gt;'Проблемные зоны 4 кл. матем '!I$67,"ДА","НЕТ")</f>
        <v>НЕТ</v>
      </c>
      <c r="J48" s="8" t="str">
        <f>IF('Решаемость 4 кл. матем'!J48&gt;'Проблемные зоны 4 кл. матем '!J$67,"ДА","НЕТ")</f>
        <v>НЕТ</v>
      </c>
      <c r="K48" s="8" t="str">
        <f>IF('Решаемость 4 кл. матем'!K48&gt;'Проблемные зоны 4 кл. матем '!K$67,"ДА","НЕТ")</f>
        <v>НЕТ</v>
      </c>
      <c r="L48" s="8" t="str">
        <f>IF('Решаемость 4 кл. матем'!L48&gt;'Проблемные зоны 4 кл. матем '!L$67,"ДА","НЕТ")</f>
        <v>НЕТ</v>
      </c>
      <c r="M48" s="8" t="str">
        <f>IF('Решаемость 4 кл. матем'!M48&gt;'Проблемные зоны 4 кл. матем '!M$67,"ДА","НЕТ")</f>
        <v>НЕТ</v>
      </c>
      <c r="N48" s="8">
        <f>'Результаты 4 кл. матем'!N48/'Результаты 4 кл. матем'!$B48</f>
        <v>0.6</v>
      </c>
      <c r="O48" s="8">
        <f>'Результаты 4 кл. матем'!O48/'Результаты 4 кл. матем'!$B48</f>
        <v>0.4</v>
      </c>
      <c r="P48" s="8">
        <f>'Результаты 4 кл. матем'!P48/'Результаты 4 кл. матем'!$B48</f>
        <v>0</v>
      </c>
      <c r="Q48" s="8">
        <f>'Результаты 4 кл. матем'!Q48/'Результаты 4 кл. матем'!$B48</f>
        <v>0</v>
      </c>
    </row>
    <row r="49" spans="1:17" ht="15.75">
      <c r="A49" s="1">
        <v>66</v>
      </c>
      <c r="B49" s="2">
        <v>46</v>
      </c>
      <c r="C49" s="8" t="str">
        <f>IF('Решаемость 4 кл. матем'!C49&gt;'Проблемные зоны 4 кл. матем '!C$67,"ДА","НЕТ")</f>
        <v>ДА</v>
      </c>
      <c r="D49" s="8" t="str">
        <f>IF('Решаемость 4 кл. матем'!D49&gt;'Проблемные зоны 4 кл. матем '!D$67,"ДА","НЕТ")</f>
        <v>ДА</v>
      </c>
      <c r="E49" s="8" t="str">
        <f>IF('Решаемость 4 кл. матем'!E49&gt;'Проблемные зоны 4 кл. матем '!E$67,"ДА","НЕТ")</f>
        <v>ДА</v>
      </c>
      <c r="F49" s="8" t="str">
        <f>IF('Решаемость 4 кл. матем'!F49&gt;'Проблемные зоны 4 кл. матем '!F$67,"ДА","НЕТ")</f>
        <v>ДА</v>
      </c>
      <c r="G49" s="8" t="str">
        <f>IF('Решаемость 4 кл. матем'!G49&gt;'Проблемные зоны 4 кл. матем '!G$67,"ДА","НЕТ")</f>
        <v>НЕТ</v>
      </c>
      <c r="H49" s="8" t="str">
        <f>IF('Решаемость 4 кл. матем'!H49&gt;'Проблемные зоны 4 кл. матем '!H$67,"ДА","НЕТ")</f>
        <v>ДА</v>
      </c>
      <c r="I49" s="8" t="str">
        <f>IF('Решаемость 4 кл. матем'!I49&gt;'Проблемные зоны 4 кл. матем '!I$67,"ДА","НЕТ")</f>
        <v>ДА</v>
      </c>
      <c r="J49" s="8" t="str">
        <f>IF('Решаемость 4 кл. матем'!J49&gt;'Проблемные зоны 4 кл. матем '!J$67,"ДА","НЕТ")</f>
        <v>НЕТ</v>
      </c>
      <c r="K49" s="8" t="str">
        <f>IF('Решаемость 4 кл. матем'!K49&gt;'Проблемные зоны 4 кл. матем '!K$67,"ДА","НЕТ")</f>
        <v>ДА</v>
      </c>
      <c r="L49" s="8" t="str">
        <f>IF('Решаемость 4 кл. матем'!L49&gt;'Проблемные зоны 4 кл. матем '!L$67,"ДА","НЕТ")</f>
        <v>ДА</v>
      </c>
      <c r="M49" s="8" t="str">
        <f>IF('Решаемость 4 кл. матем'!M49&gt;'Проблемные зоны 4 кл. матем '!M$67,"ДА","НЕТ")</f>
        <v>ДА</v>
      </c>
      <c r="N49" s="8">
        <f>'Результаты 4 кл. матем'!N49/'Результаты 4 кл. матем'!$B49</f>
        <v>8.6956521739130432E-2</v>
      </c>
      <c r="O49" s="8">
        <f>'Результаты 4 кл. матем'!O49/'Результаты 4 кл. матем'!$B49</f>
        <v>0.41304347826086957</v>
      </c>
      <c r="P49" s="8">
        <f>'Результаты 4 кл. матем'!P49/'Результаты 4 кл. матем'!$B49</f>
        <v>0.28260869565217389</v>
      </c>
      <c r="Q49" s="8">
        <f>'Результаты 4 кл. матем'!Q49/'Результаты 4 кл. матем'!$B49</f>
        <v>0.21739130434782608</v>
      </c>
    </row>
    <row r="50" spans="1:17" ht="15.75">
      <c r="A50" s="1">
        <v>69</v>
      </c>
      <c r="B50" s="2">
        <v>80</v>
      </c>
      <c r="C50" s="8" t="str">
        <f>IF('Решаемость 4 кл. матем'!C50&gt;'Проблемные зоны 4 кл. матем '!C$67,"ДА","НЕТ")</f>
        <v>ДА</v>
      </c>
      <c r="D50" s="8" t="str">
        <f>IF('Решаемость 4 кл. матем'!D50&gt;'Проблемные зоны 4 кл. матем '!D$67,"ДА","НЕТ")</f>
        <v>ДА</v>
      </c>
      <c r="E50" s="8" t="str">
        <f>IF('Решаемость 4 кл. матем'!E50&gt;'Проблемные зоны 4 кл. матем '!E$67,"ДА","НЕТ")</f>
        <v>ДА</v>
      </c>
      <c r="F50" s="8" t="str">
        <f>IF('Решаемость 4 кл. матем'!F50&gt;'Проблемные зоны 4 кл. матем '!F$67,"ДА","НЕТ")</f>
        <v>ДА</v>
      </c>
      <c r="G50" s="8" t="str">
        <f>IF('Решаемость 4 кл. матем'!G50&gt;'Проблемные зоны 4 кл. матем '!G$67,"ДА","НЕТ")</f>
        <v>ДА</v>
      </c>
      <c r="H50" s="8" t="str">
        <f>IF('Решаемость 4 кл. матем'!H50&gt;'Проблемные зоны 4 кл. матем '!H$67,"ДА","НЕТ")</f>
        <v>ДА</v>
      </c>
      <c r="I50" s="8" t="str">
        <f>IF('Решаемость 4 кл. матем'!I50&gt;'Проблемные зоны 4 кл. матем '!I$67,"ДА","НЕТ")</f>
        <v>ДА</v>
      </c>
      <c r="J50" s="8" t="str">
        <f>IF('Решаемость 4 кл. матем'!J50&gt;'Проблемные зоны 4 кл. матем '!J$67,"ДА","НЕТ")</f>
        <v>ДА</v>
      </c>
      <c r="K50" s="8" t="str">
        <f>IF('Решаемость 4 кл. матем'!K50&gt;'Проблемные зоны 4 кл. матем '!K$67,"ДА","НЕТ")</f>
        <v>ДА</v>
      </c>
      <c r="L50" s="8" t="str">
        <f>IF('Решаемость 4 кл. матем'!L50&gt;'Проблемные зоны 4 кл. матем '!L$67,"ДА","НЕТ")</f>
        <v>ДА</v>
      </c>
      <c r="M50" s="8" t="str">
        <f>IF('Решаемость 4 кл. матем'!M50&gt;'Проблемные зоны 4 кл. матем '!M$67,"ДА","НЕТ")</f>
        <v>ДА</v>
      </c>
      <c r="N50" s="8">
        <f>'Результаты 4 кл. матем'!N50/'Результаты 4 кл. матем'!$B50</f>
        <v>0.1875</v>
      </c>
      <c r="O50" s="8">
        <f>'Результаты 4 кл. матем'!O50/'Результаты 4 кл. матем'!$B50</f>
        <v>0.35</v>
      </c>
      <c r="P50" s="8">
        <f>'Результаты 4 кл. матем'!P50/'Результаты 4 кл. матем'!$B50</f>
        <v>0.32500000000000001</v>
      </c>
      <c r="Q50" s="8">
        <f>'Результаты 4 кл. матем'!Q50/'Результаты 4 кл. матем'!$B50</f>
        <v>0.13750000000000001</v>
      </c>
    </row>
    <row r="51" spans="1:17" ht="15.75">
      <c r="A51" s="1">
        <v>70</v>
      </c>
      <c r="B51" s="2">
        <v>40</v>
      </c>
      <c r="C51" s="8" t="str">
        <f>IF('Решаемость 4 кл. матем'!C51&gt;'Проблемные зоны 4 кл. матем '!C$67,"ДА","НЕТ")</f>
        <v>ДА</v>
      </c>
      <c r="D51" s="8" t="str">
        <f>IF('Решаемость 4 кл. матем'!D51&gt;'Проблемные зоны 4 кл. матем '!D$67,"ДА","НЕТ")</f>
        <v>НЕТ</v>
      </c>
      <c r="E51" s="8" t="str">
        <f>IF('Решаемость 4 кл. матем'!E51&gt;'Проблемные зоны 4 кл. матем '!E$67,"ДА","НЕТ")</f>
        <v>НЕТ</v>
      </c>
      <c r="F51" s="8" t="str">
        <f>IF('Решаемость 4 кл. матем'!F51&gt;'Проблемные зоны 4 кл. матем '!F$67,"ДА","НЕТ")</f>
        <v>НЕТ</v>
      </c>
      <c r="G51" s="8" t="str">
        <f>IF('Решаемость 4 кл. матем'!G51&gt;'Проблемные зоны 4 кл. матем '!G$67,"ДА","НЕТ")</f>
        <v>НЕТ</v>
      </c>
      <c r="H51" s="8" t="str">
        <f>IF('Решаемость 4 кл. матем'!H51&gt;'Проблемные зоны 4 кл. матем '!H$67,"ДА","НЕТ")</f>
        <v>НЕТ</v>
      </c>
      <c r="I51" s="8" t="str">
        <f>IF('Решаемость 4 кл. матем'!I51&gt;'Проблемные зоны 4 кл. матем '!I$67,"ДА","НЕТ")</f>
        <v>НЕТ</v>
      </c>
      <c r="J51" s="8" t="str">
        <f>IF('Решаемость 4 кл. матем'!J51&gt;'Проблемные зоны 4 кл. матем '!J$67,"ДА","НЕТ")</f>
        <v>НЕТ</v>
      </c>
      <c r="K51" s="8" t="str">
        <f>IF('Решаемость 4 кл. матем'!K51&gt;'Проблемные зоны 4 кл. матем '!K$67,"ДА","НЕТ")</f>
        <v>НЕТ</v>
      </c>
      <c r="L51" s="8" t="str">
        <f>IF('Решаемость 4 кл. матем'!L51&gt;'Проблемные зоны 4 кл. матем '!L$67,"ДА","НЕТ")</f>
        <v>НЕТ</v>
      </c>
      <c r="M51" s="8" t="str">
        <f>IF('Решаемость 4 кл. матем'!M51&gt;'Проблемные зоны 4 кл. матем '!M$67,"ДА","НЕТ")</f>
        <v>НЕТ</v>
      </c>
      <c r="N51" s="8">
        <f>'Результаты 4 кл. матем'!N51/'Результаты 4 кл. матем'!$B51</f>
        <v>0.375</v>
      </c>
      <c r="O51" s="8">
        <f>'Результаты 4 кл. матем'!O51/'Результаты 4 кл. матем'!$B51</f>
        <v>0.375</v>
      </c>
      <c r="P51" s="8">
        <f>'Результаты 4 кл. матем'!P51/'Результаты 4 кл. матем'!$B51</f>
        <v>0.25</v>
      </c>
      <c r="Q51" s="8">
        <f>'Результаты 4 кл. матем'!Q51/'Результаты 4 кл. матем'!$B51</f>
        <v>0</v>
      </c>
    </row>
    <row r="52" spans="1:17" ht="15.75">
      <c r="A52" s="1">
        <v>71</v>
      </c>
      <c r="B52" s="2">
        <v>33</v>
      </c>
      <c r="C52" s="8" t="str">
        <f>IF('Решаемость 4 кл. матем'!C52&gt;'Проблемные зоны 4 кл. матем '!C$67,"ДА","НЕТ")</f>
        <v>ДА</v>
      </c>
      <c r="D52" s="8" t="str">
        <f>IF('Решаемость 4 кл. матем'!D52&gt;'Проблемные зоны 4 кл. матем '!D$67,"ДА","НЕТ")</f>
        <v>ДА</v>
      </c>
      <c r="E52" s="8" t="str">
        <f>IF('Решаемость 4 кл. матем'!E52&gt;'Проблемные зоны 4 кл. матем '!E$67,"ДА","НЕТ")</f>
        <v>ДА</v>
      </c>
      <c r="F52" s="8" t="str">
        <f>IF('Решаемость 4 кл. матем'!F52&gt;'Проблемные зоны 4 кл. матем '!F$67,"ДА","НЕТ")</f>
        <v>ДА</v>
      </c>
      <c r="G52" s="8" t="str">
        <f>IF('Решаемость 4 кл. матем'!G52&gt;'Проблемные зоны 4 кл. матем '!G$67,"ДА","НЕТ")</f>
        <v>ДА</v>
      </c>
      <c r="H52" s="8" t="str">
        <f>IF('Решаемость 4 кл. матем'!H52&gt;'Проблемные зоны 4 кл. матем '!H$67,"ДА","НЕТ")</f>
        <v>ДА</v>
      </c>
      <c r="I52" s="8" t="str">
        <f>IF('Решаемость 4 кл. матем'!I52&gt;'Проблемные зоны 4 кл. матем '!I$67,"ДА","НЕТ")</f>
        <v>ДА</v>
      </c>
      <c r="J52" s="8" t="str">
        <f>IF('Решаемость 4 кл. матем'!J52&gt;'Проблемные зоны 4 кл. матем '!J$67,"ДА","НЕТ")</f>
        <v>ДА</v>
      </c>
      <c r="K52" s="8" t="str">
        <f>IF('Решаемость 4 кл. матем'!K52&gt;'Проблемные зоны 4 кл. матем '!K$67,"ДА","НЕТ")</f>
        <v>ДА</v>
      </c>
      <c r="L52" s="8" t="str">
        <f>IF('Решаемость 4 кл. матем'!L52&gt;'Проблемные зоны 4 кл. матем '!L$67,"ДА","НЕТ")</f>
        <v>ДА</v>
      </c>
      <c r="M52" s="8" t="str">
        <f>IF('Решаемость 4 кл. матем'!M52&gt;'Проблемные зоны 4 кл. матем '!M$67,"ДА","НЕТ")</f>
        <v>ДА</v>
      </c>
      <c r="N52" s="8">
        <f>'Результаты 4 кл. матем'!N52/'Результаты 4 кл. матем'!$B52</f>
        <v>0.12121212121212122</v>
      </c>
      <c r="O52" s="8">
        <f>'Результаты 4 кл. матем'!O52/'Результаты 4 кл. матем'!$B52</f>
        <v>0.54545454545454541</v>
      </c>
      <c r="P52" s="8">
        <f>'Результаты 4 кл. матем'!P52/'Результаты 4 кл. матем'!$B52</f>
        <v>0.21212121212121213</v>
      </c>
      <c r="Q52" s="8">
        <f>'Результаты 4 кл. матем'!Q52/'Результаты 4 кл. матем'!$B52</f>
        <v>0.12121212121212122</v>
      </c>
    </row>
    <row r="53" spans="1:17" ht="15.75">
      <c r="A53" s="1">
        <v>72</v>
      </c>
      <c r="B53" s="2">
        <v>16</v>
      </c>
      <c r="C53" s="8" t="str">
        <f>IF('Решаемость 4 кл. матем'!C53&gt;'Проблемные зоны 4 кл. матем '!C$67,"ДА","НЕТ")</f>
        <v>ДА</v>
      </c>
      <c r="D53" s="8" t="str">
        <f>IF('Решаемость 4 кл. матем'!D53&gt;'Проблемные зоны 4 кл. матем '!D$67,"ДА","НЕТ")</f>
        <v>ДА</v>
      </c>
      <c r="E53" s="8" t="str">
        <f>IF('Решаемость 4 кл. матем'!E53&gt;'Проблемные зоны 4 кл. матем '!E$67,"ДА","НЕТ")</f>
        <v>НЕТ</v>
      </c>
      <c r="F53" s="8" t="str">
        <f>IF('Решаемость 4 кл. матем'!F53&gt;'Проблемные зоны 4 кл. матем '!F$67,"ДА","НЕТ")</f>
        <v>НЕТ</v>
      </c>
      <c r="G53" s="8" t="str">
        <f>IF('Решаемость 4 кл. матем'!G53&gt;'Проблемные зоны 4 кл. матем '!G$67,"ДА","НЕТ")</f>
        <v>НЕТ</v>
      </c>
      <c r="H53" s="8" t="str">
        <f>IF('Решаемость 4 кл. матем'!H53&gt;'Проблемные зоны 4 кл. матем '!H$67,"ДА","НЕТ")</f>
        <v>ДА</v>
      </c>
      <c r="I53" s="8" t="str">
        <f>IF('Решаемость 4 кл. матем'!I53&gt;'Проблемные зоны 4 кл. матем '!I$67,"ДА","НЕТ")</f>
        <v>НЕТ</v>
      </c>
      <c r="J53" s="8" t="str">
        <f>IF('Решаемость 4 кл. матем'!J53&gt;'Проблемные зоны 4 кл. матем '!J$67,"ДА","НЕТ")</f>
        <v>НЕТ</v>
      </c>
      <c r="K53" s="8" t="str">
        <f>IF('Решаемость 4 кл. матем'!K53&gt;'Проблемные зоны 4 кл. матем '!K$67,"ДА","НЕТ")</f>
        <v>НЕТ</v>
      </c>
      <c r="L53" s="8" t="str">
        <f>IF('Решаемость 4 кл. матем'!L53&gt;'Проблемные зоны 4 кл. матем '!L$67,"ДА","НЕТ")</f>
        <v>НЕТ</v>
      </c>
      <c r="M53" s="8" t="str">
        <f>IF('Решаемость 4 кл. матем'!M53&gt;'Проблемные зоны 4 кл. матем '!M$67,"ДА","НЕТ")</f>
        <v>НЕТ</v>
      </c>
      <c r="N53" s="8">
        <f>'Результаты 4 кл. матем'!N53/'Результаты 4 кл. матем'!$B53</f>
        <v>0.5625</v>
      </c>
      <c r="O53" s="8">
        <f>'Результаты 4 кл. матем'!O53/'Результаты 4 кл. матем'!$B53</f>
        <v>0.125</v>
      </c>
      <c r="P53" s="8">
        <f>'Результаты 4 кл. матем'!P53/'Результаты 4 кл. матем'!$B53</f>
        <v>0.1875</v>
      </c>
      <c r="Q53" s="8">
        <f>'Результаты 4 кл. матем'!Q53/'Результаты 4 кл. матем'!$B53</f>
        <v>0.125</v>
      </c>
    </row>
    <row r="54" spans="1:17" ht="15.75">
      <c r="A54" s="1">
        <v>77</v>
      </c>
      <c r="B54" s="2">
        <v>42</v>
      </c>
      <c r="C54" s="8" t="str">
        <f>IF('Решаемость 4 кл. матем'!C54&gt;'Проблемные зоны 4 кл. матем '!C$67,"ДА","НЕТ")</f>
        <v>ДА</v>
      </c>
      <c r="D54" s="8" t="str">
        <f>IF('Решаемость 4 кл. матем'!D54&gt;'Проблемные зоны 4 кл. матем '!D$67,"ДА","НЕТ")</f>
        <v>ДА</v>
      </c>
      <c r="E54" s="8" t="str">
        <f>IF('Решаемость 4 кл. матем'!E54&gt;'Проблемные зоны 4 кл. матем '!E$67,"ДА","НЕТ")</f>
        <v>ДА</v>
      </c>
      <c r="F54" s="8" t="str">
        <f>IF('Решаемость 4 кл. матем'!F54&gt;'Проблемные зоны 4 кл. матем '!F$67,"ДА","НЕТ")</f>
        <v>ДА</v>
      </c>
      <c r="G54" s="8" t="str">
        <f>IF('Решаемость 4 кл. матем'!G54&gt;'Проблемные зоны 4 кл. матем '!G$67,"ДА","НЕТ")</f>
        <v>ДА</v>
      </c>
      <c r="H54" s="8" t="str">
        <f>IF('Решаемость 4 кл. матем'!H54&gt;'Проблемные зоны 4 кл. матем '!H$67,"ДА","НЕТ")</f>
        <v>ДА</v>
      </c>
      <c r="I54" s="8" t="str">
        <f>IF('Решаемость 4 кл. матем'!I54&gt;'Проблемные зоны 4 кл. матем '!I$67,"ДА","НЕТ")</f>
        <v>ДА</v>
      </c>
      <c r="J54" s="8" t="str">
        <f>IF('Решаемость 4 кл. матем'!J54&gt;'Проблемные зоны 4 кл. матем '!J$67,"ДА","НЕТ")</f>
        <v>ДА</v>
      </c>
      <c r="K54" s="8" t="str">
        <f>IF('Решаемость 4 кл. матем'!K54&gt;'Проблемные зоны 4 кл. матем '!K$67,"ДА","НЕТ")</f>
        <v>ДА</v>
      </c>
      <c r="L54" s="8" t="str">
        <f>IF('Решаемость 4 кл. матем'!L54&gt;'Проблемные зоны 4 кл. матем '!L$67,"ДА","НЕТ")</f>
        <v>ДА</v>
      </c>
      <c r="M54" s="8" t="str">
        <f>IF('Решаемость 4 кл. матем'!M54&gt;'Проблемные зоны 4 кл. матем '!M$67,"ДА","НЕТ")</f>
        <v>ДА</v>
      </c>
      <c r="N54" s="8">
        <f>'Результаты 4 кл. матем'!N54/'Результаты 4 кл. матем'!$B54</f>
        <v>2.3809523809523808E-2</v>
      </c>
      <c r="O54" s="8">
        <f>'Результаты 4 кл. матем'!O54/'Результаты 4 кл. матем'!$B54</f>
        <v>0.5714285714285714</v>
      </c>
      <c r="P54" s="8">
        <f>'Результаты 4 кл. матем'!P54/'Результаты 4 кл. матем'!$B54</f>
        <v>0.21428571428571427</v>
      </c>
      <c r="Q54" s="8">
        <f>'Результаты 4 кл. матем'!Q54/'Результаты 4 кл. матем'!$B54</f>
        <v>0.19047619047619047</v>
      </c>
    </row>
    <row r="55" spans="1:17" ht="15.75">
      <c r="A55" s="1">
        <v>80</v>
      </c>
      <c r="B55" s="2">
        <v>129</v>
      </c>
      <c r="C55" s="8" t="str">
        <f>IF('Решаемость 4 кл. матем'!C55&gt;'Проблемные зоны 4 кл. матем '!C$67,"ДА","НЕТ")</f>
        <v>ДА</v>
      </c>
      <c r="D55" s="8" t="str">
        <f>IF('Решаемость 4 кл. матем'!D55&gt;'Проблемные зоны 4 кл. матем '!D$67,"ДА","НЕТ")</f>
        <v>ДА</v>
      </c>
      <c r="E55" s="8" t="str">
        <f>IF('Решаемость 4 кл. матем'!E55&gt;'Проблемные зоны 4 кл. матем '!E$67,"ДА","НЕТ")</f>
        <v>ДА</v>
      </c>
      <c r="F55" s="8" t="str">
        <f>IF('Решаемость 4 кл. матем'!F55&gt;'Проблемные зоны 4 кл. матем '!F$67,"ДА","НЕТ")</f>
        <v>ДА</v>
      </c>
      <c r="G55" s="8" t="str">
        <f>IF('Решаемость 4 кл. матем'!G55&gt;'Проблемные зоны 4 кл. матем '!G$67,"ДА","НЕТ")</f>
        <v>ДА</v>
      </c>
      <c r="H55" s="8" t="str">
        <f>IF('Решаемость 4 кл. матем'!H55&gt;'Проблемные зоны 4 кл. матем '!H$67,"ДА","НЕТ")</f>
        <v>ДА</v>
      </c>
      <c r="I55" s="8" t="str">
        <f>IF('Решаемость 4 кл. матем'!I55&gt;'Проблемные зоны 4 кл. матем '!I$67,"ДА","НЕТ")</f>
        <v>ДА</v>
      </c>
      <c r="J55" s="8" t="str">
        <f>IF('Решаемость 4 кл. матем'!J55&gt;'Проблемные зоны 4 кл. матем '!J$67,"ДА","НЕТ")</f>
        <v>ДА</v>
      </c>
      <c r="K55" s="8" t="str">
        <f>IF('Решаемость 4 кл. матем'!K55&gt;'Проблемные зоны 4 кл. матем '!K$67,"ДА","НЕТ")</f>
        <v>ДА</v>
      </c>
      <c r="L55" s="8" t="str">
        <f>IF('Решаемость 4 кл. матем'!L55&gt;'Проблемные зоны 4 кл. матем '!L$67,"ДА","НЕТ")</f>
        <v>ДА</v>
      </c>
      <c r="M55" s="8" t="str">
        <f>IF('Решаемость 4 кл. матем'!M55&gt;'Проблемные зоны 4 кл. матем '!M$67,"ДА","НЕТ")</f>
        <v>ДА</v>
      </c>
      <c r="N55" s="8">
        <f>'Результаты 4 кл. матем'!N55/'Результаты 4 кл. матем'!$B55</f>
        <v>0.14728682170542637</v>
      </c>
      <c r="O55" s="8">
        <f>'Результаты 4 кл. матем'!O55/'Результаты 4 кл. матем'!$B55</f>
        <v>0.39534883720930231</v>
      </c>
      <c r="P55" s="8">
        <f>'Результаты 4 кл. матем'!P55/'Результаты 4 кл. матем'!$B55</f>
        <v>0.27906976744186046</v>
      </c>
      <c r="Q55" s="8">
        <f>'Результаты 4 кл. матем'!Q55/'Результаты 4 кл. матем'!$B55</f>
        <v>0.17829457364341086</v>
      </c>
    </row>
    <row r="56" spans="1:17" ht="15.75">
      <c r="A56" s="1">
        <v>81</v>
      </c>
      <c r="B56" s="2">
        <v>145</v>
      </c>
      <c r="C56" s="8" t="str">
        <f>IF('Решаемость 4 кл. матем'!C56&gt;'Проблемные зоны 4 кл. матем '!C$67,"ДА","НЕТ")</f>
        <v>ДА</v>
      </c>
      <c r="D56" s="8" t="str">
        <f>IF('Решаемость 4 кл. матем'!D56&gt;'Проблемные зоны 4 кл. матем '!D$67,"ДА","НЕТ")</f>
        <v>ДА</v>
      </c>
      <c r="E56" s="8" t="str">
        <f>IF('Решаемость 4 кл. матем'!E56&gt;'Проблемные зоны 4 кл. матем '!E$67,"ДА","НЕТ")</f>
        <v>ДА</v>
      </c>
      <c r="F56" s="8" t="str">
        <f>IF('Решаемость 4 кл. матем'!F56&gt;'Проблемные зоны 4 кл. матем '!F$67,"ДА","НЕТ")</f>
        <v>ДА</v>
      </c>
      <c r="G56" s="8" t="str">
        <f>IF('Решаемость 4 кл. матем'!G56&gt;'Проблемные зоны 4 кл. матем '!G$67,"ДА","НЕТ")</f>
        <v>ДА</v>
      </c>
      <c r="H56" s="8" t="str">
        <f>IF('Решаемость 4 кл. матем'!H56&gt;'Проблемные зоны 4 кл. матем '!H$67,"ДА","НЕТ")</f>
        <v>ДА</v>
      </c>
      <c r="I56" s="8" t="str">
        <f>IF('Решаемость 4 кл. матем'!I56&gt;'Проблемные зоны 4 кл. матем '!I$67,"ДА","НЕТ")</f>
        <v>ДА</v>
      </c>
      <c r="J56" s="8" t="str">
        <f>IF('Решаемость 4 кл. матем'!J56&gt;'Проблемные зоны 4 кл. матем '!J$67,"ДА","НЕТ")</f>
        <v>ДА</v>
      </c>
      <c r="K56" s="8" t="str">
        <f>IF('Решаемость 4 кл. матем'!K56&gt;'Проблемные зоны 4 кл. матем '!K$67,"ДА","НЕТ")</f>
        <v>ДА</v>
      </c>
      <c r="L56" s="8" t="str">
        <f>IF('Решаемость 4 кл. матем'!L56&gt;'Проблемные зоны 4 кл. матем '!L$67,"ДА","НЕТ")</f>
        <v>ДА</v>
      </c>
      <c r="M56" s="8" t="str">
        <f>IF('Решаемость 4 кл. матем'!M56&gt;'Проблемные зоны 4 кл. матем '!M$67,"ДА","НЕТ")</f>
        <v>ДА</v>
      </c>
      <c r="N56" s="8">
        <f>'Результаты 4 кл. матем'!N56/'Результаты 4 кл. матем'!$B56</f>
        <v>2.7586206896551724E-2</v>
      </c>
      <c r="O56" s="8">
        <f>'Результаты 4 кл. матем'!O56/'Результаты 4 кл. матем'!$B56</f>
        <v>0.23448275862068965</v>
      </c>
      <c r="P56" s="8">
        <f>'Результаты 4 кл. матем'!P56/'Результаты 4 кл. матем'!$B56</f>
        <v>0.41379310344827586</v>
      </c>
      <c r="Q56" s="8">
        <f>'Результаты 4 кл. матем'!Q56/'Результаты 4 кл. матем'!$B56</f>
        <v>0.32413793103448274</v>
      </c>
    </row>
    <row r="57" spans="1:17" ht="15.75">
      <c r="A57" s="1">
        <v>85</v>
      </c>
      <c r="B57" s="2">
        <v>53</v>
      </c>
      <c r="C57" s="8" t="str">
        <f>IF('Решаемость 4 кл. матем'!C57&gt;'Проблемные зоны 4 кл. матем '!C$67,"ДА","НЕТ")</f>
        <v>ДА</v>
      </c>
      <c r="D57" s="8" t="str">
        <f>IF('Решаемость 4 кл. матем'!D57&gt;'Проблемные зоны 4 кл. матем '!D$67,"ДА","НЕТ")</f>
        <v>ДА</v>
      </c>
      <c r="E57" s="8" t="str">
        <f>IF('Решаемость 4 кл. матем'!E57&gt;'Проблемные зоны 4 кл. матем '!E$67,"ДА","НЕТ")</f>
        <v>ДА</v>
      </c>
      <c r="F57" s="8" t="str">
        <f>IF('Решаемость 4 кл. матем'!F57&gt;'Проблемные зоны 4 кл. матем '!F$67,"ДА","НЕТ")</f>
        <v>ДА</v>
      </c>
      <c r="G57" s="8" t="str">
        <f>IF('Решаемость 4 кл. матем'!G57&gt;'Проблемные зоны 4 кл. матем '!G$67,"ДА","НЕТ")</f>
        <v>ДА</v>
      </c>
      <c r="H57" s="8" t="str">
        <f>IF('Решаемость 4 кл. матем'!H57&gt;'Проблемные зоны 4 кл. матем '!H$67,"ДА","НЕТ")</f>
        <v>ДА</v>
      </c>
      <c r="I57" s="8" t="str">
        <f>IF('Решаемость 4 кл. матем'!I57&gt;'Проблемные зоны 4 кл. матем '!I$67,"ДА","НЕТ")</f>
        <v>ДА</v>
      </c>
      <c r="J57" s="8" t="str">
        <f>IF('Решаемость 4 кл. матем'!J57&gt;'Проблемные зоны 4 кл. матем '!J$67,"ДА","НЕТ")</f>
        <v>ДА</v>
      </c>
      <c r="K57" s="8" t="str">
        <f>IF('Решаемость 4 кл. матем'!K57&gt;'Проблемные зоны 4 кл. матем '!K$67,"ДА","НЕТ")</f>
        <v>ДА</v>
      </c>
      <c r="L57" s="8" t="str">
        <f>IF('Решаемость 4 кл. матем'!L57&gt;'Проблемные зоны 4 кл. матем '!L$67,"ДА","НЕТ")</f>
        <v>ДА</v>
      </c>
      <c r="M57" s="8" t="str">
        <f>IF('Решаемость 4 кл. матем'!M57&gt;'Проблемные зоны 4 кл. матем '!M$67,"ДА","НЕТ")</f>
        <v>ДА</v>
      </c>
      <c r="N57" s="8">
        <f>'Результаты 4 кл. матем'!N57/'Результаты 4 кл. матем'!$B57</f>
        <v>9.4339622641509441E-2</v>
      </c>
      <c r="O57" s="8">
        <f>'Результаты 4 кл. матем'!O57/'Результаты 4 кл. матем'!$B57</f>
        <v>0.26415094339622641</v>
      </c>
      <c r="P57" s="8">
        <f>'Результаты 4 кл. матем'!P57/'Результаты 4 кл. матем'!$B57</f>
        <v>0.33962264150943394</v>
      </c>
      <c r="Q57" s="8">
        <f>'Результаты 4 кл. матем'!Q57/'Результаты 4 кл. матем'!$B57</f>
        <v>0.30188679245283018</v>
      </c>
    </row>
    <row r="58" spans="1:17" ht="15.75">
      <c r="A58" s="1">
        <v>87</v>
      </c>
      <c r="B58" s="2">
        <v>58</v>
      </c>
      <c r="C58" s="8" t="str">
        <f>IF('Решаемость 4 кл. матем'!C58&gt;'Проблемные зоны 4 кл. матем '!C$67,"ДА","НЕТ")</f>
        <v>ДА</v>
      </c>
      <c r="D58" s="8" t="str">
        <f>IF('Решаемость 4 кл. матем'!D58&gt;'Проблемные зоны 4 кл. матем '!D$67,"ДА","НЕТ")</f>
        <v>НЕТ</v>
      </c>
      <c r="E58" s="8" t="str">
        <f>IF('Решаемость 4 кл. матем'!E58&gt;'Проблемные зоны 4 кл. матем '!E$67,"ДА","НЕТ")</f>
        <v>НЕТ</v>
      </c>
      <c r="F58" s="8" t="str">
        <f>IF('Решаемость 4 кл. матем'!F58&gt;'Проблемные зоны 4 кл. матем '!F$67,"ДА","НЕТ")</f>
        <v>ДА</v>
      </c>
      <c r="G58" s="8" t="str">
        <f>IF('Решаемость 4 кл. матем'!G58&gt;'Проблемные зоны 4 кл. матем '!G$67,"ДА","НЕТ")</f>
        <v>ДА</v>
      </c>
      <c r="H58" s="8" t="str">
        <f>IF('Решаемость 4 кл. матем'!H58&gt;'Проблемные зоны 4 кл. матем '!H$67,"ДА","НЕТ")</f>
        <v>ДА</v>
      </c>
      <c r="I58" s="8" t="str">
        <f>IF('Решаемость 4 кл. матем'!I58&gt;'Проблемные зоны 4 кл. матем '!I$67,"ДА","НЕТ")</f>
        <v>ДА</v>
      </c>
      <c r="J58" s="8" t="str">
        <f>IF('Решаемость 4 кл. матем'!J58&gt;'Проблемные зоны 4 кл. матем '!J$67,"ДА","НЕТ")</f>
        <v>ДА</v>
      </c>
      <c r="K58" s="8" t="str">
        <f>IF('Решаемость 4 кл. матем'!K58&gt;'Проблемные зоны 4 кл. матем '!K$67,"ДА","НЕТ")</f>
        <v>ДА</v>
      </c>
      <c r="L58" s="8" t="str">
        <f>IF('Решаемость 4 кл. матем'!L58&gt;'Проблемные зоны 4 кл. матем '!L$67,"ДА","НЕТ")</f>
        <v>ДА</v>
      </c>
      <c r="M58" s="8" t="str">
        <f>IF('Решаемость 4 кл. матем'!M58&gt;'Проблемные зоны 4 кл. матем '!M$67,"ДА","НЕТ")</f>
        <v>ДА</v>
      </c>
      <c r="N58" s="8">
        <f>'Результаты 4 кл. матем'!N58/'Результаты 4 кл. матем'!$B58</f>
        <v>0.13793103448275862</v>
      </c>
      <c r="O58" s="8">
        <f>'Результаты 4 кл. матем'!O58/'Результаты 4 кл. матем'!$B58</f>
        <v>0.29310344827586204</v>
      </c>
      <c r="P58" s="8">
        <f>'Результаты 4 кл. матем'!P58/'Результаты 4 кл. матем'!$B58</f>
        <v>0.41379310344827586</v>
      </c>
      <c r="Q58" s="8">
        <f>'Результаты 4 кл. матем'!Q58/'Результаты 4 кл. матем'!$B58</f>
        <v>0.15517241379310345</v>
      </c>
    </row>
    <row r="59" spans="1:17" ht="15.75">
      <c r="A59" s="1">
        <v>90</v>
      </c>
      <c r="B59" s="2">
        <v>50</v>
      </c>
      <c r="C59" s="8" t="str">
        <f>IF('Решаемость 4 кл. матем'!C59&gt;'Проблемные зоны 4 кл. матем '!C$67,"ДА","НЕТ")</f>
        <v>ДА</v>
      </c>
      <c r="D59" s="8" t="str">
        <f>IF('Решаемость 4 кл. матем'!D59&gt;'Проблемные зоны 4 кл. матем '!D$67,"ДА","НЕТ")</f>
        <v>ДА</v>
      </c>
      <c r="E59" s="8" t="str">
        <f>IF('Решаемость 4 кл. матем'!E59&gt;'Проблемные зоны 4 кл. матем '!E$67,"ДА","НЕТ")</f>
        <v>ДА</v>
      </c>
      <c r="F59" s="8" t="str">
        <f>IF('Решаемость 4 кл. матем'!F59&gt;'Проблемные зоны 4 кл. матем '!F$67,"ДА","НЕТ")</f>
        <v>НЕТ</v>
      </c>
      <c r="G59" s="8" t="str">
        <f>IF('Решаемость 4 кл. матем'!G59&gt;'Проблемные зоны 4 кл. матем '!G$67,"ДА","НЕТ")</f>
        <v>ДА</v>
      </c>
      <c r="H59" s="8" t="str">
        <f>IF('Решаемость 4 кл. матем'!H59&gt;'Проблемные зоны 4 кл. матем '!H$67,"ДА","НЕТ")</f>
        <v>ДА</v>
      </c>
      <c r="I59" s="8" t="str">
        <f>IF('Решаемость 4 кл. матем'!I59&gt;'Проблемные зоны 4 кл. матем '!I$67,"ДА","НЕТ")</f>
        <v>НЕТ</v>
      </c>
      <c r="J59" s="8" t="str">
        <f>IF('Решаемость 4 кл. матем'!J59&gt;'Проблемные зоны 4 кл. матем '!J$67,"ДА","НЕТ")</f>
        <v>ДА</v>
      </c>
      <c r="K59" s="8" t="str">
        <f>IF('Решаемость 4 кл. матем'!K59&gt;'Проблемные зоны 4 кл. матем '!K$67,"ДА","НЕТ")</f>
        <v>ДА</v>
      </c>
      <c r="L59" s="8" t="str">
        <f>IF('Решаемость 4 кл. матем'!L59&gt;'Проблемные зоны 4 кл. матем '!L$67,"ДА","НЕТ")</f>
        <v>ДА</v>
      </c>
      <c r="M59" s="8" t="str">
        <f>IF('Решаемость 4 кл. матем'!M59&gt;'Проблемные зоны 4 кл. матем '!M$67,"ДА","НЕТ")</f>
        <v>ДА</v>
      </c>
      <c r="N59" s="8">
        <f>'Результаты 4 кл. матем'!N59/'Результаты 4 кл. матем'!$B59</f>
        <v>0.16</v>
      </c>
      <c r="O59" s="8">
        <f>'Результаты 4 кл. матем'!O59/'Результаты 4 кл. матем'!$B59</f>
        <v>0.36</v>
      </c>
      <c r="P59" s="8">
        <f>'Результаты 4 кл. матем'!P59/'Результаты 4 кл. матем'!$B59</f>
        <v>0.4</v>
      </c>
      <c r="Q59" s="8">
        <f>'Результаты 4 кл. матем'!Q59/'Результаты 4 кл. матем'!$B59</f>
        <v>0.08</v>
      </c>
    </row>
    <row r="60" spans="1:17" ht="15.75">
      <c r="A60" s="1">
        <v>95</v>
      </c>
      <c r="B60" s="2">
        <v>97</v>
      </c>
      <c r="C60" s="8" t="str">
        <f>IF('Решаемость 4 кл. матем'!C60&gt;'Проблемные зоны 4 кл. матем '!C$67,"ДА","НЕТ")</f>
        <v>ДА</v>
      </c>
      <c r="D60" s="8" t="str">
        <f>IF('Решаемость 4 кл. матем'!D60&gt;'Проблемные зоны 4 кл. матем '!D$67,"ДА","НЕТ")</f>
        <v>ДА</v>
      </c>
      <c r="E60" s="8" t="str">
        <f>IF('Решаемость 4 кл. матем'!E60&gt;'Проблемные зоны 4 кл. матем '!E$67,"ДА","НЕТ")</f>
        <v>ДА</v>
      </c>
      <c r="F60" s="8" t="str">
        <f>IF('Решаемость 4 кл. матем'!F60&gt;'Проблемные зоны 4 кл. матем '!F$67,"ДА","НЕТ")</f>
        <v>ДА</v>
      </c>
      <c r="G60" s="8" t="str">
        <f>IF('Решаемость 4 кл. матем'!G60&gt;'Проблемные зоны 4 кл. матем '!G$67,"ДА","НЕТ")</f>
        <v>ДА</v>
      </c>
      <c r="H60" s="8" t="str">
        <f>IF('Решаемость 4 кл. матем'!H60&gt;'Проблемные зоны 4 кл. матем '!H$67,"ДА","НЕТ")</f>
        <v>ДА</v>
      </c>
      <c r="I60" s="8" t="str">
        <f>IF('Решаемость 4 кл. матем'!I60&gt;'Проблемные зоны 4 кл. матем '!I$67,"ДА","НЕТ")</f>
        <v>ДА</v>
      </c>
      <c r="J60" s="8" t="str">
        <f>IF('Решаемость 4 кл. матем'!J60&gt;'Проблемные зоны 4 кл. матем '!J$67,"ДА","НЕТ")</f>
        <v>ДА</v>
      </c>
      <c r="K60" s="8" t="str">
        <f>IF('Решаемость 4 кл. матем'!K60&gt;'Проблемные зоны 4 кл. матем '!K$67,"ДА","НЕТ")</f>
        <v>ДА</v>
      </c>
      <c r="L60" s="8" t="str">
        <f>IF('Решаемость 4 кл. матем'!L60&gt;'Проблемные зоны 4 кл. матем '!L$67,"ДА","НЕТ")</f>
        <v>ДА</v>
      </c>
      <c r="M60" s="8" t="str">
        <f>IF('Решаемость 4 кл. матем'!M60&gt;'Проблемные зоны 4 кл. матем '!M$67,"ДА","НЕТ")</f>
        <v>ДА</v>
      </c>
      <c r="N60" s="8">
        <f>'Результаты 4 кл. матем'!N60/'Результаты 4 кл. матем'!$B60</f>
        <v>0.1134020618556701</v>
      </c>
      <c r="O60" s="8">
        <f>'Результаты 4 кл. матем'!O60/'Результаты 4 кл. матем'!$B60</f>
        <v>0.31958762886597936</v>
      </c>
      <c r="P60" s="8">
        <f>'Результаты 4 кл. матем'!P60/'Результаты 4 кл. матем'!$B60</f>
        <v>0.39175257731958762</v>
      </c>
      <c r="Q60" s="8">
        <f>'Результаты 4 кл. матем'!Q60/'Результаты 4 кл. матем'!$B60</f>
        <v>0.17525773195876287</v>
      </c>
    </row>
    <row r="61" spans="1:17" ht="15.75">
      <c r="A61" s="1">
        <v>100</v>
      </c>
      <c r="B61" s="2">
        <v>119</v>
      </c>
      <c r="C61" s="8" t="str">
        <f>IF('Решаемость 4 кл. матем'!C61&gt;'Проблемные зоны 4 кл. матем '!C$67,"ДА","НЕТ")</f>
        <v>ДА</v>
      </c>
      <c r="D61" s="8" t="str">
        <f>IF('Решаемость 4 кл. матем'!D61&gt;'Проблемные зоны 4 кл. матем '!D$67,"ДА","НЕТ")</f>
        <v>ДА</v>
      </c>
      <c r="E61" s="8" t="str">
        <f>IF('Решаемость 4 кл. матем'!E61&gt;'Проблемные зоны 4 кл. матем '!E$67,"ДА","НЕТ")</f>
        <v>НЕТ</v>
      </c>
      <c r="F61" s="8" t="str">
        <f>IF('Решаемость 4 кл. матем'!F61&gt;'Проблемные зоны 4 кл. матем '!F$67,"ДА","НЕТ")</f>
        <v>НЕТ</v>
      </c>
      <c r="G61" s="8" t="str">
        <f>IF('Решаемость 4 кл. матем'!G61&gt;'Проблемные зоны 4 кл. матем '!G$67,"ДА","НЕТ")</f>
        <v>ДА</v>
      </c>
      <c r="H61" s="8" t="str">
        <f>IF('Решаемость 4 кл. матем'!H61&gt;'Проблемные зоны 4 кл. матем '!H$67,"ДА","НЕТ")</f>
        <v>ДА</v>
      </c>
      <c r="I61" s="8" t="str">
        <f>IF('Решаемость 4 кл. матем'!I61&gt;'Проблемные зоны 4 кл. матем '!I$67,"ДА","НЕТ")</f>
        <v>НЕТ</v>
      </c>
      <c r="J61" s="8" t="str">
        <f>IF('Решаемость 4 кл. матем'!J61&gt;'Проблемные зоны 4 кл. матем '!J$67,"ДА","НЕТ")</f>
        <v>ДА</v>
      </c>
      <c r="K61" s="8" t="str">
        <f>IF('Решаемость 4 кл. матем'!K61&gt;'Проблемные зоны 4 кл. матем '!K$67,"ДА","НЕТ")</f>
        <v>ДА</v>
      </c>
      <c r="L61" s="8" t="str">
        <f>IF('Решаемость 4 кл. матем'!L61&gt;'Проблемные зоны 4 кл. матем '!L$67,"ДА","НЕТ")</f>
        <v>ДА</v>
      </c>
      <c r="M61" s="8" t="str">
        <f>IF('Решаемость 4 кл. матем'!M61&gt;'Проблемные зоны 4 кл. матем '!M$67,"ДА","НЕТ")</f>
        <v>ДА</v>
      </c>
      <c r="N61" s="8">
        <f>'Результаты 4 кл. матем'!N61/'Результаты 4 кл. матем'!$B61</f>
        <v>0.11764705882352941</v>
      </c>
      <c r="O61" s="8">
        <f>'Результаты 4 кл. матем'!O61/'Результаты 4 кл. матем'!$B61</f>
        <v>0.52100840336134457</v>
      </c>
      <c r="P61" s="8">
        <f>'Результаты 4 кл. матем'!P61/'Результаты 4 кл. матем'!$B61</f>
        <v>0.25210084033613445</v>
      </c>
      <c r="Q61" s="8">
        <f>'Результаты 4 кл. матем'!Q61/'Результаты 4 кл. матем'!$B61</f>
        <v>0.1092436974789916</v>
      </c>
    </row>
    <row r="62" spans="1:17" ht="15.75">
      <c r="A62" s="1">
        <v>138</v>
      </c>
      <c r="B62" s="2">
        <v>18</v>
      </c>
      <c r="C62" s="8" t="str">
        <f>IF('Решаемость 4 кл. матем'!C62&gt;'Проблемные зоны 4 кл. матем '!C$67,"ДА","НЕТ")</f>
        <v>ДА</v>
      </c>
      <c r="D62" s="8" t="str">
        <f>IF('Решаемость 4 кл. матем'!D62&gt;'Проблемные зоны 4 кл. матем '!D$67,"ДА","НЕТ")</f>
        <v>ДА</v>
      </c>
      <c r="E62" s="8" t="str">
        <f>IF('Решаемость 4 кл. матем'!E62&gt;'Проблемные зоны 4 кл. матем '!E$67,"ДА","НЕТ")</f>
        <v>ДА</v>
      </c>
      <c r="F62" s="8" t="str">
        <f>IF('Решаемость 4 кл. матем'!F62&gt;'Проблемные зоны 4 кл. матем '!F$67,"ДА","НЕТ")</f>
        <v>ДА</v>
      </c>
      <c r="G62" s="8" t="str">
        <f>IF('Решаемость 4 кл. матем'!G62&gt;'Проблемные зоны 4 кл. матем '!G$67,"ДА","НЕТ")</f>
        <v>ДА</v>
      </c>
      <c r="H62" s="8" t="str">
        <f>IF('Решаемость 4 кл. матем'!H62&gt;'Проблемные зоны 4 кл. матем '!H$67,"ДА","НЕТ")</f>
        <v>ДА</v>
      </c>
      <c r="I62" s="8" t="str">
        <f>IF('Решаемость 4 кл. матем'!I62&gt;'Проблемные зоны 4 кл. матем '!I$67,"ДА","НЕТ")</f>
        <v>ДА</v>
      </c>
      <c r="J62" s="8" t="str">
        <f>IF('Решаемость 4 кл. матем'!J62&gt;'Проблемные зоны 4 кл. матем '!J$67,"ДА","НЕТ")</f>
        <v>ДА</v>
      </c>
      <c r="K62" s="8" t="str">
        <f>IF('Решаемость 4 кл. матем'!K62&gt;'Проблемные зоны 4 кл. матем '!K$67,"ДА","НЕТ")</f>
        <v>ДА</v>
      </c>
      <c r="L62" s="8" t="str">
        <f>IF('Решаемость 4 кл. матем'!L62&gt;'Проблемные зоны 4 кл. матем '!L$67,"ДА","НЕТ")</f>
        <v>НЕТ</v>
      </c>
      <c r="M62" s="8" t="str">
        <f>IF('Решаемость 4 кл. матем'!M62&gt;'Проблемные зоны 4 кл. матем '!M$67,"ДА","НЕТ")</f>
        <v>ДА</v>
      </c>
      <c r="N62" s="8">
        <f>'Результаты 4 кл. матем'!N62/'Результаты 4 кл. матем'!$B62</f>
        <v>0.1111111111111111</v>
      </c>
      <c r="O62" s="8">
        <f>'Результаты 4 кл. матем'!O62/'Результаты 4 кл. матем'!$B62</f>
        <v>0.5</v>
      </c>
      <c r="P62" s="8">
        <f>'Результаты 4 кл. матем'!P62/'Результаты 4 кл. матем'!$B62</f>
        <v>0.22222222222222221</v>
      </c>
      <c r="Q62" s="8">
        <f>'Результаты 4 кл. матем'!Q62/'Результаты 4 кл. матем'!$B62</f>
        <v>0.16666666666666666</v>
      </c>
    </row>
    <row r="63" spans="1:17" ht="15.75">
      <c r="A63" s="1">
        <v>144</v>
      </c>
      <c r="B63" s="2">
        <v>47</v>
      </c>
      <c r="C63" s="8" t="str">
        <f>IF('Решаемость 4 кл. матем'!C63&gt;'Проблемные зоны 4 кл. матем '!C$67,"ДА","НЕТ")</f>
        <v>ДА</v>
      </c>
      <c r="D63" s="8" t="str">
        <f>IF('Решаемость 4 кл. матем'!D63&gt;'Проблемные зоны 4 кл. матем '!D$67,"ДА","НЕТ")</f>
        <v>ДА</v>
      </c>
      <c r="E63" s="8" t="str">
        <f>IF('Решаемость 4 кл. матем'!E63&gt;'Проблемные зоны 4 кл. матем '!E$67,"ДА","НЕТ")</f>
        <v>ДА</v>
      </c>
      <c r="F63" s="8" t="str">
        <f>IF('Решаемость 4 кл. матем'!F63&gt;'Проблемные зоны 4 кл. матем '!F$67,"ДА","НЕТ")</f>
        <v>ДА</v>
      </c>
      <c r="G63" s="8" t="str">
        <f>IF('Решаемость 4 кл. матем'!G63&gt;'Проблемные зоны 4 кл. матем '!G$67,"ДА","НЕТ")</f>
        <v>ДА</v>
      </c>
      <c r="H63" s="8" t="str">
        <f>IF('Решаемость 4 кл. матем'!H63&gt;'Проблемные зоны 4 кл. матем '!H$67,"ДА","НЕТ")</f>
        <v>НЕТ</v>
      </c>
      <c r="I63" s="8" t="str">
        <f>IF('Решаемость 4 кл. матем'!I63&gt;'Проблемные зоны 4 кл. матем '!I$67,"ДА","НЕТ")</f>
        <v>ДА</v>
      </c>
      <c r="J63" s="8" t="str">
        <f>IF('Решаемость 4 кл. матем'!J63&gt;'Проблемные зоны 4 кл. матем '!J$67,"ДА","НЕТ")</f>
        <v>НЕТ</v>
      </c>
      <c r="K63" s="8" t="str">
        <f>IF('Решаемость 4 кл. матем'!K63&gt;'Проблемные зоны 4 кл. матем '!K$67,"ДА","НЕТ")</f>
        <v>НЕТ</v>
      </c>
      <c r="L63" s="8" t="str">
        <f>IF('Решаемость 4 кл. матем'!L63&gt;'Проблемные зоны 4 кл. матем '!L$67,"ДА","НЕТ")</f>
        <v>ДА</v>
      </c>
      <c r="M63" s="8" t="str">
        <f>IF('Решаемость 4 кл. матем'!M63&gt;'Проблемные зоны 4 кл. матем '!M$67,"ДА","НЕТ")</f>
        <v>НЕТ</v>
      </c>
      <c r="N63" s="8">
        <f>'Результаты 4 кл. матем'!N63/'Результаты 4 кл. матем'!$B63</f>
        <v>0.21276595744680851</v>
      </c>
      <c r="O63" s="8">
        <f>'Результаты 4 кл. матем'!O63/'Результаты 4 кл. матем'!$B63</f>
        <v>0.53191489361702127</v>
      </c>
      <c r="P63" s="8">
        <f>'Результаты 4 кл. матем'!P63/'Результаты 4 кл. матем'!$B63</f>
        <v>0.23404255319148937</v>
      </c>
      <c r="Q63" s="8">
        <f>'Результаты 4 кл. матем'!Q63/'Результаты 4 кл. матем'!$B63</f>
        <v>2.1276595744680851E-2</v>
      </c>
    </row>
    <row r="64" spans="1:17" ht="37.5">
      <c r="A64" s="3" t="s">
        <v>17</v>
      </c>
      <c r="B64" s="3">
        <f>'Результаты 4 кл. матем'!B64</f>
        <v>3698</v>
      </c>
      <c r="C64" s="16">
        <f>'Результаты 4 кл. матем'!C64/'Результаты 4 кл. матем'!$B64/3</f>
        <v>0.88020551649540291</v>
      </c>
      <c r="D64" s="16">
        <f>'Результаты 4 кл. матем'!D64/'Результаты 4 кл. матем'!$B64</f>
        <v>0.60708491076257431</v>
      </c>
      <c r="E64" s="16">
        <f>'Результаты 4 кл. матем'!E64/'Результаты 4 кл. матем'!$B64</f>
        <v>0.88561384532179555</v>
      </c>
      <c r="F64" s="16">
        <f>'Результаты 4 кл. матем'!F64/'Результаты 4 кл. матем'!$B64/2</f>
        <v>0.62506760411032991</v>
      </c>
      <c r="G64" s="16">
        <f>'Результаты 4 кл. матем'!G64/'Результаты 4 кл. матем'!$B64</f>
        <v>0.81584640346133042</v>
      </c>
      <c r="H64" s="26">
        <f>'Результаты 4 кл. матем'!H64/'Результаты 4 кл. матем'!$B64/2</f>
        <v>0.48688480259599781</v>
      </c>
      <c r="I64" s="16">
        <f>'Результаты 4 кл. матем'!I64/'Результаты 4 кл. матем'!$B64/2</f>
        <v>0.57368848025959973</v>
      </c>
      <c r="J64" s="16">
        <f>'Результаты 4 кл. матем'!J64/'Результаты 4 кл. матем'!$B64</f>
        <v>0.68658734451054626</v>
      </c>
      <c r="K64" s="16">
        <f>'Результаты 4 кл. матем'!K64/'Результаты 4 кл. матем'!$B64/2</f>
        <v>0.65954570037858307</v>
      </c>
      <c r="L64" s="16">
        <f>'Результаты 4 кл. матем'!L64/'Результаты 4 кл. матем'!$B64/2</f>
        <v>0.73850730124391561</v>
      </c>
      <c r="M64" s="16">
        <f>'Результаты 4 кл. матем'!M64/'Результаты 4 кл. матем'!$B64/4</f>
        <v>0.60221741481882096</v>
      </c>
      <c r="N64" s="17">
        <f>'Результаты 4 кл. матем'!N64/'Результаты 4 кл. матем'!$B64</f>
        <v>0.11519740400216333</v>
      </c>
      <c r="O64" s="18">
        <f>'Результаты 4 кл. матем'!O64/'Результаты 4 кл. матем'!$B64</f>
        <v>0.37047052460789615</v>
      </c>
      <c r="P64" s="19">
        <f>'Результаты 4 кл. матем'!P64/'Результаты 4 кл. матем'!$B64</f>
        <v>0.34559221200648998</v>
      </c>
      <c r="Q64" s="20">
        <f>'Результаты 4 кл. матем'!Q64/'Результаты 4 кл. матем'!$B64</f>
        <v>0.16901027582477016</v>
      </c>
    </row>
    <row r="65" spans="1:15" ht="18.75">
      <c r="A65" s="21" t="s">
        <v>18</v>
      </c>
      <c r="B65" s="22"/>
      <c r="C65" s="10">
        <f>STDEV('Решаемость 4 кл. матем'!C2:C63)</f>
        <v>0.18212971406420261</v>
      </c>
      <c r="D65" s="10">
        <f>STDEV('Решаемость 4 кл. матем'!D2:D63)</f>
        <v>0.19389539584704873</v>
      </c>
      <c r="E65" s="10">
        <f>STDEV('Решаемость 4 кл. матем'!E2:E63)</f>
        <v>0.10802752150130222</v>
      </c>
      <c r="F65" s="10">
        <f>STDEV('Решаемость 4 кл. матем'!F2:F63)</f>
        <v>0.14256446882775273</v>
      </c>
      <c r="G65" s="10">
        <f>STDEV('Решаемость 4 кл. матем'!G2:G63)</f>
        <v>0.15259918351739737</v>
      </c>
      <c r="H65" s="10">
        <f>STDEV('Решаемость 4 кл. матем'!H2:H63)</f>
        <v>0.16188820494129846</v>
      </c>
      <c r="I65" s="10">
        <f>STDEV('Решаемость 4 кл. матем'!I2:I63)</f>
        <v>0.16084376581403528</v>
      </c>
      <c r="J65" s="10">
        <f>STDEV('Решаемость 4 кл. матем'!J2:J63)</f>
        <v>0.14630967098134848</v>
      </c>
      <c r="K65" s="10">
        <f>STDEV('Решаемость 4 кл. матем'!K2:K63)</f>
        <v>0.13585553903684908</v>
      </c>
      <c r="L65" s="10">
        <f>STDEV('Решаемость 4 кл. матем'!L2:L63)</f>
        <v>0.13282129555116995</v>
      </c>
      <c r="M65" s="10">
        <f>STDEV('Решаемость 4 кл. матем'!M2:M63)</f>
        <v>0.1574558927207543</v>
      </c>
      <c r="N65" s="10"/>
      <c r="O65" s="9"/>
    </row>
    <row r="66" spans="1:15" ht="18.75">
      <c r="A66" s="23" t="s">
        <v>19</v>
      </c>
      <c r="B66" s="24"/>
      <c r="C66" s="12">
        <f>C64+C65</f>
        <v>1.0623352305596054</v>
      </c>
      <c r="D66" s="12">
        <f t="shared" ref="D66:M66" si="0">D64+D65</f>
        <v>0.80098030660962305</v>
      </c>
      <c r="E66" s="12">
        <f t="shared" si="0"/>
        <v>0.99364136682309778</v>
      </c>
      <c r="F66" s="12">
        <f t="shared" si="0"/>
        <v>0.76763207293808267</v>
      </c>
      <c r="G66" s="12">
        <f t="shared" si="0"/>
        <v>0.96844558697872785</v>
      </c>
      <c r="H66" s="12">
        <f t="shared" si="0"/>
        <v>0.64877300753729628</v>
      </c>
      <c r="I66" s="12">
        <f t="shared" si="0"/>
        <v>0.73453224607363499</v>
      </c>
      <c r="J66" s="12">
        <f t="shared" si="0"/>
        <v>0.83289701549189477</v>
      </c>
      <c r="K66" s="12">
        <f t="shared" si="0"/>
        <v>0.79540123941543217</v>
      </c>
      <c r="L66" s="12">
        <f t="shared" si="0"/>
        <v>0.87132859679508556</v>
      </c>
      <c r="M66" s="12">
        <f t="shared" si="0"/>
        <v>0.75967330753957529</v>
      </c>
      <c r="N66" s="11"/>
    </row>
    <row r="67" spans="1:15" ht="18.75">
      <c r="A67" s="23" t="s">
        <v>20</v>
      </c>
      <c r="B67" s="24"/>
      <c r="C67" s="12">
        <f>C64-C65</f>
        <v>0.69807580243120027</v>
      </c>
      <c r="D67" s="12">
        <f t="shared" ref="D67:M67" si="1">D64-D65</f>
        <v>0.41318951491552558</v>
      </c>
      <c r="E67" s="12">
        <f t="shared" si="1"/>
        <v>0.77758632382049331</v>
      </c>
      <c r="F67" s="12">
        <f t="shared" si="1"/>
        <v>0.48250313528257716</v>
      </c>
      <c r="G67" s="12">
        <f t="shared" si="1"/>
        <v>0.66324721994393299</v>
      </c>
      <c r="H67" s="12">
        <f t="shared" si="1"/>
        <v>0.32499659765469935</v>
      </c>
      <c r="I67" s="12">
        <f t="shared" si="1"/>
        <v>0.41284471444556448</v>
      </c>
      <c r="J67" s="12">
        <f t="shared" si="1"/>
        <v>0.54027767352919776</v>
      </c>
      <c r="K67" s="12">
        <f t="shared" si="1"/>
        <v>0.52369016134173396</v>
      </c>
      <c r="L67" s="12">
        <f t="shared" si="1"/>
        <v>0.60568600569274567</v>
      </c>
      <c r="M67" s="12">
        <f t="shared" si="1"/>
        <v>0.44476152209806663</v>
      </c>
      <c r="N67" s="11"/>
    </row>
  </sheetData>
  <dataConsolidate/>
  <mergeCells count="3">
    <mergeCell ref="A65:B65"/>
    <mergeCell ref="A66:B66"/>
    <mergeCell ref="A67:B67"/>
  </mergeCells>
  <conditionalFormatting sqref="C2:M63">
    <cfRule type="cellIs" dxfId="3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67"/>
  <sheetViews>
    <sheetView topLeftCell="A46" workbookViewId="0">
      <selection sqref="A1:M63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1" width="14" customWidth="1"/>
    <col min="12" max="13" width="13.5703125" customWidth="1"/>
  </cols>
  <sheetData>
    <row r="1" spans="1:17" ht="110.25">
      <c r="A1" s="1" t="s">
        <v>0</v>
      </c>
      <c r="B1" s="1" t="s">
        <v>1</v>
      </c>
      <c r="C1" s="1" t="s">
        <v>27</v>
      </c>
      <c r="D1" s="1" t="s">
        <v>28</v>
      </c>
      <c r="E1" s="1" t="s">
        <v>29</v>
      </c>
      <c r="F1" s="1" t="s">
        <v>30</v>
      </c>
      <c r="G1" s="1" t="s">
        <v>31</v>
      </c>
      <c r="H1" s="1" t="s">
        <v>24</v>
      </c>
      <c r="I1" s="1" t="s">
        <v>2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3</v>
      </c>
      <c r="O1" s="1" t="s">
        <v>4</v>
      </c>
      <c r="P1" s="1" t="s">
        <v>5</v>
      </c>
      <c r="Q1" s="1" t="s">
        <v>6</v>
      </c>
    </row>
    <row r="2" spans="1:17" ht="15.75">
      <c r="A2" s="1" t="s">
        <v>7</v>
      </c>
      <c r="B2" s="2">
        <v>69</v>
      </c>
      <c r="C2" s="8" t="str">
        <f>IF('Решаемость 4 кл. матем'!C2&lt;'Необъективность 4 кл. матем'!C$66,"ДА","НЕТ")</f>
        <v>ДА</v>
      </c>
      <c r="D2" s="8" t="str">
        <f>IF('Решаемость 4 кл. матем'!D2&lt;'Необъективность 4 кл. матем'!D$66,"ДА","НЕТ")</f>
        <v>ДА</v>
      </c>
      <c r="E2" s="8" t="str">
        <f>IF('Решаемость 4 кл. матем'!E2&lt;'Необъективность 4 кл. матем'!E$66,"ДА","НЕТ")</f>
        <v>ДА</v>
      </c>
      <c r="F2" s="8" t="str">
        <f>IF('Решаемость 4 кл. матем'!F2&lt;'Необъективность 4 кл. матем'!F$66,"ДА","НЕТ")</f>
        <v>ДА</v>
      </c>
      <c r="G2" s="8" t="str">
        <f>IF('Решаемость 4 кл. матем'!G2&lt;'Необъективность 4 кл. матем'!G$66,"ДА","НЕТ")</f>
        <v>ДА</v>
      </c>
      <c r="H2" s="8" t="str">
        <f>IF('Решаемость 4 кл. матем'!H2&lt;'Необъективность 4 кл. матем'!H$66,"ДА","НЕТ")</f>
        <v>ДА</v>
      </c>
      <c r="I2" s="8" t="str">
        <f>IF('Решаемость 4 кл. матем'!I2&lt;'Необъективность 4 кл. матем'!I$66,"ДА","НЕТ")</f>
        <v>ДА</v>
      </c>
      <c r="J2" s="8" t="str">
        <f>IF('Решаемость 4 кл. матем'!J2&lt;'Необъективность 4 кл. матем'!J$66,"ДА","НЕТ")</f>
        <v>ДА</v>
      </c>
      <c r="K2" s="8" t="str">
        <f>IF('Решаемость 4 кл. матем'!K2&lt;'Необъективность 4 кл. матем'!K$66,"ДА","НЕТ")</f>
        <v>ДА</v>
      </c>
      <c r="L2" s="8" t="str">
        <f>IF('Решаемость 4 кл. матем'!L2&lt;'Необъективность 4 кл. матем'!L$66,"ДА","НЕТ")</f>
        <v>ДА</v>
      </c>
      <c r="M2" s="8" t="str">
        <f>IF('Решаемость 4 кл. матем'!M2&lt;'Необъективность 4 кл. матем'!M$66,"ДА","НЕТ")</f>
        <v>ДА</v>
      </c>
      <c r="N2" s="8">
        <f>'Результаты 4 кл. матем'!N2/'Результаты 4 кл. матем'!$B2</f>
        <v>0.13043478260869565</v>
      </c>
      <c r="O2" s="8">
        <f>'Результаты 4 кл. матем'!O2/'Результаты 4 кл. матем'!$B2</f>
        <v>0.44927536231884058</v>
      </c>
      <c r="P2" s="8">
        <f>'Результаты 4 кл. матем'!P2/'Результаты 4 кл. матем'!$B2</f>
        <v>0.36231884057971014</v>
      </c>
      <c r="Q2" s="8">
        <f>'Результаты 4 кл. матем'!Q2/'Результаты 4 кл. матем'!$B2</f>
        <v>5.7971014492753624E-2</v>
      </c>
    </row>
    <row r="3" spans="1:17" ht="15.75">
      <c r="A3" s="1" t="s">
        <v>8</v>
      </c>
      <c r="B3" s="2">
        <v>78</v>
      </c>
      <c r="C3" s="8" t="str">
        <f>IF('Решаемость 4 кл. матем'!C3&lt;'Необъективность 4 кл. матем'!C$66,"ДА","НЕТ")</f>
        <v>ДА</v>
      </c>
      <c r="D3" s="8" t="str">
        <f>IF('Решаемость 4 кл. матем'!D3&lt;'Необъективность 4 кл. матем'!D$66,"ДА","НЕТ")</f>
        <v>ДА</v>
      </c>
      <c r="E3" s="8" t="str">
        <f>IF('Решаемость 4 кл. матем'!E3&lt;'Необъективность 4 кл. матем'!E$66,"ДА","НЕТ")</f>
        <v>ДА</v>
      </c>
      <c r="F3" s="8" t="str">
        <f>IF('Решаемость 4 кл. матем'!F3&lt;'Необъективность 4 кл. матем'!F$66,"ДА","НЕТ")</f>
        <v>ДА</v>
      </c>
      <c r="G3" s="8" t="str">
        <f>IF('Решаемость 4 кл. матем'!G3&lt;'Необъективность 4 кл. матем'!G$66,"ДА","НЕТ")</f>
        <v>ДА</v>
      </c>
      <c r="H3" s="8" t="str">
        <f>IF('Решаемость 4 кл. матем'!H3&lt;'Необъективность 4 кл. матем'!H$66,"ДА","НЕТ")</f>
        <v>ДА</v>
      </c>
      <c r="I3" s="8" t="str">
        <f>IF('Решаемость 4 кл. матем'!I3&lt;'Необъективность 4 кл. матем'!I$66,"ДА","НЕТ")</f>
        <v>ДА</v>
      </c>
      <c r="J3" s="8" t="str">
        <f>IF('Решаемость 4 кл. матем'!J3&lt;'Необъективность 4 кл. матем'!J$66,"ДА","НЕТ")</f>
        <v>ДА</v>
      </c>
      <c r="K3" s="8" t="str">
        <f>IF('Решаемость 4 кл. матем'!K3&lt;'Необъективность 4 кл. матем'!K$66,"ДА","НЕТ")</f>
        <v>ДА</v>
      </c>
      <c r="L3" s="8" t="str">
        <f>IF('Решаемость 4 кл. матем'!L3&lt;'Необъективность 4 кл. матем'!L$66,"ДА","НЕТ")</f>
        <v>НЕТ</v>
      </c>
      <c r="M3" s="8" t="str">
        <f>IF('Решаемость 4 кл. матем'!M3&lt;'Необъективность 4 кл. матем'!M$66,"ДА","НЕТ")</f>
        <v>ДА</v>
      </c>
      <c r="N3" s="8">
        <f>'Результаты 4 кл. матем'!N3/'Результаты 4 кл. матем'!$B3</f>
        <v>8.9743589743589744E-2</v>
      </c>
      <c r="O3" s="8">
        <f>'Результаты 4 кл. матем'!O3/'Результаты 4 кл. матем'!$B3</f>
        <v>0.38461538461538464</v>
      </c>
      <c r="P3" s="8">
        <f>'Результаты 4 кл. матем'!P3/'Результаты 4 кл. матем'!$B3</f>
        <v>0.38461538461538464</v>
      </c>
      <c r="Q3" s="8">
        <f>'Результаты 4 кл. матем'!Q3/'Результаты 4 кл. матем'!$B3</f>
        <v>0.14102564102564102</v>
      </c>
    </row>
    <row r="4" spans="1:17" ht="15.75">
      <c r="A4" s="1" t="s">
        <v>25</v>
      </c>
      <c r="B4" s="2">
        <v>3</v>
      </c>
      <c r="C4" s="8" t="str">
        <f>IF('Решаемость 4 кл. матем'!C4&lt;'Необъективность 4 кл. матем'!C$66,"ДА","НЕТ")</f>
        <v>ДА</v>
      </c>
      <c r="D4" s="8" t="str">
        <f>IF('Решаемость 4 кл. матем'!D4&lt;'Необъективность 4 кл. матем'!D$66,"ДА","НЕТ")</f>
        <v>ДА</v>
      </c>
      <c r="E4" s="8" t="str">
        <f>IF('Решаемость 4 кл. матем'!E4&lt;'Необъективность 4 кл. матем'!E$66,"ДА","НЕТ")</f>
        <v>НЕТ</v>
      </c>
      <c r="F4" s="8" t="str">
        <f>IF('Решаемость 4 кл. матем'!F4&lt;'Необъективность 4 кл. матем'!F$66,"ДА","НЕТ")</f>
        <v>НЕТ</v>
      </c>
      <c r="G4" s="8" t="str">
        <f>IF('Решаемость 4 кл. матем'!G4&lt;'Необъективность 4 кл. матем'!G$66,"ДА","НЕТ")</f>
        <v>НЕТ</v>
      </c>
      <c r="H4" s="8" t="str">
        <f>IF('Решаемость 4 кл. матем'!H4&lt;'Необъективность 4 кл. матем'!H$66,"ДА","НЕТ")</f>
        <v>НЕТ</v>
      </c>
      <c r="I4" s="8" t="str">
        <f>IF('Решаемость 4 кл. матем'!I4&lt;'Необъективность 4 кл. матем'!I$66,"ДА","НЕТ")</f>
        <v>ДА</v>
      </c>
      <c r="J4" s="8" t="str">
        <f>IF('Решаемость 4 кл. матем'!J4&lt;'Необъективность 4 кл. матем'!J$66,"ДА","НЕТ")</f>
        <v>НЕТ</v>
      </c>
      <c r="K4" s="8" t="str">
        <f>IF('Решаемость 4 кл. матем'!K4&lt;'Необъективность 4 кл. матем'!K$66,"ДА","НЕТ")</f>
        <v>ДА</v>
      </c>
      <c r="L4" s="8" t="str">
        <f>IF('Решаемость 4 кл. матем'!L4&lt;'Необъективность 4 кл. матем'!L$66,"ДА","НЕТ")</f>
        <v>ДА</v>
      </c>
      <c r="M4" s="8" t="str">
        <f>IF('Решаемость 4 кл. матем'!M4&lt;'Необъективность 4 кл. матем'!M$66,"ДА","НЕТ")</f>
        <v>ДА</v>
      </c>
      <c r="N4" s="8">
        <f>'Результаты 4 кл. матем'!N4/'Результаты 4 кл. матем'!$B4</f>
        <v>0</v>
      </c>
      <c r="O4" s="8">
        <f>'Результаты 4 кл. матем'!O4/'Результаты 4 кл. матем'!$B4</f>
        <v>0.66666666666666663</v>
      </c>
      <c r="P4" s="8">
        <f>'Результаты 4 кл. матем'!P4/'Результаты 4 кл. матем'!$B4</f>
        <v>0.33333333333333331</v>
      </c>
      <c r="Q4" s="8">
        <f>'Результаты 4 кл. матем'!Q4/'Результаты 4 кл. матем'!$B4</f>
        <v>0</v>
      </c>
    </row>
    <row r="5" spans="1:17" ht="15.75">
      <c r="A5" s="1" t="s">
        <v>26</v>
      </c>
      <c r="B5" s="2">
        <v>1</v>
      </c>
      <c r="C5" s="8" t="str">
        <f>IF('Решаемость 4 кл. матем'!C5&lt;'Необъективность 4 кл. матем'!C$66,"ДА","НЕТ")</f>
        <v>ДА</v>
      </c>
      <c r="D5" s="8" t="str">
        <f>IF('Решаемость 4 кл. матем'!D5&lt;'Необъективность 4 кл. матем'!D$66,"ДА","НЕТ")</f>
        <v>НЕТ</v>
      </c>
      <c r="E5" s="8" t="str">
        <f>IF('Решаемость 4 кл. матем'!E5&lt;'Необъективность 4 кл. матем'!E$66,"ДА","НЕТ")</f>
        <v>НЕТ</v>
      </c>
      <c r="F5" s="8" t="str">
        <f>IF('Решаемость 4 кл. матем'!F5&lt;'Необъективность 4 кл. матем'!F$66,"ДА","НЕТ")</f>
        <v>НЕТ</v>
      </c>
      <c r="G5" s="8" t="str">
        <f>IF('Решаемость 4 кл. матем'!G5&lt;'Необъективность 4 кл. матем'!G$66,"ДА","НЕТ")</f>
        <v>ДА</v>
      </c>
      <c r="H5" s="8" t="str">
        <f>IF('Решаемость 4 кл. матем'!H5&lt;'Необъективность 4 кл. матем'!H$66,"ДА","НЕТ")</f>
        <v>НЕТ</v>
      </c>
      <c r="I5" s="8" t="str">
        <f>IF('Решаемость 4 кл. матем'!I5&lt;'Необъективность 4 кл. матем'!I$66,"ДА","НЕТ")</f>
        <v>НЕТ</v>
      </c>
      <c r="J5" s="8" t="str">
        <f>IF('Решаемость 4 кл. матем'!J5&lt;'Необъективность 4 кл. матем'!J$66,"ДА","НЕТ")</f>
        <v>НЕТ</v>
      </c>
      <c r="K5" s="8" t="str">
        <f>IF('Решаемость 4 кл. матем'!K5&lt;'Необъективность 4 кл. матем'!K$66,"ДА","НЕТ")</f>
        <v>ДА</v>
      </c>
      <c r="L5" s="8" t="str">
        <f>IF('Решаемость 4 кл. матем'!L5&lt;'Необъективность 4 кл. матем'!L$66,"ДА","НЕТ")</f>
        <v>НЕТ</v>
      </c>
      <c r="M5" s="8" t="str">
        <f>IF('Решаемость 4 кл. матем'!M5&lt;'Необъективность 4 кл. матем'!M$66,"ДА","НЕТ")</f>
        <v>ДА</v>
      </c>
      <c r="N5" s="8">
        <f>'Результаты 4 кл. матем'!N5/'Результаты 4 кл. матем'!$B5</f>
        <v>0</v>
      </c>
      <c r="O5" s="8">
        <f>'Результаты 4 кл. матем'!O5/'Результаты 4 кл. матем'!$B5</f>
        <v>0</v>
      </c>
      <c r="P5" s="8">
        <f>'Результаты 4 кл. матем'!P5/'Результаты 4 кл. матем'!$B5</f>
        <v>4</v>
      </c>
      <c r="Q5" s="8">
        <f>'Результаты 4 кл. матем'!Q5/'Результаты 4 кл. матем'!$B5</f>
        <v>0</v>
      </c>
    </row>
    <row r="6" spans="1:17" ht="15.75">
      <c r="A6" s="1" t="s">
        <v>9</v>
      </c>
      <c r="B6" s="2">
        <v>51</v>
      </c>
      <c r="C6" s="8" t="str">
        <f>IF('Решаемость 4 кл. матем'!C6&lt;'Необъективность 4 кл. матем'!C$66,"ДА","НЕТ")</f>
        <v>ДА</v>
      </c>
      <c r="D6" s="8" t="str">
        <f>IF('Решаемость 4 кл. матем'!D6&lt;'Необъективность 4 кл. матем'!D$66,"ДА","НЕТ")</f>
        <v>ДА</v>
      </c>
      <c r="E6" s="8" t="str">
        <f>IF('Решаемость 4 кл. матем'!E6&lt;'Необъективность 4 кл. матем'!E$66,"ДА","НЕТ")</f>
        <v>ДА</v>
      </c>
      <c r="F6" s="8" t="str">
        <f>IF('Решаемость 4 кл. матем'!F6&lt;'Необъективность 4 кл. матем'!F$66,"ДА","НЕТ")</f>
        <v>ДА</v>
      </c>
      <c r="G6" s="8" t="str">
        <f>IF('Решаемость 4 кл. матем'!G6&lt;'Необъективность 4 кл. матем'!G$66,"ДА","НЕТ")</f>
        <v>ДА</v>
      </c>
      <c r="H6" s="8" t="str">
        <f>IF('Решаемость 4 кл. матем'!H6&lt;'Необъективность 4 кл. матем'!H$66,"ДА","НЕТ")</f>
        <v>ДА</v>
      </c>
      <c r="I6" s="8" t="str">
        <f>IF('Решаемость 4 кл. матем'!I6&lt;'Необъективность 4 кл. матем'!I$66,"ДА","НЕТ")</f>
        <v>ДА</v>
      </c>
      <c r="J6" s="8" t="str">
        <f>IF('Решаемость 4 кл. матем'!J6&lt;'Необъективность 4 кл. матем'!J$66,"ДА","НЕТ")</f>
        <v>ДА</v>
      </c>
      <c r="K6" s="8" t="str">
        <f>IF('Решаемость 4 кл. матем'!K6&lt;'Необъективность 4 кл. матем'!K$66,"ДА","НЕТ")</f>
        <v>ДА</v>
      </c>
      <c r="L6" s="8" t="str">
        <f>IF('Решаемость 4 кл. матем'!L6&lt;'Необъективность 4 кл. матем'!L$66,"ДА","НЕТ")</f>
        <v>ДА</v>
      </c>
      <c r="M6" s="8" t="str">
        <f>IF('Решаемость 4 кл. матем'!M6&lt;'Необъективность 4 кл. матем'!M$66,"ДА","НЕТ")</f>
        <v>ДА</v>
      </c>
      <c r="N6" s="8">
        <f>'Результаты 4 кл. матем'!N6/'Результаты 4 кл. матем'!$B6</f>
        <v>5.8823529411764705E-2</v>
      </c>
      <c r="O6" s="8">
        <f>'Результаты 4 кл. матем'!O6/'Результаты 4 кл. матем'!$B6</f>
        <v>0.56862745098039214</v>
      </c>
      <c r="P6" s="8">
        <f>'Результаты 4 кл. матем'!P6/'Результаты 4 кл. матем'!$B6</f>
        <v>0.25490196078431371</v>
      </c>
      <c r="Q6" s="8">
        <f>'Результаты 4 кл. матем'!Q6/'Результаты 4 кл. матем'!$B6</f>
        <v>0.11764705882352941</v>
      </c>
    </row>
    <row r="7" spans="1:17" ht="31.5">
      <c r="A7" s="1" t="s">
        <v>36</v>
      </c>
      <c r="B7" s="2">
        <v>4</v>
      </c>
      <c r="C7" s="8" t="str">
        <f>IF('Решаемость 4 кл. матем'!C7&lt;'Необъективность 4 кл. матем'!C$66,"ДА","НЕТ")</f>
        <v>ДА</v>
      </c>
      <c r="D7" s="8" t="str">
        <f>IF('Решаемость 4 кл. матем'!D7&lt;'Необъективность 4 кл. матем'!D$66,"ДА","НЕТ")</f>
        <v>ДА</v>
      </c>
      <c r="E7" s="8" t="str">
        <f>IF('Решаемость 4 кл. матем'!E7&lt;'Необъективность 4 кл. матем'!E$66,"ДА","НЕТ")</f>
        <v>НЕТ</v>
      </c>
      <c r="F7" s="8" t="str">
        <f>IF('Решаемость 4 кл. матем'!F7&lt;'Необъективность 4 кл. матем'!F$66,"ДА","НЕТ")</f>
        <v>ДА</v>
      </c>
      <c r="G7" s="8" t="str">
        <f>IF('Решаемость 4 кл. матем'!G7&lt;'Необъективность 4 кл. матем'!G$66,"ДА","НЕТ")</f>
        <v>ДА</v>
      </c>
      <c r="H7" s="8" t="str">
        <f>IF('Решаемость 4 кл. матем'!H7&lt;'Необъективность 4 кл. матем'!H$66,"ДА","НЕТ")</f>
        <v>НЕТ</v>
      </c>
      <c r="I7" s="8" t="str">
        <f>IF('Решаемость 4 кл. матем'!I7&lt;'Необъективность 4 кл. матем'!I$66,"ДА","НЕТ")</f>
        <v>ДА</v>
      </c>
      <c r="J7" s="8" t="str">
        <f>IF('Решаемость 4 кл. матем'!J7&lt;'Необъективность 4 кл. матем'!J$66,"ДА","НЕТ")</f>
        <v>ДА</v>
      </c>
      <c r="K7" s="8" t="str">
        <f>IF('Решаемость 4 кл. матем'!K7&lt;'Необъективность 4 кл. матем'!K$66,"ДА","НЕТ")</f>
        <v>ДА</v>
      </c>
      <c r="L7" s="8" t="str">
        <f>IF('Решаемость 4 кл. матем'!L7&lt;'Необъективность 4 кл. матем'!L$66,"ДА","НЕТ")</f>
        <v>ДА</v>
      </c>
      <c r="M7" s="8" t="str">
        <f>IF('Решаемость 4 кл. матем'!M7&lt;'Необъективность 4 кл. матем'!M$66,"ДА","НЕТ")</f>
        <v>ДА</v>
      </c>
      <c r="N7" s="8">
        <f>'Результаты 4 кл. матем'!N7/'Результаты 4 кл. матем'!$B7</f>
        <v>0.25</v>
      </c>
      <c r="O7" s="8">
        <f>'Результаты 4 кл. матем'!O7/'Результаты 4 кл. матем'!$B7</f>
        <v>0.5</v>
      </c>
      <c r="P7" s="8">
        <f>'Результаты 4 кл. матем'!P7/'Результаты 4 кл. матем'!$B7</f>
        <v>0.25</v>
      </c>
      <c r="Q7" s="8">
        <f>'Результаты 4 кл. матем'!Q7/'Результаты 4 кл. матем'!$B7</f>
        <v>0</v>
      </c>
    </row>
    <row r="8" spans="1:17" ht="15.75">
      <c r="A8" s="1" t="s">
        <v>10</v>
      </c>
      <c r="B8" s="2">
        <v>9</v>
      </c>
      <c r="C8" s="8" t="str">
        <f>IF('Решаемость 4 кл. матем'!C8&lt;'Необъективность 4 кл. матем'!C$66,"ДА","НЕТ")</f>
        <v>ДА</v>
      </c>
      <c r="D8" s="8" t="str">
        <f>IF('Решаемость 4 кл. матем'!D8&lt;'Необъективность 4 кл. матем'!D$66,"ДА","НЕТ")</f>
        <v>НЕТ</v>
      </c>
      <c r="E8" s="8" t="str">
        <f>IF('Решаемость 4 кл. матем'!E8&lt;'Необъективность 4 кл. матем'!E$66,"ДА","НЕТ")</f>
        <v>НЕТ</v>
      </c>
      <c r="F8" s="8" t="str">
        <f>IF('Решаемость 4 кл. матем'!F8&lt;'Необъективность 4 кл. матем'!F$66,"ДА","НЕТ")</f>
        <v>ДА</v>
      </c>
      <c r="G8" s="8" t="str">
        <f>IF('Решаемость 4 кл. матем'!G8&lt;'Необъективность 4 кл. матем'!G$66,"ДА","НЕТ")</f>
        <v>НЕТ</v>
      </c>
      <c r="H8" s="8" t="str">
        <f>IF('Решаемость 4 кл. матем'!H8&lt;'Необъективность 4 кл. матем'!H$66,"ДА","НЕТ")</f>
        <v>НЕТ</v>
      </c>
      <c r="I8" s="8" t="str">
        <f>IF('Решаемость 4 кл. матем'!I8&lt;'Необъективность 4 кл. матем'!I$66,"ДА","НЕТ")</f>
        <v>НЕТ</v>
      </c>
      <c r="J8" s="8" t="str">
        <f>IF('Решаемость 4 кл. матем'!J8&lt;'Необъективность 4 кл. матем'!J$66,"ДА","НЕТ")</f>
        <v>НЕТ</v>
      </c>
      <c r="K8" s="8" t="str">
        <f>IF('Решаемость 4 кл. матем'!K8&lt;'Необъективность 4 кл. матем'!K$66,"ДА","НЕТ")</f>
        <v>НЕТ</v>
      </c>
      <c r="L8" s="8" t="str">
        <f>IF('Решаемость 4 кл. матем'!L8&lt;'Необъективность 4 кл. матем'!L$66,"ДА","НЕТ")</f>
        <v>ДА</v>
      </c>
      <c r="M8" s="8" t="str">
        <f>IF('Решаемость 4 кл. матем'!M8&lt;'Необъективность 4 кл. матем'!M$66,"ДА","НЕТ")</f>
        <v>НЕТ</v>
      </c>
      <c r="N8" s="8">
        <f>'Результаты 4 кл. матем'!N8/'Результаты 4 кл. матем'!$B8</f>
        <v>0</v>
      </c>
      <c r="O8" s="8">
        <f>'Результаты 4 кл. матем'!O8/'Результаты 4 кл. матем'!$B8</f>
        <v>0.22222222222222221</v>
      </c>
      <c r="P8" s="8">
        <f>'Результаты 4 кл. матем'!P8/'Результаты 4 кл. матем'!$B8</f>
        <v>0.77777777777777779</v>
      </c>
      <c r="Q8" s="8">
        <f>'Результаты 4 кл. матем'!Q8/'Результаты 4 кл. матем'!$B8</f>
        <v>0</v>
      </c>
    </row>
    <row r="9" spans="1:17" ht="15.75">
      <c r="A9" s="1" t="s">
        <v>11</v>
      </c>
      <c r="B9" s="2">
        <v>119</v>
      </c>
      <c r="C9" s="8" t="str">
        <f>IF('Решаемость 4 кл. матем'!C9&lt;'Необъективность 4 кл. матем'!C$66,"ДА","НЕТ")</f>
        <v>ДА</v>
      </c>
      <c r="D9" s="8" t="str">
        <f>IF('Решаемость 4 кл. матем'!D9&lt;'Необъективность 4 кл. матем'!D$66,"ДА","НЕТ")</f>
        <v>ДА</v>
      </c>
      <c r="E9" s="8" t="str">
        <f>IF('Решаемость 4 кл. матем'!E9&lt;'Необъективность 4 кл. матем'!E$66,"ДА","НЕТ")</f>
        <v>ДА</v>
      </c>
      <c r="F9" s="8" t="str">
        <f>IF('Решаемость 4 кл. матем'!F9&lt;'Необъективность 4 кл. матем'!F$66,"ДА","НЕТ")</f>
        <v>ДА</v>
      </c>
      <c r="G9" s="8" t="str">
        <f>IF('Решаемость 4 кл. матем'!G9&lt;'Необъективность 4 кл. матем'!G$66,"ДА","НЕТ")</f>
        <v>ДА</v>
      </c>
      <c r="H9" s="8" t="str">
        <f>IF('Решаемость 4 кл. матем'!H9&lt;'Необъективность 4 кл. матем'!H$66,"ДА","НЕТ")</f>
        <v>ДА</v>
      </c>
      <c r="I9" s="8" t="str">
        <f>IF('Решаемость 4 кл. матем'!I9&lt;'Необъективность 4 кл. матем'!I$66,"ДА","НЕТ")</f>
        <v>ДА</v>
      </c>
      <c r="J9" s="8" t="str">
        <f>IF('Решаемость 4 кл. матем'!J9&lt;'Необъективность 4 кл. матем'!J$66,"ДА","НЕТ")</f>
        <v>НЕТ</v>
      </c>
      <c r="K9" s="8" t="str">
        <f>IF('Решаемость 4 кл. матем'!K9&lt;'Необъективность 4 кл. матем'!K$66,"ДА","НЕТ")</f>
        <v>ДА</v>
      </c>
      <c r="L9" s="8" t="str">
        <f>IF('Решаемость 4 кл. матем'!L9&lt;'Необъективность 4 кл. матем'!L$66,"ДА","НЕТ")</f>
        <v>ДА</v>
      </c>
      <c r="M9" s="8" t="str">
        <f>IF('Решаемость 4 кл. матем'!M9&lt;'Необъективность 4 кл. матем'!M$66,"ДА","НЕТ")</f>
        <v>НЕТ</v>
      </c>
      <c r="N9" s="8">
        <f>'Результаты 4 кл. матем'!N9/'Результаты 4 кл. матем'!$B9</f>
        <v>0.10084033613445378</v>
      </c>
      <c r="O9" s="8">
        <f>'Результаты 4 кл. матем'!O9/'Результаты 4 кл. матем'!$B9</f>
        <v>0.23529411764705882</v>
      </c>
      <c r="P9" s="8">
        <f>'Результаты 4 кл. матем'!P9/'Результаты 4 кл. матем'!$B9</f>
        <v>0.42857142857142855</v>
      </c>
      <c r="Q9" s="8">
        <f>'Результаты 4 кл. матем'!Q9/'Результаты 4 кл. матем'!$B9</f>
        <v>0.23529411764705882</v>
      </c>
    </row>
    <row r="10" spans="1:17" ht="15.75">
      <c r="A10" s="1" t="s">
        <v>12</v>
      </c>
      <c r="B10" s="2">
        <v>77</v>
      </c>
      <c r="C10" s="8" t="str">
        <f>IF('Решаемость 4 кл. матем'!C10&lt;'Необъективность 4 кл. матем'!C$66,"ДА","НЕТ")</f>
        <v>ДА</v>
      </c>
      <c r="D10" s="8" t="str">
        <f>IF('Решаемость 4 кл. матем'!D10&lt;'Необъективность 4 кл. матем'!D$66,"ДА","НЕТ")</f>
        <v>ДА</v>
      </c>
      <c r="E10" s="8" t="str">
        <f>IF('Решаемость 4 кл. матем'!E10&lt;'Необъективность 4 кл. матем'!E$66,"ДА","НЕТ")</f>
        <v>ДА</v>
      </c>
      <c r="F10" s="8" t="str">
        <f>IF('Решаемость 4 кл. матем'!F10&lt;'Необъективность 4 кл. матем'!F$66,"ДА","НЕТ")</f>
        <v>ДА</v>
      </c>
      <c r="G10" s="8" t="str">
        <f>IF('Решаемость 4 кл. матем'!G10&lt;'Необъективность 4 кл. матем'!G$66,"ДА","НЕТ")</f>
        <v>ДА</v>
      </c>
      <c r="H10" s="8" t="str">
        <f>IF('Решаемость 4 кл. матем'!H10&lt;'Необъективность 4 кл. матем'!H$66,"ДА","НЕТ")</f>
        <v>ДА</v>
      </c>
      <c r="I10" s="8" t="str">
        <f>IF('Решаемость 4 кл. матем'!I10&lt;'Необъективность 4 кл. матем'!I$66,"ДА","НЕТ")</f>
        <v>ДА</v>
      </c>
      <c r="J10" s="8" t="str">
        <f>IF('Решаемость 4 кл. матем'!J10&lt;'Необъективность 4 кл. матем'!J$66,"ДА","НЕТ")</f>
        <v>ДА</v>
      </c>
      <c r="K10" s="8" t="str">
        <f>IF('Решаемость 4 кл. матем'!K10&lt;'Необъективность 4 кл. матем'!K$66,"ДА","НЕТ")</f>
        <v>ДА</v>
      </c>
      <c r="L10" s="8" t="str">
        <f>IF('Решаемость 4 кл. матем'!L10&lt;'Необъективность 4 кл. матем'!L$66,"ДА","НЕТ")</f>
        <v>ДА</v>
      </c>
      <c r="M10" s="8" t="str">
        <f>IF('Решаемость 4 кл. матем'!M10&lt;'Необъективность 4 кл. матем'!M$66,"ДА","НЕТ")</f>
        <v>ДА</v>
      </c>
      <c r="N10" s="8">
        <f>'Результаты 4 кл. матем'!N10/'Результаты 4 кл. матем'!$B10</f>
        <v>3.896103896103896E-2</v>
      </c>
      <c r="O10" s="8">
        <f>'Результаты 4 кл. матем'!O10/'Результаты 4 кл. матем'!$B10</f>
        <v>0.24675324675324675</v>
      </c>
      <c r="P10" s="8">
        <f>'Результаты 4 кл. матем'!P10/'Результаты 4 кл. матем'!$B10</f>
        <v>0.46753246753246752</v>
      </c>
      <c r="Q10" s="8">
        <f>'Результаты 4 кл. матем'!Q10/'Результаты 4 кл. матем'!$B10</f>
        <v>0.24675324675324675</v>
      </c>
    </row>
    <row r="11" spans="1:17" ht="15.75">
      <c r="A11" s="1" t="s">
        <v>13</v>
      </c>
      <c r="B11" s="2">
        <v>44</v>
      </c>
      <c r="C11" s="8" t="str">
        <f>IF('Решаемость 4 кл. матем'!C11&lt;'Необъективность 4 кл. матем'!C$66,"ДА","НЕТ")</f>
        <v>ДА</v>
      </c>
      <c r="D11" s="8" t="str">
        <f>IF('Решаемость 4 кл. матем'!D11&lt;'Необъективность 4 кл. матем'!D$66,"ДА","НЕТ")</f>
        <v>НЕТ</v>
      </c>
      <c r="E11" s="8" t="str">
        <f>IF('Решаемость 4 кл. матем'!E11&lt;'Необъективность 4 кл. матем'!E$66,"ДА","НЕТ")</f>
        <v>ДА</v>
      </c>
      <c r="F11" s="8" t="str">
        <f>IF('Решаемость 4 кл. матем'!F11&lt;'Необъективность 4 кл. матем'!F$66,"ДА","НЕТ")</f>
        <v>НЕТ</v>
      </c>
      <c r="G11" s="8" t="str">
        <f>IF('Решаемость 4 кл. матем'!G11&lt;'Необъективность 4 кл. матем'!G$66,"ДА","НЕТ")</f>
        <v>ДА</v>
      </c>
      <c r="H11" s="8" t="str">
        <f>IF('Решаемость 4 кл. матем'!H11&lt;'Необъективность 4 кл. матем'!H$66,"ДА","НЕТ")</f>
        <v>ДА</v>
      </c>
      <c r="I11" s="8" t="str">
        <f>IF('Решаемость 4 кл. матем'!I11&lt;'Необъективность 4 кл. матем'!I$66,"ДА","НЕТ")</f>
        <v>ДА</v>
      </c>
      <c r="J11" s="8" t="str">
        <f>IF('Решаемость 4 кл. матем'!J11&lt;'Необъективность 4 кл. матем'!J$66,"ДА","НЕТ")</f>
        <v>НЕТ</v>
      </c>
      <c r="K11" s="8" t="str">
        <f>IF('Решаемость 4 кл. матем'!K11&lt;'Необъективность 4 кл. матем'!K$66,"ДА","НЕТ")</f>
        <v>НЕТ</v>
      </c>
      <c r="L11" s="8" t="str">
        <f>IF('Решаемость 4 кл. матем'!L11&lt;'Необъективность 4 кл. матем'!L$66,"ДА","НЕТ")</f>
        <v>ДА</v>
      </c>
      <c r="M11" s="8" t="str">
        <f>IF('Решаемость 4 кл. матем'!M11&lt;'Необъективность 4 кл. матем'!M$66,"ДА","НЕТ")</f>
        <v>ДА</v>
      </c>
      <c r="N11" s="8">
        <f>'Результаты 4 кл. матем'!N11/'Результаты 4 кл. матем'!$B11</f>
        <v>9.0909090909090912E-2</v>
      </c>
      <c r="O11" s="8">
        <f>'Результаты 4 кл. матем'!O11/'Результаты 4 кл. матем'!$B11</f>
        <v>0.45454545454545453</v>
      </c>
      <c r="P11" s="8">
        <f>'Результаты 4 кл. матем'!P11/'Результаты 4 кл. матем'!$B11</f>
        <v>0.25</v>
      </c>
      <c r="Q11" s="8">
        <f>'Результаты 4 кл. матем'!Q11/'Результаты 4 кл. матем'!$B11</f>
        <v>0.20454545454545456</v>
      </c>
    </row>
    <row r="12" spans="1:17" ht="15.75">
      <c r="A12" s="1" t="s">
        <v>14</v>
      </c>
      <c r="B12" s="2">
        <v>87</v>
      </c>
      <c r="C12" s="8" t="str">
        <f>IF('Решаемость 4 кл. матем'!C12&lt;'Необъективность 4 кл. матем'!C$66,"ДА","НЕТ")</f>
        <v>ДА</v>
      </c>
      <c r="D12" s="8" t="str">
        <f>IF('Решаемость 4 кл. матем'!D12&lt;'Необъективность 4 кл. матем'!D$66,"ДА","НЕТ")</f>
        <v>ДА</v>
      </c>
      <c r="E12" s="8" t="str">
        <f>IF('Решаемость 4 кл. матем'!E12&lt;'Необъективность 4 кл. матем'!E$66,"ДА","НЕТ")</f>
        <v>ДА</v>
      </c>
      <c r="F12" s="8" t="str">
        <f>IF('Решаемость 4 кл. матем'!F12&lt;'Необъективность 4 кл. матем'!F$66,"ДА","НЕТ")</f>
        <v>ДА</v>
      </c>
      <c r="G12" s="8" t="str">
        <f>IF('Решаемость 4 кл. матем'!G12&lt;'Необъективность 4 кл. матем'!G$66,"ДА","НЕТ")</f>
        <v>ДА</v>
      </c>
      <c r="H12" s="8" t="str">
        <f>IF('Решаемость 4 кл. матем'!H12&lt;'Необъективность 4 кл. матем'!H$66,"ДА","НЕТ")</f>
        <v>ДА</v>
      </c>
      <c r="I12" s="8" t="str">
        <f>IF('Решаемость 4 кл. матем'!I12&lt;'Необъективность 4 кл. матем'!I$66,"ДА","НЕТ")</f>
        <v>ДА</v>
      </c>
      <c r="J12" s="8" t="str">
        <f>IF('Решаемость 4 кл. матем'!J12&lt;'Необъективность 4 кл. матем'!J$66,"ДА","НЕТ")</f>
        <v>НЕТ</v>
      </c>
      <c r="K12" s="8" t="str">
        <f>IF('Решаемость 4 кл. матем'!K12&lt;'Необъективность 4 кл. матем'!K$66,"ДА","НЕТ")</f>
        <v>ДА</v>
      </c>
      <c r="L12" s="8" t="str">
        <f>IF('Решаемость 4 кл. матем'!L12&lt;'Необъективность 4 кл. матем'!L$66,"ДА","НЕТ")</f>
        <v>ДА</v>
      </c>
      <c r="M12" s="8" t="str">
        <f>IF('Решаемость 4 кл. матем'!M12&lt;'Необъективность 4 кл. матем'!M$66,"ДА","НЕТ")</f>
        <v>НЕТ</v>
      </c>
      <c r="N12" s="8">
        <f>'Результаты 4 кл. матем'!N12/'Результаты 4 кл. матем'!$B12</f>
        <v>0</v>
      </c>
      <c r="O12" s="8">
        <f>'Результаты 4 кл. матем'!O12/'Результаты 4 кл. матем'!$B12</f>
        <v>0.33333333333333331</v>
      </c>
      <c r="P12" s="8">
        <f>'Результаты 4 кл. матем'!P12/'Результаты 4 кл. матем'!$B12</f>
        <v>0.50574712643678166</v>
      </c>
      <c r="Q12" s="8">
        <f>'Результаты 4 кл. матем'!Q12/'Результаты 4 кл. матем'!$B12</f>
        <v>0.16091954022988506</v>
      </c>
    </row>
    <row r="13" spans="1:17" ht="31.5">
      <c r="A13" s="1" t="s">
        <v>15</v>
      </c>
      <c r="B13" s="2">
        <v>106</v>
      </c>
      <c r="C13" s="8" t="str">
        <f>IF('Решаемость 4 кл. матем'!C13&lt;'Необъективность 4 кл. матем'!C$66,"ДА","НЕТ")</f>
        <v>ДА</v>
      </c>
      <c r="D13" s="8" t="str">
        <f>IF('Решаемость 4 кл. матем'!D13&lt;'Необъективность 4 кл. матем'!D$66,"ДА","НЕТ")</f>
        <v>НЕТ</v>
      </c>
      <c r="E13" s="8" t="str">
        <f>IF('Решаемость 4 кл. матем'!E13&lt;'Необъективность 4 кл. матем'!E$66,"ДА","НЕТ")</f>
        <v>НЕТ</v>
      </c>
      <c r="F13" s="8" t="str">
        <f>IF('Решаемость 4 кл. матем'!F13&lt;'Необъективность 4 кл. матем'!F$66,"ДА","НЕТ")</f>
        <v>НЕТ</v>
      </c>
      <c r="G13" s="8" t="str">
        <f>IF('Решаемость 4 кл. матем'!G13&lt;'Необъективность 4 кл. матем'!G$66,"ДА","НЕТ")</f>
        <v>НЕТ</v>
      </c>
      <c r="H13" s="8" t="str">
        <f>IF('Решаемость 4 кл. матем'!H13&lt;'Необъективность 4 кл. матем'!H$66,"ДА","НЕТ")</f>
        <v>НЕТ</v>
      </c>
      <c r="I13" s="8" t="str">
        <f>IF('Решаемость 4 кл. матем'!I13&lt;'Необъективность 4 кл. матем'!I$66,"ДА","НЕТ")</f>
        <v>НЕТ</v>
      </c>
      <c r="J13" s="8" t="str">
        <f>IF('Решаемость 4 кл. матем'!J13&lt;'Необъективность 4 кл. матем'!J$66,"ДА","НЕТ")</f>
        <v>ДА</v>
      </c>
      <c r="K13" s="8" t="str">
        <f>IF('Решаемость 4 кл. матем'!K13&lt;'Необъективность 4 кл. матем'!K$66,"ДА","НЕТ")</f>
        <v>ДА</v>
      </c>
      <c r="L13" s="8" t="str">
        <f>IF('Решаемость 4 кл. матем'!L13&lt;'Необъективность 4 кл. матем'!L$66,"ДА","НЕТ")</f>
        <v>ДА</v>
      </c>
      <c r="M13" s="8" t="str">
        <f>IF('Решаемость 4 кл. матем'!M13&lt;'Необъективность 4 кл. матем'!M$66,"ДА","НЕТ")</f>
        <v>ДА</v>
      </c>
      <c r="N13" s="8">
        <f>'Результаты 4 кл. матем'!N13/'Результаты 4 кл. матем'!$B13</f>
        <v>1.8867924528301886E-2</v>
      </c>
      <c r="O13" s="8">
        <f>'Результаты 4 кл. матем'!O13/'Результаты 4 кл. матем'!$B13</f>
        <v>0.19811320754716982</v>
      </c>
      <c r="P13" s="8">
        <f>'Результаты 4 кл. матем'!P13/'Результаты 4 кл. матем'!$B13</f>
        <v>0.36792452830188677</v>
      </c>
      <c r="Q13" s="8">
        <f>'Результаты 4 кл. матем'!Q13/'Результаты 4 кл. матем'!$B13</f>
        <v>0.41509433962264153</v>
      </c>
    </row>
    <row r="14" spans="1:17" ht="15.75">
      <c r="A14" s="1">
        <v>3</v>
      </c>
      <c r="B14" s="2">
        <v>19</v>
      </c>
      <c r="C14" s="8" t="str">
        <f>IF('Решаемость 4 кл. матем'!C14&lt;'Необъективность 4 кл. матем'!C$66,"ДА","НЕТ")</f>
        <v>ДА</v>
      </c>
      <c r="D14" s="8" t="str">
        <f>IF('Решаемость 4 кл. матем'!D14&lt;'Необъективность 4 кл. матем'!D$66,"ДА","НЕТ")</f>
        <v>НЕТ</v>
      </c>
      <c r="E14" s="8" t="str">
        <f>IF('Решаемость 4 кл. матем'!E14&lt;'Необъективность 4 кл. матем'!E$66,"ДА","НЕТ")</f>
        <v>ДА</v>
      </c>
      <c r="F14" s="8" t="str">
        <f>IF('Решаемость 4 кл. матем'!F14&lt;'Необъективность 4 кл. матем'!F$66,"ДА","НЕТ")</f>
        <v>ДА</v>
      </c>
      <c r="G14" s="8" t="str">
        <f>IF('Решаемость 4 кл. матем'!G14&lt;'Необъективность 4 кл. матем'!G$66,"ДА","НЕТ")</f>
        <v>ДА</v>
      </c>
      <c r="H14" s="8" t="str">
        <f>IF('Решаемость 4 кл. матем'!H14&lt;'Необъективность 4 кл. матем'!H$66,"ДА","НЕТ")</f>
        <v>ДА</v>
      </c>
      <c r="I14" s="8" t="str">
        <f>IF('Решаемость 4 кл. матем'!I14&lt;'Необъективность 4 кл. матем'!I$66,"ДА","НЕТ")</f>
        <v>ДА</v>
      </c>
      <c r="J14" s="8" t="str">
        <f>IF('Решаемость 4 кл. матем'!J14&lt;'Необъективность 4 кл. матем'!J$66,"ДА","НЕТ")</f>
        <v>ДА</v>
      </c>
      <c r="K14" s="8" t="str">
        <f>IF('Решаемость 4 кл. матем'!K14&lt;'Необъективность 4 кл. матем'!K$66,"ДА","НЕТ")</f>
        <v>ДА</v>
      </c>
      <c r="L14" s="8" t="str">
        <f>IF('Решаемость 4 кл. матем'!L14&lt;'Необъективность 4 кл. матем'!L$66,"ДА","НЕТ")</f>
        <v>ДА</v>
      </c>
      <c r="M14" s="8" t="str">
        <f>IF('Решаемость 4 кл. матем'!M14&lt;'Необъективность 4 кл. матем'!M$66,"ДА","НЕТ")</f>
        <v>ДА</v>
      </c>
      <c r="N14" s="8">
        <f>'Результаты 4 кл. матем'!N14/'Результаты 4 кл. матем'!$B14</f>
        <v>0.26315789473684209</v>
      </c>
      <c r="O14" s="8">
        <f>'Результаты 4 кл. матем'!O14/'Результаты 4 кл. матем'!$B14</f>
        <v>0.42105263157894735</v>
      </c>
      <c r="P14" s="8">
        <f>'Результаты 4 кл. матем'!P14/'Результаты 4 кл. матем'!$B14</f>
        <v>0.31578947368421051</v>
      </c>
      <c r="Q14" s="8">
        <f>'Результаты 4 кл. матем'!Q14/'Результаты 4 кл. матем'!$B14</f>
        <v>0</v>
      </c>
    </row>
    <row r="15" spans="1:17" ht="15.75">
      <c r="A15" s="1">
        <v>4</v>
      </c>
      <c r="B15" s="2">
        <v>44</v>
      </c>
      <c r="C15" s="8" t="str">
        <f>IF('Решаемость 4 кл. матем'!C15&lt;'Необъективность 4 кл. матем'!C$66,"ДА","НЕТ")</f>
        <v>ДА</v>
      </c>
      <c r="D15" s="8" t="str">
        <f>IF('Решаемость 4 кл. матем'!D15&lt;'Необъективность 4 кл. матем'!D$66,"ДА","НЕТ")</f>
        <v>ДА</v>
      </c>
      <c r="E15" s="8" t="str">
        <f>IF('Решаемость 4 кл. матем'!E15&lt;'Необъективность 4 кл. матем'!E$66,"ДА","НЕТ")</f>
        <v>ДА</v>
      </c>
      <c r="F15" s="8" t="str">
        <f>IF('Решаемость 4 кл. матем'!F15&lt;'Необъективность 4 кл. матем'!F$66,"ДА","НЕТ")</f>
        <v>ДА</v>
      </c>
      <c r="G15" s="8" t="str">
        <f>IF('Решаемость 4 кл. матем'!G15&lt;'Необъективность 4 кл. матем'!G$66,"ДА","НЕТ")</f>
        <v>ДА</v>
      </c>
      <c r="H15" s="8" t="str">
        <f>IF('Решаемость 4 кл. матем'!H15&lt;'Необъективность 4 кл. матем'!H$66,"ДА","НЕТ")</f>
        <v>ДА</v>
      </c>
      <c r="I15" s="8" t="str">
        <f>IF('Решаемость 4 кл. матем'!I15&lt;'Необъективность 4 кл. матем'!I$66,"ДА","НЕТ")</f>
        <v>ДА</v>
      </c>
      <c r="J15" s="8" t="str">
        <f>IF('Решаемость 4 кл. матем'!J15&lt;'Необъективность 4 кл. матем'!J$66,"ДА","НЕТ")</f>
        <v>ДА</v>
      </c>
      <c r="K15" s="8" t="str">
        <f>IF('Решаемость 4 кл. матем'!K15&lt;'Необъективность 4 кл. матем'!K$66,"ДА","НЕТ")</f>
        <v>ДА</v>
      </c>
      <c r="L15" s="8" t="str">
        <f>IF('Решаемость 4 кл. матем'!L15&lt;'Необъективность 4 кл. матем'!L$66,"ДА","НЕТ")</f>
        <v>ДА</v>
      </c>
      <c r="M15" s="8" t="str">
        <f>IF('Решаемость 4 кл. матем'!M15&lt;'Необъективность 4 кл. матем'!M$66,"ДА","НЕТ")</f>
        <v>ДА</v>
      </c>
      <c r="N15" s="8">
        <f>'Результаты 4 кл. матем'!N15/'Результаты 4 кл. матем'!$B15</f>
        <v>0.13636363636363635</v>
      </c>
      <c r="O15" s="8">
        <f>'Результаты 4 кл. матем'!O15/'Результаты 4 кл. матем'!$B15</f>
        <v>0.31818181818181818</v>
      </c>
      <c r="P15" s="8">
        <f>'Результаты 4 кл. матем'!P15/'Результаты 4 кл. матем'!$B15</f>
        <v>0.40909090909090912</v>
      </c>
      <c r="Q15" s="8">
        <f>'Результаты 4 кл. матем'!Q15/'Результаты 4 кл. матем'!$B15</f>
        <v>0.13636363636363635</v>
      </c>
    </row>
    <row r="16" spans="1:17" ht="15.75">
      <c r="A16" s="1">
        <v>5</v>
      </c>
      <c r="B16" s="2">
        <v>79</v>
      </c>
      <c r="C16" s="8" t="str">
        <f>IF('Решаемость 4 кл. матем'!C16&lt;'Необъективность 4 кл. матем'!C$66,"ДА","НЕТ")</f>
        <v>ДА</v>
      </c>
      <c r="D16" s="8" t="str">
        <f>IF('Решаемость 4 кл. матем'!D16&lt;'Необъективность 4 кл. матем'!D$66,"ДА","НЕТ")</f>
        <v>ДА</v>
      </c>
      <c r="E16" s="8" t="str">
        <f>IF('Решаемость 4 кл. матем'!E16&lt;'Необъективность 4 кл. матем'!E$66,"ДА","НЕТ")</f>
        <v>ДА</v>
      </c>
      <c r="F16" s="8" t="str">
        <f>IF('Решаемость 4 кл. матем'!F16&lt;'Необъективность 4 кл. матем'!F$66,"ДА","НЕТ")</f>
        <v>НЕТ</v>
      </c>
      <c r="G16" s="8" t="str">
        <f>IF('Решаемость 4 кл. матем'!G16&lt;'Необъективность 4 кл. матем'!G$66,"ДА","НЕТ")</f>
        <v>ДА</v>
      </c>
      <c r="H16" s="8" t="str">
        <f>IF('Решаемость 4 кл. матем'!H16&lt;'Необъективность 4 кл. матем'!H$66,"ДА","НЕТ")</f>
        <v>ДА</v>
      </c>
      <c r="I16" s="8" t="str">
        <f>IF('Решаемость 4 кл. матем'!I16&lt;'Необъективность 4 кл. матем'!I$66,"ДА","НЕТ")</f>
        <v>ДА</v>
      </c>
      <c r="J16" s="8" t="str">
        <f>IF('Решаемость 4 кл. матем'!J16&lt;'Необъективность 4 кл. матем'!J$66,"ДА","НЕТ")</f>
        <v>ДА</v>
      </c>
      <c r="K16" s="8" t="str">
        <f>IF('Решаемость 4 кл. матем'!K16&lt;'Необъективность 4 кл. матем'!K$66,"ДА","НЕТ")</f>
        <v>ДА</v>
      </c>
      <c r="L16" s="8" t="str">
        <f>IF('Решаемость 4 кл. матем'!L16&lt;'Необъективность 4 кл. матем'!L$66,"ДА","НЕТ")</f>
        <v>ДА</v>
      </c>
      <c r="M16" s="8" t="str">
        <f>IF('Решаемость 4 кл. матем'!M16&lt;'Необъективность 4 кл. матем'!M$66,"ДА","НЕТ")</f>
        <v>ДА</v>
      </c>
      <c r="N16" s="8">
        <f>'Результаты 4 кл. матем'!N16/'Результаты 4 кл. матем'!$B16</f>
        <v>5.0632911392405063E-2</v>
      </c>
      <c r="O16" s="8">
        <f>'Результаты 4 кл. матем'!O16/'Результаты 4 кл. матем'!$B16</f>
        <v>0.43037974683544306</v>
      </c>
      <c r="P16" s="8">
        <f>'Результаты 4 кл. матем'!P16/'Результаты 4 кл. матем'!$B16</f>
        <v>0.36708860759493672</v>
      </c>
      <c r="Q16" s="8">
        <f>'Результаты 4 кл. матем'!Q16/'Результаты 4 кл. матем'!$B16</f>
        <v>0.15189873417721519</v>
      </c>
    </row>
    <row r="17" spans="1:17" ht="15.75">
      <c r="A17" s="1">
        <v>6</v>
      </c>
      <c r="B17" s="2">
        <v>64</v>
      </c>
      <c r="C17" s="8" t="str">
        <f>IF('Решаемость 4 кл. матем'!C17&lt;'Необъективность 4 кл. матем'!C$66,"ДА","НЕТ")</f>
        <v>ДА</v>
      </c>
      <c r="D17" s="8" t="str">
        <f>IF('Решаемость 4 кл. матем'!D17&lt;'Необъективность 4 кл. матем'!D$66,"ДА","НЕТ")</f>
        <v>ДА</v>
      </c>
      <c r="E17" s="8" t="str">
        <f>IF('Решаемость 4 кл. матем'!E17&lt;'Необъективность 4 кл. матем'!E$66,"ДА","НЕТ")</f>
        <v>ДА</v>
      </c>
      <c r="F17" s="8" t="str">
        <f>IF('Решаемость 4 кл. матем'!F17&lt;'Необъективность 4 кл. матем'!F$66,"ДА","НЕТ")</f>
        <v>ДА</v>
      </c>
      <c r="G17" s="8" t="str">
        <f>IF('Решаемость 4 кл. матем'!G17&lt;'Необъективность 4 кл. матем'!G$66,"ДА","НЕТ")</f>
        <v>ДА</v>
      </c>
      <c r="H17" s="8" t="str">
        <f>IF('Решаемость 4 кл. матем'!H17&lt;'Необъективность 4 кл. матем'!H$66,"ДА","НЕТ")</f>
        <v>ДА</v>
      </c>
      <c r="I17" s="8" t="str">
        <f>IF('Решаемость 4 кл. матем'!I17&lt;'Необъективность 4 кл. матем'!I$66,"ДА","НЕТ")</f>
        <v>ДА</v>
      </c>
      <c r="J17" s="8" t="str">
        <f>IF('Решаемость 4 кл. матем'!J17&lt;'Необъективность 4 кл. матем'!J$66,"ДА","НЕТ")</f>
        <v>ДА</v>
      </c>
      <c r="K17" s="8" t="str">
        <f>IF('Решаемость 4 кл. матем'!K17&lt;'Необъективность 4 кл. матем'!K$66,"ДА","НЕТ")</f>
        <v>ДА</v>
      </c>
      <c r="L17" s="8" t="str">
        <f>IF('Решаемость 4 кл. матем'!L17&lt;'Необъективность 4 кл. матем'!L$66,"ДА","НЕТ")</f>
        <v>ДА</v>
      </c>
      <c r="M17" s="8" t="str">
        <f>IF('Решаемость 4 кл. матем'!M17&lt;'Необъективность 4 кл. матем'!M$66,"ДА","НЕТ")</f>
        <v>ДА</v>
      </c>
      <c r="N17" s="8">
        <f>'Результаты 4 кл. матем'!N17/'Результаты 4 кл. матем'!$B17</f>
        <v>0.140625</v>
      </c>
      <c r="O17" s="8">
        <f>'Результаты 4 кл. матем'!O17/'Результаты 4 кл. матем'!$B17</f>
        <v>0.375</v>
      </c>
      <c r="P17" s="8">
        <f>'Результаты 4 кл. матем'!P17/'Результаты 4 кл. матем'!$B17</f>
        <v>0.328125</v>
      </c>
      <c r="Q17" s="8">
        <f>'Результаты 4 кл. матем'!Q17/'Результаты 4 кл. матем'!$B17</f>
        <v>0.15625</v>
      </c>
    </row>
    <row r="18" spans="1:17" ht="15.75">
      <c r="A18" s="1">
        <v>7</v>
      </c>
      <c r="B18" s="2">
        <v>64</v>
      </c>
      <c r="C18" s="8" t="str">
        <f>IF('Решаемость 4 кл. матем'!C18&lt;'Необъективность 4 кл. матем'!C$66,"ДА","НЕТ")</f>
        <v>ДА</v>
      </c>
      <c r="D18" s="8" t="str">
        <f>IF('Решаемость 4 кл. матем'!D18&lt;'Необъективность 4 кл. матем'!D$66,"ДА","НЕТ")</f>
        <v>ДА</v>
      </c>
      <c r="E18" s="8" t="str">
        <f>IF('Решаемость 4 кл. матем'!E18&lt;'Необъективность 4 кл. матем'!E$66,"ДА","НЕТ")</f>
        <v>ДА</v>
      </c>
      <c r="F18" s="8" t="str">
        <f>IF('Решаемость 4 кл. матем'!F18&lt;'Необъективность 4 кл. матем'!F$66,"ДА","НЕТ")</f>
        <v>ДА</v>
      </c>
      <c r="G18" s="8" t="str">
        <f>IF('Решаемость 4 кл. матем'!G18&lt;'Необъективность 4 кл. матем'!G$66,"ДА","НЕТ")</f>
        <v>ДА</v>
      </c>
      <c r="H18" s="8" t="str">
        <f>IF('Решаемость 4 кл. матем'!H18&lt;'Необъективность 4 кл. матем'!H$66,"ДА","НЕТ")</f>
        <v>ДА</v>
      </c>
      <c r="I18" s="8" t="str">
        <f>IF('Решаемость 4 кл. матем'!I18&lt;'Необъективность 4 кл. матем'!I$66,"ДА","НЕТ")</f>
        <v>ДА</v>
      </c>
      <c r="J18" s="8" t="str">
        <f>IF('Решаемость 4 кл. матем'!J18&lt;'Необъективность 4 кл. матем'!J$66,"ДА","НЕТ")</f>
        <v>ДА</v>
      </c>
      <c r="K18" s="8" t="str">
        <f>IF('Решаемость 4 кл. матем'!K18&lt;'Необъективность 4 кл. матем'!K$66,"ДА","НЕТ")</f>
        <v>ДА</v>
      </c>
      <c r="L18" s="8" t="str">
        <f>IF('Решаемость 4 кл. матем'!L18&lt;'Необъективность 4 кл. матем'!L$66,"ДА","НЕТ")</f>
        <v>ДА</v>
      </c>
      <c r="M18" s="8" t="str">
        <f>IF('Решаемость 4 кл. матем'!M18&lt;'Необъективность 4 кл. матем'!M$66,"ДА","НЕТ")</f>
        <v>ДА</v>
      </c>
      <c r="N18" s="8">
        <f>'Результаты 4 кл. матем'!N18/'Результаты 4 кл. матем'!$B18</f>
        <v>0.171875</v>
      </c>
      <c r="O18" s="8">
        <f>'Результаты 4 кл. матем'!O18/'Результаты 4 кл. матем'!$B18</f>
        <v>0.40625</v>
      </c>
      <c r="P18" s="8">
        <f>'Результаты 4 кл. матем'!P18/'Результаты 4 кл. матем'!$B18</f>
        <v>0.28125</v>
      </c>
      <c r="Q18" s="8">
        <f>'Результаты 4 кл. матем'!Q18/'Результаты 4 кл. матем'!$B18</f>
        <v>0.140625</v>
      </c>
    </row>
    <row r="19" spans="1:17" ht="15.75">
      <c r="A19" s="1">
        <v>8</v>
      </c>
      <c r="B19" s="2">
        <v>58</v>
      </c>
      <c r="C19" s="8" t="str">
        <f>IF('Решаемость 4 кл. матем'!C19&lt;'Необъективность 4 кл. матем'!C$66,"ДА","НЕТ")</f>
        <v>ДА</v>
      </c>
      <c r="D19" s="8" t="str">
        <f>IF('Решаемость 4 кл. матем'!D19&lt;'Необъективность 4 кл. матем'!D$66,"ДА","НЕТ")</f>
        <v>ДА</v>
      </c>
      <c r="E19" s="8" t="str">
        <f>IF('Решаемость 4 кл. матем'!E19&lt;'Необъективность 4 кл. матем'!E$66,"ДА","НЕТ")</f>
        <v>ДА</v>
      </c>
      <c r="F19" s="8" t="str">
        <f>IF('Решаемость 4 кл. матем'!F19&lt;'Необъективность 4 кл. матем'!F$66,"ДА","НЕТ")</f>
        <v>ДА</v>
      </c>
      <c r="G19" s="8" t="str">
        <f>IF('Решаемость 4 кл. матем'!G19&lt;'Необъективность 4 кл. матем'!G$66,"ДА","НЕТ")</f>
        <v>ДА</v>
      </c>
      <c r="H19" s="8" t="str">
        <f>IF('Решаемость 4 кл. матем'!H19&lt;'Необъективность 4 кл. матем'!H$66,"ДА","НЕТ")</f>
        <v>ДА</v>
      </c>
      <c r="I19" s="8" t="str">
        <f>IF('Решаемость 4 кл. матем'!I19&lt;'Необъективность 4 кл. матем'!I$66,"ДА","НЕТ")</f>
        <v>ДА</v>
      </c>
      <c r="J19" s="8" t="str">
        <f>IF('Решаемость 4 кл. матем'!J19&lt;'Необъективность 4 кл. матем'!J$66,"ДА","НЕТ")</f>
        <v>ДА</v>
      </c>
      <c r="K19" s="8" t="str">
        <f>IF('Решаемость 4 кл. матем'!K19&lt;'Необъективность 4 кл. матем'!K$66,"ДА","НЕТ")</f>
        <v>ДА</v>
      </c>
      <c r="L19" s="8" t="str">
        <f>IF('Решаемость 4 кл. матем'!L19&lt;'Необъективность 4 кл. матем'!L$66,"ДА","НЕТ")</f>
        <v>ДА</v>
      </c>
      <c r="M19" s="8" t="str">
        <f>IF('Решаемость 4 кл. матем'!M19&lt;'Необъективность 4 кл. матем'!M$66,"ДА","НЕТ")</f>
        <v>ДА</v>
      </c>
      <c r="N19" s="8">
        <f>'Результаты 4 кл. матем'!N19/'Результаты 4 кл. матем'!$B19</f>
        <v>0.17241379310344829</v>
      </c>
      <c r="O19" s="8">
        <f>'Результаты 4 кл. матем'!O19/'Результаты 4 кл. матем'!$B19</f>
        <v>0.44827586206896552</v>
      </c>
      <c r="P19" s="8">
        <f>'Результаты 4 кл. матем'!P19/'Результаты 4 кл. матем'!$B19</f>
        <v>0.29310344827586204</v>
      </c>
      <c r="Q19" s="8">
        <f>'Результаты 4 кл. матем'!Q19/'Результаты 4 кл. матем'!$B19</f>
        <v>8.6206896551724144E-2</v>
      </c>
    </row>
    <row r="20" spans="1:17" ht="15.75">
      <c r="A20" s="1">
        <v>9</v>
      </c>
      <c r="B20" s="2">
        <v>57</v>
      </c>
      <c r="C20" s="8" t="str">
        <f>IF('Решаемость 4 кл. матем'!C20&lt;'Необъективность 4 кл. матем'!C$66,"ДА","НЕТ")</f>
        <v>ДА</v>
      </c>
      <c r="D20" s="8" t="str">
        <f>IF('Решаемость 4 кл. матем'!D20&lt;'Необъективность 4 кл. матем'!D$66,"ДА","НЕТ")</f>
        <v>ДА</v>
      </c>
      <c r="E20" s="8" t="str">
        <f>IF('Решаемость 4 кл. матем'!E20&lt;'Необъективность 4 кл. матем'!E$66,"ДА","НЕТ")</f>
        <v>ДА</v>
      </c>
      <c r="F20" s="8" t="str">
        <f>IF('Решаемость 4 кл. матем'!F20&lt;'Необъективность 4 кл. матем'!F$66,"ДА","НЕТ")</f>
        <v>ДА</v>
      </c>
      <c r="G20" s="8" t="str">
        <f>IF('Решаемость 4 кл. матем'!G20&lt;'Необъективность 4 кл. матем'!G$66,"ДА","НЕТ")</f>
        <v>ДА</v>
      </c>
      <c r="H20" s="8" t="str">
        <f>IF('Решаемость 4 кл. матем'!H20&lt;'Необъективность 4 кл. матем'!H$66,"ДА","НЕТ")</f>
        <v>НЕТ</v>
      </c>
      <c r="I20" s="8" t="str">
        <f>IF('Решаемость 4 кл. матем'!I20&lt;'Необъективность 4 кл. матем'!I$66,"ДА","НЕТ")</f>
        <v>ДА</v>
      </c>
      <c r="J20" s="8" t="str">
        <f>IF('Решаемость 4 кл. матем'!J20&lt;'Необъективность 4 кл. матем'!J$66,"ДА","НЕТ")</f>
        <v>ДА</v>
      </c>
      <c r="K20" s="8" t="str">
        <f>IF('Решаемость 4 кл. матем'!K20&lt;'Необъективность 4 кл. матем'!K$66,"ДА","НЕТ")</f>
        <v>ДА</v>
      </c>
      <c r="L20" s="8" t="str">
        <f>IF('Решаемость 4 кл. матем'!L20&lt;'Необъективность 4 кл. матем'!L$66,"ДА","НЕТ")</f>
        <v>НЕТ</v>
      </c>
      <c r="M20" s="8" t="str">
        <f>IF('Решаемость 4 кл. матем'!M20&lt;'Необъективность 4 кл. матем'!M$66,"ДА","НЕТ")</f>
        <v>НЕТ</v>
      </c>
      <c r="N20" s="8">
        <f>'Результаты 4 кл. матем'!N20/'Результаты 4 кл. матем'!$B20</f>
        <v>1.7543859649122806E-2</v>
      </c>
      <c r="O20" s="8">
        <f>'Результаты 4 кл. матем'!O20/'Результаты 4 кл. матем'!$B20</f>
        <v>0.2982456140350877</v>
      </c>
      <c r="P20" s="8">
        <f>'Результаты 4 кл. матем'!P20/'Результаты 4 кл. матем'!$B20</f>
        <v>0.40350877192982454</v>
      </c>
      <c r="Q20" s="8">
        <f>'Результаты 4 кл. матем'!Q20/'Результаты 4 кл. матем'!$B20</f>
        <v>0.2807017543859649</v>
      </c>
    </row>
    <row r="21" spans="1:17" ht="15.75">
      <c r="A21" s="1">
        <v>10</v>
      </c>
      <c r="B21" s="2">
        <v>77</v>
      </c>
      <c r="C21" s="8" t="str">
        <f>IF('Решаемость 4 кл. матем'!C21&lt;'Необъективность 4 кл. матем'!C$66,"ДА","НЕТ")</f>
        <v>ДА</v>
      </c>
      <c r="D21" s="8" t="str">
        <f>IF('Решаемость 4 кл. матем'!D21&lt;'Необъективность 4 кл. матем'!D$66,"ДА","НЕТ")</f>
        <v>ДА</v>
      </c>
      <c r="E21" s="8" t="str">
        <f>IF('Решаемость 4 кл. матем'!E21&lt;'Необъективность 4 кл. матем'!E$66,"ДА","НЕТ")</f>
        <v>ДА</v>
      </c>
      <c r="F21" s="8" t="str">
        <f>IF('Решаемость 4 кл. матем'!F21&lt;'Необъективность 4 кл. матем'!F$66,"ДА","НЕТ")</f>
        <v>ДА</v>
      </c>
      <c r="G21" s="8" t="str">
        <f>IF('Решаемость 4 кл. матем'!G21&lt;'Необъективность 4 кл. матем'!G$66,"ДА","НЕТ")</f>
        <v>ДА</v>
      </c>
      <c r="H21" s="8" t="str">
        <f>IF('Решаемость 4 кл. матем'!H21&lt;'Необъективность 4 кл. матем'!H$66,"ДА","НЕТ")</f>
        <v>ДА</v>
      </c>
      <c r="I21" s="8" t="str">
        <f>IF('Решаемость 4 кл. матем'!I21&lt;'Необъективность 4 кл. матем'!I$66,"ДА","НЕТ")</f>
        <v>ДА</v>
      </c>
      <c r="J21" s="8" t="str">
        <f>IF('Решаемость 4 кл. матем'!J21&lt;'Необъективность 4 кл. матем'!J$66,"ДА","НЕТ")</f>
        <v>ДА</v>
      </c>
      <c r="K21" s="8" t="str">
        <f>IF('Решаемость 4 кл. матем'!K21&lt;'Необъективность 4 кл. матем'!K$66,"ДА","НЕТ")</f>
        <v>ДА</v>
      </c>
      <c r="L21" s="8" t="str">
        <f>IF('Решаемость 4 кл. матем'!L21&lt;'Необъективность 4 кл. матем'!L$66,"ДА","НЕТ")</f>
        <v>ДА</v>
      </c>
      <c r="M21" s="8" t="str">
        <f>IF('Решаемость 4 кл. матем'!M21&lt;'Необъективность 4 кл. матем'!M$66,"ДА","НЕТ")</f>
        <v>ДА</v>
      </c>
      <c r="N21" s="8">
        <f>'Результаты 4 кл. матем'!N21/'Результаты 4 кл. матем'!$B21</f>
        <v>9.0909090909090912E-2</v>
      </c>
      <c r="O21" s="8">
        <f>'Результаты 4 кл. матем'!O21/'Результаты 4 кл. матем'!$B21</f>
        <v>0.37662337662337664</v>
      </c>
      <c r="P21" s="8">
        <f>'Результаты 4 кл. матем'!P21/'Результаты 4 кл. матем'!$B21</f>
        <v>0.36363636363636365</v>
      </c>
      <c r="Q21" s="8">
        <f>'Результаты 4 кл. матем'!Q21/'Результаты 4 кл. матем'!$B21</f>
        <v>0.16883116883116883</v>
      </c>
    </row>
    <row r="22" spans="1:17" ht="15.75">
      <c r="A22" s="1">
        <v>12</v>
      </c>
      <c r="B22" s="2">
        <v>48</v>
      </c>
      <c r="C22" s="8" t="str">
        <f>IF('Решаемость 4 кл. матем'!C22&lt;'Необъективность 4 кл. матем'!C$66,"ДА","НЕТ")</f>
        <v>ДА</v>
      </c>
      <c r="D22" s="8" t="str">
        <f>IF('Решаемость 4 кл. матем'!D22&lt;'Необъективность 4 кл. матем'!D$66,"ДА","НЕТ")</f>
        <v>ДА</v>
      </c>
      <c r="E22" s="8" t="str">
        <f>IF('Решаемость 4 кл. матем'!E22&lt;'Необъективность 4 кл. матем'!E$66,"ДА","НЕТ")</f>
        <v>ДА</v>
      </c>
      <c r="F22" s="8" t="str">
        <f>IF('Решаемость 4 кл. матем'!F22&lt;'Необъективность 4 кл. матем'!F$66,"ДА","НЕТ")</f>
        <v>ДА</v>
      </c>
      <c r="G22" s="8" t="str">
        <f>IF('Решаемость 4 кл. матем'!G22&lt;'Необъективность 4 кл. матем'!G$66,"ДА","НЕТ")</f>
        <v>ДА</v>
      </c>
      <c r="H22" s="8" t="str">
        <f>IF('Решаемость 4 кл. матем'!H22&lt;'Необъективность 4 кл. матем'!H$66,"ДА","НЕТ")</f>
        <v>ДА</v>
      </c>
      <c r="I22" s="8" t="str">
        <f>IF('Решаемость 4 кл. матем'!I22&lt;'Необъективность 4 кл. матем'!I$66,"ДА","НЕТ")</f>
        <v>ДА</v>
      </c>
      <c r="J22" s="8" t="str">
        <f>IF('Решаемость 4 кл. матем'!J22&lt;'Необъективность 4 кл. матем'!J$66,"ДА","НЕТ")</f>
        <v>ДА</v>
      </c>
      <c r="K22" s="8" t="str">
        <f>IF('Решаемость 4 кл. матем'!K22&lt;'Необъективность 4 кл. матем'!K$66,"ДА","НЕТ")</f>
        <v>НЕТ</v>
      </c>
      <c r="L22" s="8" t="str">
        <f>IF('Решаемость 4 кл. матем'!L22&lt;'Необъективность 4 кл. матем'!L$66,"ДА","НЕТ")</f>
        <v>ДА</v>
      </c>
      <c r="M22" s="8" t="str">
        <f>IF('Решаемость 4 кл. матем'!M22&lt;'Необъективность 4 кл. матем'!M$66,"ДА","НЕТ")</f>
        <v>ДА</v>
      </c>
      <c r="N22" s="8">
        <f>'Результаты 4 кл. матем'!N22/'Результаты 4 кл. матем'!$B22</f>
        <v>0.22916666666666666</v>
      </c>
      <c r="O22" s="8">
        <f>'Результаты 4 кл. матем'!O22/'Результаты 4 кл. матем'!$B22</f>
        <v>0.58333333333333337</v>
      </c>
      <c r="P22" s="8">
        <f>'Результаты 4 кл. матем'!P22/'Результаты 4 кл. матем'!$B22</f>
        <v>0.16666666666666666</v>
      </c>
      <c r="Q22" s="8">
        <f>'Результаты 4 кл. матем'!Q22/'Результаты 4 кл. матем'!$B22</f>
        <v>2.0833333333333332E-2</v>
      </c>
    </row>
    <row r="23" spans="1:17" ht="15.75">
      <c r="A23" s="1">
        <v>13</v>
      </c>
      <c r="B23" s="2">
        <v>53</v>
      </c>
      <c r="C23" s="8" t="str">
        <f>IF('Решаемость 4 кл. матем'!C23&lt;'Необъективность 4 кл. матем'!C$66,"ДА","НЕТ")</f>
        <v>ДА</v>
      </c>
      <c r="D23" s="8" t="str">
        <f>IF('Решаемость 4 кл. матем'!D23&lt;'Необъективность 4 кл. матем'!D$66,"ДА","НЕТ")</f>
        <v>ДА</v>
      </c>
      <c r="E23" s="8" t="str">
        <f>IF('Решаемость 4 кл. матем'!E23&lt;'Необъективность 4 кл. матем'!E$66,"ДА","НЕТ")</f>
        <v>ДА</v>
      </c>
      <c r="F23" s="8" t="str">
        <f>IF('Решаемость 4 кл. матем'!F23&lt;'Необъективность 4 кл. матем'!F$66,"ДА","НЕТ")</f>
        <v>ДА</v>
      </c>
      <c r="G23" s="8" t="str">
        <f>IF('Решаемость 4 кл. матем'!G23&lt;'Необъективность 4 кл. матем'!G$66,"ДА","НЕТ")</f>
        <v>ДА</v>
      </c>
      <c r="H23" s="8" t="str">
        <f>IF('Решаемость 4 кл. матем'!H23&lt;'Необъективность 4 кл. матем'!H$66,"ДА","НЕТ")</f>
        <v>ДА</v>
      </c>
      <c r="I23" s="8" t="str">
        <f>IF('Решаемость 4 кл. матем'!I23&lt;'Необъективность 4 кл. матем'!I$66,"ДА","НЕТ")</f>
        <v>ДА</v>
      </c>
      <c r="J23" s="8" t="str">
        <f>IF('Решаемость 4 кл. матем'!J23&lt;'Необъективность 4 кл. матем'!J$66,"ДА","НЕТ")</f>
        <v>ДА</v>
      </c>
      <c r="K23" s="8" t="str">
        <f>IF('Решаемость 4 кл. матем'!K23&lt;'Необъективность 4 кл. матем'!K$66,"ДА","НЕТ")</f>
        <v>ДА</v>
      </c>
      <c r="L23" s="8" t="str">
        <f>IF('Решаемость 4 кл. матем'!L23&lt;'Необъективность 4 кл. матем'!L$66,"ДА","НЕТ")</f>
        <v>ДА</v>
      </c>
      <c r="M23" s="8" t="str">
        <f>IF('Решаемость 4 кл. матем'!M23&lt;'Необъективность 4 кл. матем'!M$66,"ДА","НЕТ")</f>
        <v>ДА</v>
      </c>
      <c r="N23" s="8">
        <f>'Результаты 4 кл. матем'!N23/'Результаты 4 кл. матем'!$B23</f>
        <v>0.18867924528301888</v>
      </c>
      <c r="O23" s="8">
        <f>'Результаты 4 кл. матем'!O23/'Результаты 4 кл. матем'!$B23</f>
        <v>0.32075471698113206</v>
      </c>
      <c r="P23" s="8">
        <f>'Результаты 4 кл. матем'!P23/'Результаты 4 кл. матем'!$B23</f>
        <v>0.39622641509433965</v>
      </c>
      <c r="Q23" s="8">
        <f>'Результаты 4 кл. матем'!Q23/'Результаты 4 кл. матем'!$B23</f>
        <v>9.4339622641509441E-2</v>
      </c>
    </row>
    <row r="24" spans="1:17" ht="15.75">
      <c r="A24" s="1">
        <v>20</v>
      </c>
      <c r="B24" s="2">
        <v>67</v>
      </c>
      <c r="C24" s="8" t="str">
        <f>IF('Решаемость 4 кл. матем'!C24&lt;'Необъективность 4 кл. матем'!C$66,"ДА","НЕТ")</f>
        <v>ДА</v>
      </c>
      <c r="D24" s="8" t="str">
        <f>IF('Решаемость 4 кл. матем'!D24&lt;'Необъективность 4 кл. матем'!D$66,"ДА","НЕТ")</f>
        <v>ДА</v>
      </c>
      <c r="E24" s="8" t="str">
        <f>IF('Решаемость 4 кл. матем'!E24&lt;'Необъективность 4 кл. матем'!E$66,"ДА","НЕТ")</f>
        <v>ДА</v>
      </c>
      <c r="F24" s="8" t="str">
        <f>IF('Решаемость 4 кл. матем'!F24&lt;'Необъективность 4 кл. матем'!F$66,"ДА","НЕТ")</f>
        <v>ДА</v>
      </c>
      <c r="G24" s="8" t="str">
        <f>IF('Решаемость 4 кл. матем'!G24&lt;'Необъективность 4 кл. матем'!G$66,"ДА","НЕТ")</f>
        <v>ДА</v>
      </c>
      <c r="H24" s="8" t="str">
        <f>IF('Решаемость 4 кл. матем'!H24&lt;'Необъективность 4 кл. матем'!H$66,"ДА","НЕТ")</f>
        <v>ДА</v>
      </c>
      <c r="I24" s="8" t="str">
        <f>IF('Решаемость 4 кл. матем'!I24&lt;'Необъективность 4 кл. матем'!I$66,"ДА","НЕТ")</f>
        <v>ДА</v>
      </c>
      <c r="J24" s="8" t="str">
        <f>IF('Решаемость 4 кл. матем'!J24&lt;'Необъективность 4 кл. матем'!J$66,"ДА","НЕТ")</f>
        <v>ДА</v>
      </c>
      <c r="K24" s="8" t="str">
        <f>IF('Решаемость 4 кл. матем'!K24&lt;'Необъективность 4 кл. матем'!K$66,"ДА","НЕТ")</f>
        <v>ДА</v>
      </c>
      <c r="L24" s="8" t="str">
        <f>IF('Решаемость 4 кл. матем'!L24&lt;'Необъективность 4 кл. матем'!L$66,"ДА","НЕТ")</f>
        <v>ДА</v>
      </c>
      <c r="M24" s="8" t="str">
        <f>IF('Решаемость 4 кл. матем'!M24&lt;'Необъективность 4 кл. матем'!M$66,"ДА","НЕТ")</f>
        <v>ДА</v>
      </c>
      <c r="N24" s="8">
        <f>'Результаты 4 кл. матем'!N24/'Результаты 4 кл. матем'!$B24</f>
        <v>0.13432835820895522</v>
      </c>
      <c r="O24" s="8">
        <f>'Результаты 4 кл. матем'!O24/'Результаты 4 кл. матем'!$B24</f>
        <v>0.28358208955223879</v>
      </c>
      <c r="P24" s="8">
        <f>'Результаты 4 кл. матем'!P24/'Результаты 4 кл. матем'!$B24</f>
        <v>0.40298507462686567</v>
      </c>
      <c r="Q24" s="8">
        <f>'Результаты 4 кл. матем'!Q24/'Результаты 4 кл. матем'!$B24</f>
        <v>0.17910447761194029</v>
      </c>
    </row>
    <row r="25" spans="1:17" ht="15.75">
      <c r="A25" s="1">
        <v>21</v>
      </c>
      <c r="B25" s="2">
        <v>33</v>
      </c>
      <c r="C25" s="8" t="str">
        <f>IF('Решаемость 4 кл. матем'!C25&lt;'Необъективность 4 кл. матем'!C$66,"ДА","НЕТ")</f>
        <v>ДА</v>
      </c>
      <c r="D25" s="8" t="str">
        <f>IF('Решаемость 4 кл. матем'!D25&lt;'Необъективность 4 кл. матем'!D$66,"ДА","НЕТ")</f>
        <v>ДА</v>
      </c>
      <c r="E25" s="8" t="str">
        <f>IF('Решаемость 4 кл. матем'!E25&lt;'Необъективность 4 кл. матем'!E$66,"ДА","НЕТ")</f>
        <v>ДА</v>
      </c>
      <c r="F25" s="8" t="str">
        <f>IF('Решаемость 4 кл. матем'!F25&lt;'Необъективность 4 кл. матем'!F$66,"ДА","НЕТ")</f>
        <v>НЕТ</v>
      </c>
      <c r="G25" s="8" t="str">
        <f>IF('Решаемость 4 кл. матем'!G25&lt;'Необъективность 4 кл. матем'!G$66,"ДА","НЕТ")</f>
        <v>ДА</v>
      </c>
      <c r="H25" s="8" t="str">
        <f>IF('Решаемость 4 кл. матем'!H25&lt;'Необъективность 4 кл. матем'!H$66,"ДА","НЕТ")</f>
        <v>ДА</v>
      </c>
      <c r="I25" s="8" t="str">
        <f>IF('Решаемость 4 кл. матем'!I25&lt;'Необъективность 4 кл. матем'!I$66,"ДА","НЕТ")</f>
        <v>ДА</v>
      </c>
      <c r="J25" s="8" t="str">
        <f>IF('Решаемость 4 кл. матем'!J25&lt;'Необъективность 4 кл. матем'!J$66,"ДА","НЕТ")</f>
        <v>ДА</v>
      </c>
      <c r="K25" s="8" t="str">
        <f>IF('Решаемость 4 кл. матем'!K25&lt;'Необъективность 4 кл. матем'!K$66,"ДА","НЕТ")</f>
        <v>ДА</v>
      </c>
      <c r="L25" s="8" t="str">
        <f>IF('Решаемость 4 кл. матем'!L25&lt;'Необъективность 4 кл. матем'!L$66,"ДА","НЕТ")</f>
        <v>ДА</v>
      </c>
      <c r="M25" s="8" t="str">
        <f>IF('Решаемость 4 кл. матем'!M25&lt;'Необъективность 4 кл. матем'!M$66,"ДА","НЕТ")</f>
        <v>ДА</v>
      </c>
      <c r="N25" s="8">
        <f>'Результаты 4 кл. матем'!N25/'Результаты 4 кл. матем'!$B25</f>
        <v>6.0606060606060608E-2</v>
      </c>
      <c r="O25" s="8">
        <f>'Результаты 4 кл. матем'!O25/'Результаты 4 кл. матем'!$B25</f>
        <v>0.36363636363636365</v>
      </c>
      <c r="P25" s="8">
        <f>'Результаты 4 кл. матем'!P25/'Результаты 4 кл. матем'!$B25</f>
        <v>0.45454545454545453</v>
      </c>
      <c r="Q25" s="8">
        <f>'Результаты 4 кл. матем'!Q25/'Результаты 4 кл. матем'!$B25</f>
        <v>0.12121212121212122</v>
      </c>
    </row>
    <row r="26" spans="1:17" ht="15.75">
      <c r="A26" s="1">
        <v>23</v>
      </c>
      <c r="B26" s="2">
        <v>27</v>
      </c>
      <c r="C26" s="8" t="str">
        <f>IF('Решаемость 4 кл. матем'!C26&lt;'Необъективность 4 кл. матем'!C$66,"ДА","НЕТ")</f>
        <v>ДА</v>
      </c>
      <c r="D26" s="8" t="str">
        <f>IF('Решаемость 4 кл. матем'!D26&lt;'Необъективность 4 кл. матем'!D$66,"ДА","НЕТ")</f>
        <v>ДА</v>
      </c>
      <c r="E26" s="8" t="str">
        <f>IF('Решаемость 4 кл. матем'!E26&lt;'Необъективность 4 кл. матем'!E$66,"ДА","НЕТ")</f>
        <v>ДА</v>
      </c>
      <c r="F26" s="8" t="str">
        <f>IF('Решаемость 4 кл. матем'!F26&lt;'Необъективность 4 кл. матем'!F$66,"ДА","НЕТ")</f>
        <v>ДА</v>
      </c>
      <c r="G26" s="8" t="str">
        <f>IF('Решаемость 4 кл. матем'!G26&lt;'Необъективность 4 кл. матем'!G$66,"ДА","НЕТ")</f>
        <v>ДА</v>
      </c>
      <c r="H26" s="8" t="str">
        <f>IF('Решаемость 4 кл. матем'!H26&lt;'Необъективность 4 кл. матем'!H$66,"ДА","НЕТ")</f>
        <v>ДА</v>
      </c>
      <c r="I26" s="8" t="str">
        <f>IF('Решаемость 4 кл. матем'!I26&lt;'Необъективность 4 кл. матем'!I$66,"ДА","НЕТ")</f>
        <v>ДА</v>
      </c>
      <c r="J26" s="8" t="str">
        <f>IF('Решаемость 4 кл. матем'!J26&lt;'Необъективность 4 кл. матем'!J$66,"ДА","НЕТ")</f>
        <v>ДА</v>
      </c>
      <c r="K26" s="8" t="str">
        <f>IF('Решаемость 4 кл. матем'!K26&lt;'Необъективность 4 кл. матем'!K$66,"ДА","НЕТ")</f>
        <v>ДА</v>
      </c>
      <c r="L26" s="8" t="str">
        <f>IF('Решаемость 4 кл. матем'!L26&lt;'Необъективность 4 кл. матем'!L$66,"ДА","НЕТ")</f>
        <v>ДА</v>
      </c>
      <c r="M26" s="8" t="str">
        <f>IF('Решаемость 4 кл. матем'!M26&lt;'Необъективность 4 кл. матем'!M$66,"ДА","НЕТ")</f>
        <v>ДА</v>
      </c>
      <c r="N26" s="8">
        <f>'Результаты 4 кл. матем'!N26/'Результаты 4 кл. матем'!$B26</f>
        <v>0.14814814814814814</v>
      </c>
      <c r="O26" s="8">
        <f>'Результаты 4 кл. матем'!O26/'Результаты 4 кл. матем'!$B26</f>
        <v>0.37037037037037035</v>
      </c>
      <c r="P26" s="8">
        <f>'Результаты 4 кл. матем'!P26/'Результаты 4 кл. матем'!$B26</f>
        <v>0.40740740740740738</v>
      </c>
      <c r="Q26" s="8">
        <f>'Результаты 4 кл. матем'!Q26/'Результаты 4 кл. матем'!$B26</f>
        <v>7.407407407407407E-2</v>
      </c>
    </row>
    <row r="27" spans="1:17" ht="15.75">
      <c r="A27" s="1">
        <v>25</v>
      </c>
      <c r="B27" s="2">
        <v>77</v>
      </c>
      <c r="C27" s="8" t="str">
        <f>IF('Решаемость 4 кл. матем'!C27&lt;'Необъективность 4 кл. матем'!C$66,"ДА","НЕТ")</f>
        <v>ДА</v>
      </c>
      <c r="D27" s="8" t="str">
        <f>IF('Решаемость 4 кл. матем'!D27&lt;'Необъективность 4 кл. матем'!D$66,"ДА","НЕТ")</f>
        <v>НЕТ</v>
      </c>
      <c r="E27" s="8" t="str">
        <f>IF('Решаемость 4 кл. матем'!E27&lt;'Необъективность 4 кл. матем'!E$66,"ДА","НЕТ")</f>
        <v>ДА</v>
      </c>
      <c r="F27" s="8" t="str">
        <f>IF('Решаемость 4 кл. матем'!F27&lt;'Необъективность 4 кл. матем'!F$66,"ДА","НЕТ")</f>
        <v>ДА</v>
      </c>
      <c r="G27" s="8" t="str">
        <f>IF('Решаемость 4 кл. матем'!G27&lt;'Необъективность 4 кл. матем'!G$66,"ДА","НЕТ")</f>
        <v>ДА</v>
      </c>
      <c r="H27" s="8" t="str">
        <f>IF('Решаемость 4 кл. матем'!H27&lt;'Необъективность 4 кл. матем'!H$66,"ДА","НЕТ")</f>
        <v>ДА</v>
      </c>
      <c r="I27" s="8" t="str">
        <f>IF('Решаемость 4 кл. матем'!I27&lt;'Необъективность 4 кл. матем'!I$66,"ДА","НЕТ")</f>
        <v>ДА</v>
      </c>
      <c r="J27" s="8" t="str">
        <f>IF('Решаемость 4 кл. матем'!J27&lt;'Необъективность 4 кл. матем'!J$66,"ДА","НЕТ")</f>
        <v>ДА</v>
      </c>
      <c r="K27" s="8" t="str">
        <f>IF('Решаемость 4 кл. матем'!K27&lt;'Необъективность 4 кл. матем'!K$66,"ДА","НЕТ")</f>
        <v>ДА</v>
      </c>
      <c r="L27" s="8" t="str">
        <f>IF('Решаемость 4 кл. матем'!L27&lt;'Необъективность 4 кл. матем'!L$66,"ДА","НЕТ")</f>
        <v>ДА</v>
      </c>
      <c r="M27" s="8" t="str">
        <f>IF('Решаемость 4 кл. матем'!M27&lt;'Необъективность 4 кл. матем'!M$66,"ДА","НЕТ")</f>
        <v>ДА</v>
      </c>
      <c r="N27" s="8">
        <f>'Результаты 4 кл. матем'!N27/'Результаты 4 кл. матем'!$B27</f>
        <v>6.4935064935064929E-2</v>
      </c>
      <c r="O27" s="8">
        <f>'Результаты 4 кл. матем'!O27/'Результаты 4 кл. матем'!$B27</f>
        <v>0.29870129870129869</v>
      </c>
      <c r="P27" s="8">
        <f>'Результаты 4 кл. матем'!P27/'Результаты 4 кл. матем'!$B27</f>
        <v>0.51948051948051943</v>
      </c>
      <c r="Q27" s="8">
        <f>'Результаты 4 кл. матем'!Q27/'Результаты 4 кл. матем'!$B27</f>
        <v>0.11688311688311688</v>
      </c>
    </row>
    <row r="28" spans="1:17" ht="15.75">
      <c r="A28" s="1">
        <v>30</v>
      </c>
      <c r="B28" s="2">
        <v>66</v>
      </c>
      <c r="C28" s="8" t="str">
        <f>IF('Решаемость 4 кл. матем'!C28&lt;'Необъективность 4 кл. матем'!C$66,"ДА","НЕТ")</f>
        <v>ДА</v>
      </c>
      <c r="D28" s="8" t="str">
        <f>IF('Решаемость 4 кл. матем'!D28&lt;'Необъективность 4 кл. матем'!D$66,"ДА","НЕТ")</f>
        <v>ДА</v>
      </c>
      <c r="E28" s="8" t="str">
        <f>IF('Решаемость 4 кл. матем'!E28&lt;'Необъективность 4 кл. матем'!E$66,"ДА","НЕТ")</f>
        <v>ДА</v>
      </c>
      <c r="F28" s="8" t="str">
        <f>IF('Решаемость 4 кл. матем'!F28&lt;'Необъективность 4 кл. матем'!F$66,"ДА","НЕТ")</f>
        <v>ДА</v>
      </c>
      <c r="G28" s="8" t="str">
        <f>IF('Решаемость 4 кл. матем'!G28&lt;'Необъективность 4 кл. матем'!G$66,"ДА","НЕТ")</f>
        <v>ДА</v>
      </c>
      <c r="H28" s="8" t="str">
        <f>IF('Решаемость 4 кл. матем'!H28&lt;'Необъективность 4 кл. матем'!H$66,"ДА","НЕТ")</f>
        <v>ДА</v>
      </c>
      <c r="I28" s="8" t="str">
        <f>IF('Решаемость 4 кл. матем'!I28&lt;'Необъективность 4 кл. матем'!I$66,"ДА","НЕТ")</f>
        <v>ДА</v>
      </c>
      <c r="J28" s="8" t="str">
        <f>IF('Решаемость 4 кл. матем'!J28&lt;'Необъективность 4 кл. матем'!J$66,"ДА","НЕТ")</f>
        <v>ДА</v>
      </c>
      <c r="K28" s="8" t="str">
        <f>IF('Решаемость 4 кл. матем'!K28&lt;'Необъективность 4 кл. матем'!K$66,"ДА","НЕТ")</f>
        <v>ДА</v>
      </c>
      <c r="L28" s="8" t="str">
        <f>IF('Решаемость 4 кл. матем'!L28&lt;'Необъективность 4 кл. матем'!L$66,"ДА","НЕТ")</f>
        <v>ДА</v>
      </c>
      <c r="M28" s="8" t="str">
        <f>IF('Решаемость 4 кл. матем'!M28&lt;'Необъективность 4 кл. матем'!M$66,"ДА","НЕТ")</f>
        <v>ДА</v>
      </c>
      <c r="N28" s="8">
        <f>'Результаты 4 кл. матем'!N28/'Результаты 4 кл. матем'!$B28</f>
        <v>0.16666666666666666</v>
      </c>
      <c r="O28" s="8">
        <f>'Результаты 4 кл. матем'!O28/'Результаты 4 кл. матем'!$B28</f>
        <v>0.30303030303030304</v>
      </c>
      <c r="P28" s="8">
        <f>'Результаты 4 кл. матем'!P28/'Результаты 4 кл. матем'!$B28</f>
        <v>0.33333333333333331</v>
      </c>
      <c r="Q28" s="8">
        <f>'Результаты 4 кл. матем'!Q28/'Результаты 4 кл. матем'!$B28</f>
        <v>0.19696969696969696</v>
      </c>
    </row>
    <row r="29" spans="1:17" ht="15.75">
      <c r="A29" s="1">
        <v>32</v>
      </c>
      <c r="B29" s="2">
        <v>71</v>
      </c>
      <c r="C29" s="8" t="str">
        <f>IF('Решаемость 4 кл. матем'!C29&lt;'Необъективность 4 кл. матем'!C$66,"ДА","НЕТ")</f>
        <v>ДА</v>
      </c>
      <c r="D29" s="8" t="str">
        <f>IF('Решаемость 4 кл. матем'!D29&lt;'Необъективность 4 кл. матем'!D$66,"ДА","НЕТ")</f>
        <v>ДА</v>
      </c>
      <c r="E29" s="8" t="str">
        <f>IF('Решаемость 4 кл. матем'!E29&lt;'Необъективность 4 кл. матем'!E$66,"ДА","НЕТ")</f>
        <v>ДА</v>
      </c>
      <c r="F29" s="8" t="str">
        <f>IF('Решаемость 4 кл. матем'!F29&lt;'Необъективность 4 кл. матем'!F$66,"ДА","НЕТ")</f>
        <v>НЕТ</v>
      </c>
      <c r="G29" s="8" t="str">
        <f>IF('Решаемость 4 кл. матем'!G29&lt;'Необъективность 4 кл. матем'!G$66,"ДА","НЕТ")</f>
        <v>ДА</v>
      </c>
      <c r="H29" s="8" t="str">
        <f>IF('Решаемость 4 кл. матем'!H29&lt;'Необъективность 4 кл. матем'!H$66,"ДА","НЕТ")</f>
        <v>НЕТ</v>
      </c>
      <c r="I29" s="8" t="str">
        <f>IF('Решаемость 4 кл. матем'!I29&lt;'Необъективность 4 кл. матем'!I$66,"ДА","НЕТ")</f>
        <v>НЕТ</v>
      </c>
      <c r="J29" s="8" t="str">
        <f>IF('Решаемость 4 кл. матем'!J29&lt;'Необъективность 4 кл. матем'!J$66,"ДА","НЕТ")</f>
        <v>НЕТ</v>
      </c>
      <c r="K29" s="8" t="str">
        <f>IF('Решаемость 4 кл. матем'!K29&lt;'Необъективность 4 кл. матем'!K$66,"ДА","НЕТ")</f>
        <v>НЕТ</v>
      </c>
      <c r="L29" s="8" t="str">
        <f>IF('Решаемость 4 кл. матем'!L29&lt;'Необъективность 4 кл. матем'!L$66,"ДА","НЕТ")</f>
        <v>НЕТ</v>
      </c>
      <c r="M29" s="8" t="str">
        <f>IF('Решаемость 4 кл. матем'!M29&lt;'Необъективность 4 кл. матем'!M$66,"ДА","НЕТ")</f>
        <v>НЕТ</v>
      </c>
      <c r="N29" s="8">
        <f>'Результаты 4 кл. матем'!N29/'Результаты 4 кл. матем'!$B29</f>
        <v>0</v>
      </c>
      <c r="O29" s="8">
        <f>'Результаты 4 кл. матем'!O29/'Результаты 4 кл. матем'!$B29</f>
        <v>8.4507042253521125E-2</v>
      </c>
      <c r="P29" s="8">
        <f>'Результаты 4 кл. матем'!P29/'Результаты 4 кл. матем'!$B29</f>
        <v>0.40845070422535212</v>
      </c>
      <c r="Q29" s="8">
        <f>'Результаты 4 кл. матем'!Q29/'Результаты 4 кл. матем'!$B29</f>
        <v>0.50704225352112675</v>
      </c>
    </row>
    <row r="30" spans="1:17" ht="15.75">
      <c r="A30" s="1">
        <v>33</v>
      </c>
      <c r="B30" s="2">
        <v>42</v>
      </c>
      <c r="C30" s="8" t="str">
        <f>IF('Решаемость 4 кл. матем'!C30&lt;'Необъективность 4 кл. матем'!C$66,"ДА","НЕТ")</f>
        <v>ДА</v>
      </c>
      <c r="D30" s="8" t="str">
        <f>IF('Решаемость 4 кл. матем'!D30&lt;'Необъективность 4 кл. матем'!D$66,"ДА","НЕТ")</f>
        <v>ДА</v>
      </c>
      <c r="E30" s="8" t="str">
        <f>IF('Решаемость 4 кл. матем'!E30&lt;'Необъективность 4 кл. матем'!E$66,"ДА","НЕТ")</f>
        <v>ДА</v>
      </c>
      <c r="F30" s="8" t="str">
        <f>IF('Решаемость 4 кл. матем'!F30&lt;'Необъективность 4 кл. матем'!F$66,"ДА","НЕТ")</f>
        <v>ДА</v>
      </c>
      <c r="G30" s="8" t="str">
        <f>IF('Решаемость 4 кл. матем'!G30&lt;'Необъективность 4 кл. матем'!G$66,"ДА","НЕТ")</f>
        <v>ДА</v>
      </c>
      <c r="H30" s="8" t="str">
        <f>IF('Решаемость 4 кл. матем'!H30&lt;'Необъективность 4 кл. матем'!H$66,"ДА","НЕТ")</f>
        <v>ДА</v>
      </c>
      <c r="I30" s="8" t="str">
        <f>IF('Решаемость 4 кл. матем'!I30&lt;'Необъективность 4 кл. матем'!I$66,"ДА","НЕТ")</f>
        <v>ДА</v>
      </c>
      <c r="J30" s="8" t="str">
        <f>IF('Решаемость 4 кл. матем'!J30&lt;'Необъективность 4 кл. матем'!J$66,"ДА","НЕТ")</f>
        <v>ДА</v>
      </c>
      <c r="K30" s="8" t="str">
        <f>IF('Решаемость 4 кл. матем'!K30&lt;'Необъективность 4 кл. матем'!K$66,"ДА","НЕТ")</f>
        <v>ДА</v>
      </c>
      <c r="L30" s="8" t="str">
        <f>IF('Решаемость 4 кл. матем'!L30&lt;'Необъективность 4 кл. матем'!L$66,"ДА","НЕТ")</f>
        <v>ДА</v>
      </c>
      <c r="M30" s="8" t="str">
        <f>IF('Решаемость 4 кл. матем'!M30&lt;'Необъективность 4 кл. матем'!M$66,"ДА","НЕТ")</f>
        <v>ДА</v>
      </c>
      <c r="N30" s="8">
        <f>'Результаты 4 кл. матем'!N30/'Результаты 4 кл. матем'!$B30</f>
        <v>0.11904761904761904</v>
      </c>
      <c r="O30" s="8">
        <f>'Результаты 4 кл. матем'!O30/'Результаты 4 кл. матем'!$B30</f>
        <v>0.42857142857142855</v>
      </c>
      <c r="P30" s="8">
        <f>'Результаты 4 кл. матем'!P30/'Результаты 4 кл. матем'!$B30</f>
        <v>0.35714285714285715</v>
      </c>
      <c r="Q30" s="8">
        <f>'Результаты 4 кл. матем'!Q30/'Результаты 4 кл. матем'!$B30</f>
        <v>9.5238095238095233E-2</v>
      </c>
    </row>
    <row r="31" spans="1:17" ht="15.75">
      <c r="A31" s="1">
        <v>34</v>
      </c>
      <c r="B31" s="2">
        <v>64</v>
      </c>
      <c r="C31" s="8" t="str">
        <f>IF('Решаемость 4 кл. матем'!C31&lt;'Необъективность 4 кл. матем'!C$66,"ДА","НЕТ")</f>
        <v>ДА</v>
      </c>
      <c r="D31" s="8" t="str">
        <f>IF('Решаемость 4 кл. матем'!D31&lt;'Необъективность 4 кл. матем'!D$66,"ДА","НЕТ")</f>
        <v>ДА</v>
      </c>
      <c r="E31" s="8" t="str">
        <f>IF('Решаемость 4 кл. матем'!E31&lt;'Необъективность 4 кл. матем'!E$66,"ДА","НЕТ")</f>
        <v>ДА</v>
      </c>
      <c r="F31" s="8" t="str">
        <f>IF('Решаемость 4 кл. матем'!F31&lt;'Необъективность 4 кл. матем'!F$66,"ДА","НЕТ")</f>
        <v>ДА</v>
      </c>
      <c r="G31" s="8" t="str">
        <f>IF('Решаемость 4 кл. матем'!G31&lt;'Необъективность 4 кл. матем'!G$66,"ДА","НЕТ")</f>
        <v>ДА</v>
      </c>
      <c r="H31" s="8" t="str">
        <f>IF('Решаемость 4 кл. матем'!H31&lt;'Необъективность 4 кл. матем'!H$66,"ДА","НЕТ")</f>
        <v>ДА</v>
      </c>
      <c r="I31" s="8" t="str">
        <f>IF('Решаемость 4 кл. матем'!I31&lt;'Необъективность 4 кл. матем'!I$66,"ДА","НЕТ")</f>
        <v>ДА</v>
      </c>
      <c r="J31" s="8" t="str">
        <f>IF('Решаемость 4 кл. матем'!J31&lt;'Необъективность 4 кл. матем'!J$66,"ДА","НЕТ")</f>
        <v>ДА</v>
      </c>
      <c r="K31" s="8" t="str">
        <f>IF('Решаемость 4 кл. матем'!K31&lt;'Необъективность 4 кл. матем'!K$66,"ДА","НЕТ")</f>
        <v>ДА</v>
      </c>
      <c r="L31" s="8" t="str">
        <f>IF('Решаемость 4 кл. матем'!L31&lt;'Необъективность 4 кл. матем'!L$66,"ДА","НЕТ")</f>
        <v>ДА</v>
      </c>
      <c r="M31" s="8" t="str">
        <f>IF('Решаемость 4 кл. матем'!M31&lt;'Необъективность 4 кл. матем'!M$66,"ДА","НЕТ")</f>
        <v>ДА</v>
      </c>
      <c r="N31" s="8">
        <f>'Результаты 4 кл. матем'!N31/'Результаты 4 кл. матем'!$B31</f>
        <v>0</v>
      </c>
      <c r="O31" s="8">
        <f>'Результаты 4 кл. матем'!O31/'Результаты 4 кл. матем'!$B31</f>
        <v>0.46875</v>
      </c>
      <c r="P31" s="8">
        <f>'Результаты 4 кл. матем'!P31/'Результаты 4 кл. матем'!$B31</f>
        <v>0.453125</v>
      </c>
      <c r="Q31" s="8">
        <f>'Результаты 4 кл. матем'!Q31/'Результаты 4 кл. матем'!$B31</f>
        <v>7.8125E-2</v>
      </c>
    </row>
    <row r="32" spans="1:17" ht="15.75">
      <c r="A32" s="1">
        <v>35</v>
      </c>
      <c r="B32" s="2">
        <v>46</v>
      </c>
      <c r="C32" s="8" t="str">
        <f>IF('Решаемость 4 кл. матем'!C32&lt;'Необъективность 4 кл. матем'!C$66,"ДА","НЕТ")</f>
        <v>ДА</v>
      </c>
      <c r="D32" s="8" t="str">
        <f>IF('Решаемость 4 кл. матем'!D32&lt;'Необъективность 4 кл. матем'!D$66,"ДА","НЕТ")</f>
        <v>ДА</v>
      </c>
      <c r="E32" s="8" t="str">
        <f>IF('Решаемость 4 кл. матем'!E32&lt;'Необъективность 4 кл. матем'!E$66,"ДА","НЕТ")</f>
        <v>ДА</v>
      </c>
      <c r="F32" s="8" t="str">
        <f>IF('Решаемость 4 кл. матем'!F32&lt;'Необъективность 4 кл. матем'!F$66,"ДА","НЕТ")</f>
        <v>ДА</v>
      </c>
      <c r="G32" s="8" t="str">
        <f>IF('Решаемость 4 кл. матем'!G32&lt;'Необъективность 4 кл. матем'!G$66,"ДА","НЕТ")</f>
        <v>ДА</v>
      </c>
      <c r="H32" s="8" t="str">
        <f>IF('Решаемость 4 кл. матем'!H32&lt;'Необъективность 4 кл. матем'!H$66,"ДА","НЕТ")</f>
        <v>ДА</v>
      </c>
      <c r="I32" s="8" t="str">
        <f>IF('Решаемость 4 кл. матем'!I32&lt;'Необъективность 4 кл. матем'!I$66,"ДА","НЕТ")</f>
        <v>ДА</v>
      </c>
      <c r="J32" s="8" t="str">
        <f>IF('Решаемость 4 кл. матем'!J32&lt;'Необъективность 4 кл. матем'!J$66,"ДА","НЕТ")</f>
        <v>ДА</v>
      </c>
      <c r="K32" s="8" t="str">
        <f>IF('Решаемость 4 кл. матем'!K32&lt;'Необъективность 4 кл. матем'!K$66,"ДА","НЕТ")</f>
        <v>ДА</v>
      </c>
      <c r="L32" s="8" t="str">
        <f>IF('Решаемость 4 кл. матем'!L32&lt;'Необъективность 4 кл. матем'!L$66,"ДА","НЕТ")</f>
        <v>ДА</v>
      </c>
      <c r="M32" s="8" t="str">
        <f>IF('Решаемость 4 кл. матем'!M32&lt;'Необъективность 4 кл. матем'!M$66,"ДА","НЕТ")</f>
        <v>ДА</v>
      </c>
      <c r="N32" s="8">
        <f>'Результаты 4 кл. матем'!N32/'Результаты 4 кл. матем'!$B32</f>
        <v>0.17391304347826086</v>
      </c>
      <c r="O32" s="8">
        <f>'Результаты 4 кл. матем'!O32/'Результаты 4 кл. матем'!$B32</f>
        <v>0.60869565217391308</v>
      </c>
      <c r="P32" s="8">
        <f>'Результаты 4 кл. матем'!P32/'Результаты 4 кл. матем'!$B32</f>
        <v>0.21739130434782608</v>
      </c>
      <c r="Q32" s="8">
        <f>'Результаты 4 кл. матем'!Q32/'Результаты 4 кл. матем'!$B32</f>
        <v>0</v>
      </c>
    </row>
    <row r="33" spans="1:17" ht="15.75">
      <c r="A33" s="1">
        <v>36</v>
      </c>
      <c r="B33" s="2">
        <v>69</v>
      </c>
      <c r="C33" s="8" t="str">
        <f>IF('Решаемость 4 кл. матем'!C33&lt;'Необъективность 4 кл. матем'!C$66,"ДА","НЕТ")</f>
        <v>ДА</v>
      </c>
      <c r="D33" s="8" t="str">
        <f>IF('Решаемость 4 кл. матем'!D33&lt;'Необъективность 4 кл. матем'!D$66,"ДА","НЕТ")</f>
        <v>НЕТ</v>
      </c>
      <c r="E33" s="8" t="str">
        <f>IF('Решаемость 4 кл. матем'!E33&lt;'Необъективность 4 кл. матем'!E$66,"ДА","НЕТ")</f>
        <v>ДА</v>
      </c>
      <c r="F33" s="8" t="str">
        <f>IF('Решаемость 4 кл. матем'!F33&lt;'Необъективность 4 кл. матем'!F$66,"ДА","НЕТ")</f>
        <v>НЕТ</v>
      </c>
      <c r="G33" s="8" t="str">
        <f>IF('Решаемость 4 кл. матем'!G33&lt;'Необъективность 4 кл. матем'!G$66,"ДА","НЕТ")</f>
        <v>ДА</v>
      </c>
      <c r="H33" s="8" t="str">
        <f>IF('Решаемость 4 кл. матем'!H33&lt;'Необъективность 4 кл. матем'!H$66,"ДА","НЕТ")</f>
        <v>ДА</v>
      </c>
      <c r="I33" s="8" t="str">
        <f>IF('Решаемость 4 кл. матем'!I33&lt;'Необъективность 4 кл. матем'!I$66,"ДА","НЕТ")</f>
        <v>ДА</v>
      </c>
      <c r="J33" s="8" t="str">
        <f>IF('Решаемость 4 кл. матем'!J33&lt;'Необъективность 4 кл. матем'!J$66,"ДА","НЕТ")</f>
        <v>ДА</v>
      </c>
      <c r="K33" s="8" t="str">
        <f>IF('Решаемость 4 кл. матем'!K33&lt;'Необъективность 4 кл. матем'!K$66,"ДА","НЕТ")</f>
        <v>ДА</v>
      </c>
      <c r="L33" s="8" t="str">
        <f>IF('Решаемость 4 кл. матем'!L33&lt;'Необъективность 4 кл. матем'!L$66,"ДА","НЕТ")</f>
        <v>ДА</v>
      </c>
      <c r="M33" s="8" t="str">
        <f>IF('Решаемость 4 кл. матем'!M33&lt;'Необъективность 4 кл. матем'!M$66,"ДА","НЕТ")</f>
        <v>ДА</v>
      </c>
      <c r="N33" s="8">
        <f>'Результаты 4 кл. матем'!N33/'Результаты 4 кл. матем'!$B33</f>
        <v>4.3478260869565216E-2</v>
      </c>
      <c r="O33" s="8">
        <f>'Результаты 4 кл. матем'!O33/'Результаты 4 кл. матем'!$B33</f>
        <v>0.27536231884057971</v>
      </c>
      <c r="P33" s="8">
        <f>'Результаты 4 кл. матем'!P33/'Результаты 4 кл. матем'!$B33</f>
        <v>0.52173913043478259</v>
      </c>
      <c r="Q33" s="8">
        <f>'Результаты 4 кл. матем'!Q33/'Результаты 4 кл. матем'!$B33</f>
        <v>0.15942028985507245</v>
      </c>
    </row>
    <row r="34" spans="1:17" ht="15.75">
      <c r="A34" s="1">
        <v>38</v>
      </c>
      <c r="B34" s="2">
        <v>27</v>
      </c>
      <c r="C34" s="8" t="str">
        <f>IF('Решаемость 4 кл. матем'!C34&lt;'Необъективность 4 кл. матем'!C$66,"ДА","НЕТ")</f>
        <v>ДА</v>
      </c>
      <c r="D34" s="8" t="str">
        <f>IF('Решаемость 4 кл. матем'!D34&lt;'Необъективность 4 кл. матем'!D$66,"ДА","НЕТ")</f>
        <v>НЕТ</v>
      </c>
      <c r="E34" s="8" t="str">
        <f>IF('Решаемость 4 кл. матем'!E34&lt;'Необъективность 4 кл. матем'!E$66,"ДА","НЕТ")</f>
        <v>ДА</v>
      </c>
      <c r="F34" s="8" t="str">
        <f>IF('Решаемость 4 кл. матем'!F34&lt;'Необъективность 4 кл. матем'!F$66,"ДА","НЕТ")</f>
        <v>ДА</v>
      </c>
      <c r="G34" s="8" t="str">
        <f>IF('Решаемость 4 кл. матем'!G34&lt;'Необъективность 4 кл. матем'!G$66,"ДА","НЕТ")</f>
        <v>ДА</v>
      </c>
      <c r="H34" s="8" t="str">
        <f>IF('Решаемость 4 кл. матем'!H34&lt;'Необъективность 4 кл. матем'!H$66,"ДА","НЕТ")</f>
        <v>ДА</v>
      </c>
      <c r="I34" s="8" t="str">
        <f>IF('Решаемость 4 кл. матем'!I34&lt;'Необъективность 4 кл. матем'!I$66,"ДА","НЕТ")</f>
        <v>ДА</v>
      </c>
      <c r="J34" s="8" t="str">
        <f>IF('Решаемость 4 кл. матем'!J34&lt;'Необъективность 4 кл. матем'!J$66,"ДА","НЕТ")</f>
        <v>ДА</v>
      </c>
      <c r="K34" s="8" t="str">
        <f>IF('Решаемость 4 кл. матем'!K34&lt;'Необъективность 4 кл. матем'!K$66,"ДА","НЕТ")</f>
        <v>ДА</v>
      </c>
      <c r="L34" s="8" t="str">
        <f>IF('Решаемость 4 кл. матем'!L34&lt;'Необъективность 4 кл. матем'!L$66,"ДА","НЕТ")</f>
        <v>ДА</v>
      </c>
      <c r="M34" s="8" t="str">
        <f>IF('Решаемость 4 кл. матем'!M34&lt;'Необъективность 4 кл. матем'!M$66,"ДА","НЕТ")</f>
        <v>ДА</v>
      </c>
      <c r="N34" s="8">
        <f>'Результаты 4 кл. матем'!N34/'Результаты 4 кл. матем'!$B34</f>
        <v>0.1111111111111111</v>
      </c>
      <c r="O34" s="8">
        <f>'Результаты 4 кл. матем'!O34/'Результаты 4 кл. матем'!$B34</f>
        <v>0.44444444444444442</v>
      </c>
      <c r="P34" s="8">
        <f>'Результаты 4 кл. матем'!P34/'Результаты 4 кл. матем'!$B34</f>
        <v>0.37037037037037035</v>
      </c>
      <c r="Q34" s="8">
        <f>'Результаты 4 кл. матем'!Q34/'Результаты 4 кл. матем'!$B34</f>
        <v>7.407407407407407E-2</v>
      </c>
    </row>
    <row r="35" spans="1:17" ht="15.75">
      <c r="A35" s="1">
        <v>40</v>
      </c>
      <c r="B35" s="2">
        <v>91</v>
      </c>
      <c r="C35" s="8" t="str">
        <f>IF('Решаемость 4 кл. матем'!C35&lt;'Необъективность 4 кл. матем'!C$66,"ДА","НЕТ")</f>
        <v>ДА</v>
      </c>
      <c r="D35" s="8" t="str">
        <f>IF('Решаемость 4 кл. матем'!D35&lt;'Необъективность 4 кл. матем'!D$66,"ДА","НЕТ")</f>
        <v>ДА</v>
      </c>
      <c r="E35" s="8" t="str">
        <f>IF('Решаемость 4 кл. матем'!E35&lt;'Необъективность 4 кл. матем'!E$66,"ДА","НЕТ")</f>
        <v>ДА</v>
      </c>
      <c r="F35" s="8" t="str">
        <f>IF('Решаемость 4 кл. матем'!F35&lt;'Необъективность 4 кл. матем'!F$66,"ДА","НЕТ")</f>
        <v>ДА</v>
      </c>
      <c r="G35" s="8" t="str">
        <f>IF('Решаемость 4 кл. матем'!G35&lt;'Необъективность 4 кл. матем'!G$66,"ДА","НЕТ")</f>
        <v>ДА</v>
      </c>
      <c r="H35" s="8" t="str">
        <f>IF('Решаемость 4 кл. матем'!H35&lt;'Необъективность 4 кл. матем'!H$66,"ДА","НЕТ")</f>
        <v>ДА</v>
      </c>
      <c r="I35" s="8" t="str">
        <f>IF('Решаемость 4 кл. матем'!I35&lt;'Необъективность 4 кл. матем'!I$66,"ДА","НЕТ")</f>
        <v>ДА</v>
      </c>
      <c r="J35" s="8" t="str">
        <f>IF('Решаемость 4 кл. матем'!J35&lt;'Необъективность 4 кл. матем'!J$66,"ДА","НЕТ")</f>
        <v>ДА</v>
      </c>
      <c r="K35" s="8" t="str">
        <f>IF('Решаемость 4 кл. матем'!K35&lt;'Необъективность 4 кл. матем'!K$66,"ДА","НЕТ")</f>
        <v>ДА</v>
      </c>
      <c r="L35" s="8" t="str">
        <f>IF('Решаемость 4 кл. матем'!L35&lt;'Необъективность 4 кл. матем'!L$66,"ДА","НЕТ")</f>
        <v>ДА</v>
      </c>
      <c r="M35" s="8" t="str">
        <f>IF('Решаемость 4 кл. матем'!M35&lt;'Необъективность 4 кл. матем'!M$66,"ДА","НЕТ")</f>
        <v>ДА</v>
      </c>
      <c r="N35" s="8">
        <f>'Результаты 4 кл. матем'!N35/'Результаты 4 кл. матем'!$B35</f>
        <v>6.5934065934065936E-2</v>
      </c>
      <c r="O35" s="8">
        <f>'Результаты 4 кл. матем'!O35/'Результаты 4 кл. матем'!$B35</f>
        <v>0.56043956043956045</v>
      </c>
      <c r="P35" s="8">
        <f>'Результаты 4 кл. матем'!P35/'Результаты 4 кл. матем'!$B35</f>
        <v>0.2087912087912088</v>
      </c>
      <c r="Q35" s="8">
        <f>'Результаты 4 кл. матем'!Q35/'Результаты 4 кл. матем'!$B35</f>
        <v>0.16483516483516483</v>
      </c>
    </row>
    <row r="36" spans="1:17" ht="15.75">
      <c r="A36" s="1">
        <v>41</v>
      </c>
      <c r="B36" s="2">
        <v>64</v>
      </c>
      <c r="C36" s="8" t="str">
        <f>IF('Решаемость 4 кл. матем'!C36&lt;'Необъективность 4 кл. матем'!C$66,"ДА","НЕТ")</f>
        <v>ДА</v>
      </c>
      <c r="D36" s="8" t="str">
        <f>IF('Решаемость 4 кл. матем'!D36&lt;'Необъективность 4 кл. матем'!D$66,"ДА","НЕТ")</f>
        <v>ДА</v>
      </c>
      <c r="E36" s="8" t="str">
        <f>IF('Решаемость 4 кл. матем'!E36&lt;'Необъективность 4 кл. матем'!E$66,"ДА","НЕТ")</f>
        <v>ДА</v>
      </c>
      <c r="F36" s="8" t="str">
        <f>IF('Решаемость 4 кл. матем'!F36&lt;'Необъективность 4 кл. матем'!F$66,"ДА","НЕТ")</f>
        <v>ДА</v>
      </c>
      <c r="G36" s="8" t="str">
        <f>IF('Решаемость 4 кл. матем'!G36&lt;'Необъективность 4 кл. матем'!G$66,"ДА","НЕТ")</f>
        <v>ДА</v>
      </c>
      <c r="H36" s="8" t="str">
        <f>IF('Решаемость 4 кл. матем'!H36&lt;'Необъективность 4 кл. матем'!H$66,"ДА","НЕТ")</f>
        <v>ДА</v>
      </c>
      <c r="I36" s="8" t="str">
        <f>IF('Решаемость 4 кл. матем'!I36&lt;'Необъективность 4 кл. матем'!I$66,"ДА","НЕТ")</f>
        <v>ДА</v>
      </c>
      <c r="J36" s="8" t="str">
        <f>IF('Решаемость 4 кл. матем'!J36&lt;'Необъективность 4 кл. матем'!J$66,"ДА","НЕТ")</f>
        <v>ДА</v>
      </c>
      <c r="K36" s="8" t="str">
        <f>IF('Решаемость 4 кл. матем'!K36&lt;'Необъективность 4 кл. матем'!K$66,"ДА","НЕТ")</f>
        <v>ДА</v>
      </c>
      <c r="L36" s="8" t="str">
        <f>IF('Решаемость 4 кл. матем'!L36&lt;'Необъективность 4 кл. матем'!L$66,"ДА","НЕТ")</f>
        <v>ДА</v>
      </c>
      <c r="M36" s="8" t="str">
        <f>IF('Решаемость 4 кл. матем'!M36&lt;'Необъективность 4 кл. матем'!M$66,"ДА","НЕТ")</f>
        <v>ДА</v>
      </c>
      <c r="N36" s="8">
        <f>'Результаты 4 кл. матем'!N36/'Результаты 4 кл. матем'!$B36</f>
        <v>0.359375</v>
      </c>
      <c r="O36" s="8">
        <f>'Результаты 4 кл. матем'!O36/'Результаты 4 кл. матем'!$B36</f>
        <v>0.4375</v>
      </c>
      <c r="P36" s="8">
        <f>'Результаты 4 кл. матем'!P36/'Результаты 4 кл. матем'!$B36</f>
        <v>0.1875</v>
      </c>
      <c r="Q36" s="8">
        <f>'Результаты 4 кл. матем'!Q36/'Результаты 4 кл. матем'!$B36</f>
        <v>1.5625E-2</v>
      </c>
    </row>
    <row r="37" spans="1:17" ht="15.75">
      <c r="A37" s="1">
        <v>43</v>
      </c>
      <c r="B37" s="2">
        <v>75</v>
      </c>
      <c r="C37" s="8" t="str">
        <f>IF('Решаемость 4 кл. матем'!C37&lt;'Необъективность 4 кл. матем'!C$66,"ДА","НЕТ")</f>
        <v>ДА</v>
      </c>
      <c r="D37" s="8" t="str">
        <f>IF('Решаемость 4 кл. матем'!D37&lt;'Необъективность 4 кл. матем'!D$66,"ДА","НЕТ")</f>
        <v>ДА</v>
      </c>
      <c r="E37" s="8" t="str">
        <f>IF('Решаемость 4 кл. матем'!E37&lt;'Необъективность 4 кл. матем'!E$66,"ДА","НЕТ")</f>
        <v>ДА</v>
      </c>
      <c r="F37" s="8" t="str">
        <f>IF('Решаемость 4 кл. матем'!F37&lt;'Необъективность 4 кл. матем'!F$66,"ДА","НЕТ")</f>
        <v>НЕТ</v>
      </c>
      <c r="G37" s="8" t="str">
        <f>IF('Решаемость 4 кл. матем'!G37&lt;'Необъективность 4 кл. матем'!G$66,"ДА","НЕТ")</f>
        <v>ДА</v>
      </c>
      <c r="H37" s="8" t="str">
        <f>IF('Решаемость 4 кл. матем'!H37&lt;'Необъективность 4 кл. матем'!H$66,"ДА","НЕТ")</f>
        <v>НЕТ</v>
      </c>
      <c r="I37" s="8" t="str">
        <f>IF('Решаемость 4 кл. матем'!I37&lt;'Необъективность 4 кл. матем'!I$66,"ДА","НЕТ")</f>
        <v>НЕТ</v>
      </c>
      <c r="J37" s="8" t="str">
        <f>IF('Решаемость 4 кл. матем'!J37&lt;'Необъективность 4 кл. матем'!J$66,"ДА","НЕТ")</f>
        <v>НЕТ</v>
      </c>
      <c r="K37" s="8" t="str">
        <f>IF('Решаемость 4 кл. матем'!K37&lt;'Необъективность 4 кл. матем'!K$66,"ДА","НЕТ")</f>
        <v>НЕТ</v>
      </c>
      <c r="L37" s="8" t="str">
        <f>IF('Решаемость 4 кл. матем'!L37&lt;'Необъективность 4 кл. матем'!L$66,"ДА","НЕТ")</f>
        <v>НЕТ</v>
      </c>
      <c r="M37" s="8" t="str">
        <f>IF('Решаемость 4 кл. матем'!M37&lt;'Необъективность 4 кл. матем'!M$66,"ДА","НЕТ")</f>
        <v>НЕТ</v>
      </c>
      <c r="N37" s="8">
        <f>'Результаты 4 кл. матем'!N37/'Результаты 4 кл. матем'!$B37</f>
        <v>0.04</v>
      </c>
      <c r="O37" s="8">
        <f>'Результаты 4 кл. матем'!O37/'Результаты 4 кл. матем'!$B37</f>
        <v>5.3333333333333337E-2</v>
      </c>
      <c r="P37" s="8">
        <f>'Результаты 4 кл. матем'!P37/'Результаты 4 кл. матем'!$B37</f>
        <v>0.22666666666666666</v>
      </c>
      <c r="Q37" s="8">
        <f>'Результаты 4 кл. матем'!Q37/'Результаты 4 кл. матем'!$B37</f>
        <v>0.68</v>
      </c>
    </row>
    <row r="38" spans="1:17" ht="15.75">
      <c r="A38" s="1">
        <v>44</v>
      </c>
      <c r="B38" s="2">
        <v>79</v>
      </c>
      <c r="C38" s="8" t="str">
        <f>IF('Решаемость 4 кл. матем'!C38&lt;'Необъективность 4 кл. матем'!C$66,"ДА","НЕТ")</f>
        <v>ДА</v>
      </c>
      <c r="D38" s="8" t="str">
        <f>IF('Решаемость 4 кл. матем'!D38&lt;'Необъективность 4 кл. матем'!D$66,"ДА","НЕТ")</f>
        <v>ДА</v>
      </c>
      <c r="E38" s="8" t="str">
        <f>IF('Решаемость 4 кл. матем'!E38&lt;'Необъективность 4 кл. матем'!E$66,"ДА","НЕТ")</f>
        <v>ДА</v>
      </c>
      <c r="F38" s="8" t="str">
        <f>IF('Решаемость 4 кл. матем'!F38&lt;'Необъективность 4 кл. матем'!F$66,"ДА","НЕТ")</f>
        <v>ДА</v>
      </c>
      <c r="G38" s="8" t="str">
        <f>IF('Решаемость 4 кл. матем'!G38&lt;'Необъективность 4 кл. матем'!G$66,"ДА","НЕТ")</f>
        <v>ДА</v>
      </c>
      <c r="H38" s="8" t="str">
        <f>IF('Решаемость 4 кл. матем'!H38&lt;'Необъективность 4 кл. матем'!H$66,"ДА","НЕТ")</f>
        <v>ДА</v>
      </c>
      <c r="I38" s="8" t="str">
        <f>IF('Решаемость 4 кл. матем'!I38&lt;'Необъективность 4 кл. матем'!I$66,"ДА","НЕТ")</f>
        <v>ДА</v>
      </c>
      <c r="J38" s="8" t="str">
        <f>IF('Решаемость 4 кл. матем'!J38&lt;'Необъективность 4 кл. матем'!J$66,"ДА","НЕТ")</f>
        <v>ДА</v>
      </c>
      <c r="K38" s="8" t="str">
        <f>IF('Решаемость 4 кл. матем'!K38&lt;'Необъективность 4 кл. матем'!K$66,"ДА","НЕТ")</f>
        <v>ДА</v>
      </c>
      <c r="L38" s="8" t="str">
        <f>IF('Решаемость 4 кл. матем'!L38&lt;'Необъективность 4 кл. матем'!L$66,"ДА","НЕТ")</f>
        <v>ДА</v>
      </c>
      <c r="M38" s="8" t="str">
        <f>IF('Решаемость 4 кл. матем'!M38&lt;'Необъективность 4 кл. матем'!M$66,"ДА","НЕТ")</f>
        <v>ДА</v>
      </c>
      <c r="N38" s="8">
        <f>'Результаты 4 кл. матем'!N38/'Результаты 4 кл. матем'!$B38</f>
        <v>7.5949367088607597E-2</v>
      </c>
      <c r="O38" s="8">
        <f>'Результаты 4 кл. матем'!O38/'Результаты 4 кл. матем'!$B38</f>
        <v>0.41772151898734178</v>
      </c>
      <c r="P38" s="8">
        <f>'Результаты 4 кл. матем'!P38/'Результаты 4 кл. матем'!$B38</f>
        <v>0.41772151898734178</v>
      </c>
      <c r="Q38" s="8">
        <f>'Результаты 4 кл. матем'!Q38/'Результаты 4 кл. матем'!$B38</f>
        <v>8.8607594936708861E-2</v>
      </c>
    </row>
    <row r="39" spans="1:17" ht="15.75">
      <c r="A39" s="1">
        <v>45</v>
      </c>
      <c r="B39" s="2">
        <v>75</v>
      </c>
      <c r="C39" s="8" t="str">
        <f>IF('Решаемость 4 кл. матем'!C39&lt;'Необъективность 4 кл. матем'!C$66,"ДА","НЕТ")</f>
        <v>ДА</v>
      </c>
      <c r="D39" s="8" t="str">
        <f>IF('Решаемость 4 кл. матем'!D39&lt;'Необъективность 4 кл. матем'!D$66,"ДА","НЕТ")</f>
        <v>ДА</v>
      </c>
      <c r="E39" s="8" t="str">
        <f>IF('Решаемость 4 кл. матем'!E39&lt;'Необъективность 4 кл. матем'!E$66,"ДА","НЕТ")</f>
        <v>ДА</v>
      </c>
      <c r="F39" s="8" t="str">
        <f>IF('Решаемость 4 кл. матем'!F39&lt;'Необъективность 4 кл. матем'!F$66,"ДА","НЕТ")</f>
        <v>ДА</v>
      </c>
      <c r="G39" s="8" t="str">
        <f>IF('Решаемость 4 кл. матем'!G39&lt;'Необъективность 4 кл. матем'!G$66,"ДА","НЕТ")</f>
        <v>ДА</v>
      </c>
      <c r="H39" s="8" t="str">
        <f>IF('Решаемость 4 кл. матем'!H39&lt;'Необъективность 4 кл. матем'!H$66,"ДА","НЕТ")</f>
        <v>ДА</v>
      </c>
      <c r="I39" s="8" t="str">
        <f>IF('Решаемость 4 кл. матем'!I39&lt;'Необъективность 4 кл. матем'!I$66,"ДА","НЕТ")</f>
        <v>ДА</v>
      </c>
      <c r="J39" s="8" t="str">
        <f>IF('Решаемость 4 кл. матем'!J39&lt;'Необъективность 4 кл. матем'!J$66,"ДА","НЕТ")</f>
        <v>ДА</v>
      </c>
      <c r="K39" s="8" t="str">
        <f>IF('Решаемость 4 кл. матем'!K39&lt;'Необъективность 4 кл. матем'!K$66,"ДА","НЕТ")</f>
        <v>ДА</v>
      </c>
      <c r="L39" s="8" t="str">
        <f>IF('Решаемость 4 кл. матем'!L39&lt;'Необъективность 4 кл. матем'!L$66,"ДА","НЕТ")</f>
        <v>ДА</v>
      </c>
      <c r="M39" s="8" t="str">
        <f>IF('Решаемость 4 кл. матем'!M39&lt;'Необъективность 4 кл. матем'!M$66,"ДА","НЕТ")</f>
        <v>ДА</v>
      </c>
      <c r="N39" s="8">
        <f>'Результаты 4 кл. матем'!N39/'Результаты 4 кл. матем'!$B39</f>
        <v>0.21333333333333335</v>
      </c>
      <c r="O39" s="8">
        <f>'Результаты 4 кл. матем'!O39/'Результаты 4 кл. матем'!$B39</f>
        <v>0.29333333333333333</v>
      </c>
      <c r="P39" s="8">
        <f>'Результаты 4 кл. матем'!P39/'Результаты 4 кл. матем'!$B39</f>
        <v>0.37333333333333335</v>
      </c>
      <c r="Q39" s="8">
        <f>'Результаты 4 кл. матем'!Q39/'Результаты 4 кл. матем'!$B39</f>
        <v>0.12</v>
      </c>
    </row>
    <row r="40" spans="1:17" ht="15.75">
      <c r="A40" s="1">
        <v>48</v>
      </c>
      <c r="B40" s="2">
        <v>9</v>
      </c>
      <c r="C40" s="8" t="str">
        <f>IF('Решаемость 4 кл. матем'!C40&lt;'Необъективность 4 кл. матем'!C$66,"ДА","НЕТ")</f>
        <v>ДА</v>
      </c>
      <c r="D40" s="8" t="str">
        <f>IF('Решаемость 4 кл. матем'!D40&lt;'Необъективность 4 кл. матем'!D$66,"ДА","НЕТ")</f>
        <v>НЕТ</v>
      </c>
      <c r="E40" s="8" t="str">
        <f>IF('Решаемость 4 кл. матем'!E40&lt;'Необъективность 4 кл. матем'!E$66,"ДА","НЕТ")</f>
        <v>НЕТ</v>
      </c>
      <c r="F40" s="8" t="str">
        <f>IF('Решаемость 4 кл. матем'!F40&lt;'Необъективность 4 кл. матем'!F$66,"ДА","НЕТ")</f>
        <v>ДА</v>
      </c>
      <c r="G40" s="8" t="str">
        <f>IF('Решаемость 4 кл. матем'!G40&lt;'Необъективность 4 кл. матем'!G$66,"ДА","НЕТ")</f>
        <v>ДА</v>
      </c>
      <c r="H40" s="8" t="str">
        <f>IF('Решаемость 4 кл. матем'!H40&lt;'Необъективность 4 кл. матем'!H$66,"ДА","НЕТ")</f>
        <v>ДА</v>
      </c>
      <c r="I40" s="8" t="str">
        <f>IF('Решаемость 4 кл. матем'!I40&lt;'Необъективность 4 кл. матем'!I$66,"ДА","НЕТ")</f>
        <v>ДА</v>
      </c>
      <c r="J40" s="8" t="str">
        <f>IF('Решаемость 4 кл. матем'!J40&lt;'Необъективность 4 кл. матем'!J$66,"ДА","НЕТ")</f>
        <v>НЕТ</v>
      </c>
      <c r="K40" s="8" t="str">
        <f>IF('Решаемость 4 кл. матем'!K40&lt;'Необъективность 4 кл. матем'!K$66,"ДА","НЕТ")</f>
        <v>НЕТ</v>
      </c>
      <c r="L40" s="8" t="str">
        <f>IF('Решаемость 4 кл. матем'!L40&lt;'Необъективность 4 кл. матем'!L$66,"ДА","НЕТ")</f>
        <v>ДА</v>
      </c>
      <c r="M40" s="8" t="str">
        <f>IF('Решаемость 4 кл. матем'!M40&lt;'Необъективность 4 кл. матем'!M$66,"ДА","НЕТ")</f>
        <v>ДА</v>
      </c>
      <c r="N40" s="8">
        <f>'Результаты 4 кл. матем'!N40/'Результаты 4 кл. матем'!$B40</f>
        <v>0.1111111111111111</v>
      </c>
      <c r="O40" s="8">
        <f>'Результаты 4 кл. матем'!O40/'Результаты 4 кл. матем'!$B40</f>
        <v>0.44444444444444442</v>
      </c>
      <c r="P40" s="8">
        <f>'Результаты 4 кл. матем'!P40/'Результаты 4 кл. матем'!$B40</f>
        <v>0.22222222222222221</v>
      </c>
      <c r="Q40" s="8">
        <f>'Результаты 4 кл. матем'!Q40/'Результаты 4 кл. матем'!$B40</f>
        <v>0.22222222222222221</v>
      </c>
    </row>
    <row r="41" spans="1:17" ht="15.75">
      <c r="A41" s="1">
        <v>49</v>
      </c>
      <c r="B41" s="2">
        <v>61</v>
      </c>
      <c r="C41" s="8" t="str">
        <f>IF('Решаемость 4 кл. матем'!C41&lt;'Необъективность 4 кл. матем'!C$66,"ДА","НЕТ")</f>
        <v>ДА</v>
      </c>
      <c r="D41" s="8" t="str">
        <f>IF('Решаемость 4 кл. матем'!D41&lt;'Необъективность 4 кл. матем'!D$66,"ДА","НЕТ")</f>
        <v>ДА</v>
      </c>
      <c r="E41" s="8" t="str">
        <f>IF('Решаемость 4 кл. матем'!E41&lt;'Необъективность 4 кл. матем'!E$66,"ДА","НЕТ")</f>
        <v>ДА</v>
      </c>
      <c r="F41" s="8" t="str">
        <f>IF('Решаемость 4 кл. матем'!F41&lt;'Необъективность 4 кл. матем'!F$66,"ДА","НЕТ")</f>
        <v>ДА</v>
      </c>
      <c r="G41" s="8" t="str">
        <f>IF('Решаемость 4 кл. матем'!G41&lt;'Необъективность 4 кл. матем'!G$66,"ДА","НЕТ")</f>
        <v>ДА</v>
      </c>
      <c r="H41" s="8" t="str">
        <f>IF('Решаемость 4 кл. матем'!H41&lt;'Необъективность 4 кл. матем'!H$66,"ДА","НЕТ")</f>
        <v>ДА</v>
      </c>
      <c r="I41" s="8" t="str">
        <f>IF('Решаемость 4 кл. матем'!I41&lt;'Необъективность 4 кл. матем'!I$66,"ДА","НЕТ")</f>
        <v>ДА</v>
      </c>
      <c r="J41" s="8" t="str">
        <f>IF('Решаемость 4 кл. матем'!J41&lt;'Необъективность 4 кл. матем'!J$66,"ДА","НЕТ")</f>
        <v>ДА</v>
      </c>
      <c r="K41" s="8" t="str">
        <f>IF('Решаемость 4 кл. матем'!K41&lt;'Необъективность 4 кл. матем'!K$66,"ДА","НЕТ")</f>
        <v>ДА</v>
      </c>
      <c r="L41" s="8" t="str">
        <f>IF('Решаемость 4 кл. матем'!L41&lt;'Необъективность 4 кл. матем'!L$66,"ДА","НЕТ")</f>
        <v>ДА</v>
      </c>
      <c r="M41" s="8" t="str">
        <f>IF('Решаемость 4 кл. матем'!M41&lt;'Необъективность 4 кл. матем'!M$66,"ДА","НЕТ")</f>
        <v>ДА</v>
      </c>
      <c r="N41" s="8">
        <f>'Результаты 4 кл. матем'!N41/'Результаты 4 кл. матем'!$B41</f>
        <v>0.19672131147540983</v>
      </c>
      <c r="O41" s="8">
        <f>'Результаты 4 кл. матем'!O41/'Результаты 4 кл. матем'!$B41</f>
        <v>0.49180327868852458</v>
      </c>
      <c r="P41" s="8">
        <f>'Результаты 4 кл. матем'!P41/'Результаты 4 кл. матем'!$B41</f>
        <v>0.26229508196721313</v>
      </c>
      <c r="Q41" s="8">
        <f>'Результаты 4 кл. матем'!Q41/'Результаты 4 кл. матем'!$B41</f>
        <v>4.9180327868852458E-2</v>
      </c>
    </row>
    <row r="42" spans="1:17" ht="15.75">
      <c r="A42" s="1">
        <v>50</v>
      </c>
      <c r="B42" s="2">
        <v>86</v>
      </c>
      <c r="C42" s="8" t="str">
        <f>IF('Решаемость 4 кл. матем'!C42&lt;'Необъективность 4 кл. матем'!C$66,"ДА","НЕТ")</f>
        <v>ДА</v>
      </c>
      <c r="D42" s="8" t="str">
        <f>IF('Решаемость 4 кл. матем'!D42&lt;'Необъективность 4 кл. матем'!D$66,"ДА","НЕТ")</f>
        <v>ДА</v>
      </c>
      <c r="E42" s="8" t="str">
        <f>IF('Решаемость 4 кл. матем'!E42&lt;'Необъективность 4 кл. матем'!E$66,"ДА","НЕТ")</f>
        <v>ДА</v>
      </c>
      <c r="F42" s="8" t="str">
        <f>IF('Решаемость 4 кл. матем'!F42&lt;'Необъективность 4 кл. матем'!F$66,"ДА","НЕТ")</f>
        <v>ДА</v>
      </c>
      <c r="G42" s="8" t="str">
        <f>IF('Решаемость 4 кл. матем'!G42&lt;'Необъективность 4 кл. матем'!G$66,"ДА","НЕТ")</f>
        <v>ДА</v>
      </c>
      <c r="H42" s="8" t="str">
        <f>IF('Решаемость 4 кл. матем'!H42&lt;'Необъективность 4 кл. матем'!H$66,"ДА","НЕТ")</f>
        <v>ДА</v>
      </c>
      <c r="I42" s="8" t="str">
        <f>IF('Решаемость 4 кл. матем'!I42&lt;'Необъективность 4 кл. матем'!I$66,"ДА","НЕТ")</f>
        <v>ДА</v>
      </c>
      <c r="J42" s="8" t="str">
        <f>IF('Решаемость 4 кл. матем'!J42&lt;'Необъективность 4 кл. матем'!J$66,"ДА","НЕТ")</f>
        <v>ДА</v>
      </c>
      <c r="K42" s="8" t="str">
        <f>IF('Решаемость 4 кл. матем'!K42&lt;'Необъективность 4 кл. матем'!K$66,"ДА","НЕТ")</f>
        <v>ДА</v>
      </c>
      <c r="L42" s="8" t="str">
        <f>IF('Решаемость 4 кл. матем'!L42&lt;'Необъективность 4 кл. матем'!L$66,"ДА","НЕТ")</f>
        <v>ДА</v>
      </c>
      <c r="M42" s="8" t="str">
        <f>IF('Решаемость 4 кл. матем'!M42&lt;'Необъективность 4 кл. матем'!M$66,"ДА","НЕТ")</f>
        <v>ДА</v>
      </c>
      <c r="N42" s="8">
        <f>'Результаты 4 кл. матем'!N42/'Результаты 4 кл. матем'!$B42</f>
        <v>0.10465116279069768</v>
      </c>
      <c r="O42" s="8">
        <f>'Результаты 4 кл. матем'!O42/'Результаты 4 кл. матем'!$B42</f>
        <v>0.34883720930232559</v>
      </c>
      <c r="P42" s="8">
        <f>'Результаты 4 кл. матем'!P42/'Результаты 4 кл. матем'!$B42</f>
        <v>0.39534883720930231</v>
      </c>
      <c r="Q42" s="8">
        <f>'Результаты 4 кл. матем'!Q42/'Результаты 4 кл. матем'!$B42</f>
        <v>0.15116279069767441</v>
      </c>
    </row>
    <row r="43" spans="1:17" ht="15.75">
      <c r="A43" s="1">
        <v>55</v>
      </c>
      <c r="B43" s="25">
        <v>64</v>
      </c>
      <c r="C43" s="8" t="str">
        <f>IF('Решаемость 4 кл. матем'!C43&lt;'Необъективность 4 кл. матем'!C$66,"ДА","НЕТ")</f>
        <v>ДА</v>
      </c>
      <c r="D43" s="8" t="str">
        <f>IF('Решаемость 4 кл. матем'!D43&lt;'Необъективность 4 кл. матем'!D$66,"ДА","НЕТ")</f>
        <v>ДА</v>
      </c>
      <c r="E43" s="8" t="str">
        <f>IF('Решаемость 4 кл. матем'!E43&lt;'Необъективность 4 кл. матем'!E$66,"ДА","НЕТ")</f>
        <v>ДА</v>
      </c>
      <c r="F43" s="8" t="str">
        <f>IF('Решаемость 4 кл. матем'!F43&lt;'Необъективность 4 кл. матем'!F$66,"ДА","НЕТ")</f>
        <v>ДА</v>
      </c>
      <c r="G43" s="8" t="str">
        <f>IF('Решаемость 4 кл. матем'!G43&lt;'Необъективность 4 кл. матем'!G$66,"ДА","НЕТ")</f>
        <v>ДА</v>
      </c>
      <c r="H43" s="8" t="str">
        <f>IF('Решаемость 4 кл. матем'!H43&lt;'Необъективность 4 кл. матем'!H$66,"ДА","НЕТ")</f>
        <v>ДА</v>
      </c>
      <c r="I43" s="8" t="str">
        <f>IF('Решаемость 4 кл. матем'!I43&lt;'Необъективность 4 кл. матем'!I$66,"ДА","НЕТ")</f>
        <v>ДА</v>
      </c>
      <c r="J43" s="8" t="str">
        <f>IF('Решаемость 4 кл. матем'!J43&lt;'Необъективность 4 кл. матем'!J$66,"ДА","НЕТ")</f>
        <v>ДА</v>
      </c>
      <c r="K43" s="8" t="str">
        <f>IF('Решаемость 4 кл. матем'!K43&lt;'Необъективность 4 кл. матем'!K$66,"ДА","НЕТ")</f>
        <v>ДА</v>
      </c>
      <c r="L43" s="8" t="str">
        <f>IF('Решаемость 4 кл. матем'!L43&lt;'Необъективность 4 кл. матем'!L$66,"ДА","НЕТ")</f>
        <v>ДА</v>
      </c>
      <c r="M43" s="8" t="str">
        <f>IF('Решаемость 4 кл. матем'!M43&lt;'Необъективность 4 кл. матем'!M$66,"ДА","НЕТ")</f>
        <v>ДА</v>
      </c>
      <c r="N43" s="8">
        <f>'Результаты 4 кл. матем'!N43/'Результаты 4 кл. матем'!$B43</f>
        <v>0.21875</v>
      </c>
      <c r="O43" s="8">
        <f>'Результаты 4 кл. матем'!O43/'Результаты 4 кл. матем'!$B43</f>
        <v>0.21875</v>
      </c>
      <c r="P43" s="8">
        <f>'Результаты 4 кл. матем'!P43/'Результаты 4 кл. матем'!$B43</f>
        <v>0.40625</v>
      </c>
      <c r="Q43" s="8">
        <f>'Результаты 4 кл. матем'!Q43/'Результаты 4 кл. матем'!$B43</f>
        <v>0.15625</v>
      </c>
    </row>
    <row r="44" spans="1:17" ht="15.75">
      <c r="A44" s="1">
        <v>56</v>
      </c>
      <c r="B44" s="2">
        <v>63</v>
      </c>
      <c r="C44" s="8" t="str">
        <f>IF('Решаемость 4 кл. матем'!C44&lt;'Необъективность 4 кл. матем'!C$66,"ДА","НЕТ")</f>
        <v>ДА</v>
      </c>
      <c r="D44" s="8" t="str">
        <f>IF('Решаемость 4 кл. матем'!D44&lt;'Необъективность 4 кл. матем'!D$66,"ДА","НЕТ")</f>
        <v>ДА</v>
      </c>
      <c r="E44" s="8" t="str">
        <f>IF('Решаемость 4 кл. матем'!E44&lt;'Необъективность 4 кл. матем'!E$66,"ДА","НЕТ")</f>
        <v>ДА</v>
      </c>
      <c r="F44" s="8" t="str">
        <f>IF('Решаемость 4 кл. матем'!F44&lt;'Необъективность 4 кл. матем'!F$66,"ДА","НЕТ")</f>
        <v>ДА</v>
      </c>
      <c r="G44" s="8" t="str">
        <f>IF('Решаемость 4 кл. матем'!G44&lt;'Необъективность 4 кл. матем'!G$66,"ДА","НЕТ")</f>
        <v>ДА</v>
      </c>
      <c r="H44" s="8" t="str">
        <f>IF('Решаемость 4 кл. матем'!H44&lt;'Необъективность 4 кл. матем'!H$66,"ДА","НЕТ")</f>
        <v>ДА</v>
      </c>
      <c r="I44" s="8" t="str">
        <f>IF('Решаемость 4 кл. матем'!I44&lt;'Необъективность 4 кл. матем'!I$66,"ДА","НЕТ")</f>
        <v>ДА</v>
      </c>
      <c r="J44" s="8" t="str">
        <f>IF('Решаемость 4 кл. матем'!J44&lt;'Необъективность 4 кл. матем'!J$66,"ДА","НЕТ")</f>
        <v>ДА</v>
      </c>
      <c r="K44" s="8" t="str">
        <f>IF('Решаемость 4 кл. матем'!K44&lt;'Необъективность 4 кл. матем'!K$66,"ДА","НЕТ")</f>
        <v>ДА</v>
      </c>
      <c r="L44" s="8" t="str">
        <f>IF('Решаемость 4 кл. матем'!L44&lt;'Необъективность 4 кл. матем'!L$66,"ДА","НЕТ")</f>
        <v>НЕТ</v>
      </c>
      <c r="M44" s="8" t="str">
        <f>IF('Решаемость 4 кл. матем'!M44&lt;'Необъективность 4 кл. матем'!M$66,"ДА","НЕТ")</f>
        <v>ДА</v>
      </c>
      <c r="N44" s="8">
        <f>'Результаты 4 кл. матем'!N44/'Результаты 4 кл. матем'!$B44</f>
        <v>7.9365079365079361E-2</v>
      </c>
      <c r="O44" s="8">
        <f>'Результаты 4 кл. матем'!O44/'Результаты 4 кл. матем'!$B44</f>
        <v>0.50793650793650791</v>
      </c>
      <c r="P44" s="8">
        <f>'Результаты 4 кл. матем'!P44/'Результаты 4 кл. матем'!$B44</f>
        <v>0.26984126984126983</v>
      </c>
      <c r="Q44" s="8">
        <f>'Результаты 4 кл. матем'!Q44/'Результаты 4 кл. матем'!$B44</f>
        <v>0.14285714285714285</v>
      </c>
    </row>
    <row r="45" spans="1:17" ht="15.75">
      <c r="A45" s="1">
        <v>58</v>
      </c>
      <c r="B45" s="2">
        <v>40</v>
      </c>
      <c r="C45" s="8" t="str">
        <f>IF('Решаемость 4 кл. матем'!C45&lt;'Необъективность 4 кл. матем'!C$66,"ДА","НЕТ")</f>
        <v>ДА</v>
      </c>
      <c r="D45" s="8" t="str">
        <f>IF('Решаемость 4 кл. матем'!D45&lt;'Необъективность 4 кл. матем'!D$66,"ДА","НЕТ")</f>
        <v>ДА</v>
      </c>
      <c r="E45" s="8" t="str">
        <f>IF('Решаемость 4 кл. матем'!E45&lt;'Необъективность 4 кл. матем'!E$66,"ДА","НЕТ")</f>
        <v>НЕТ</v>
      </c>
      <c r="F45" s="8" t="str">
        <f>IF('Решаемость 4 кл. матем'!F45&lt;'Необъективность 4 кл. матем'!F$66,"ДА","НЕТ")</f>
        <v>НЕТ</v>
      </c>
      <c r="G45" s="8" t="str">
        <f>IF('Решаемость 4 кл. матем'!G45&lt;'Необъективность 4 кл. матем'!G$66,"ДА","НЕТ")</f>
        <v>ДА</v>
      </c>
      <c r="H45" s="8" t="str">
        <f>IF('Решаемость 4 кл. матем'!H45&lt;'Необъективность 4 кл. матем'!H$66,"ДА","НЕТ")</f>
        <v>ДА</v>
      </c>
      <c r="I45" s="8" t="str">
        <f>IF('Решаемость 4 кл. матем'!I45&lt;'Необъективность 4 кл. матем'!I$66,"ДА","НЕТ")</f>
        <v>ДА</v>
      </c>
      <c r="J45" s="8" t="str">
        <f>IF('Решаемость 4 кл. матем'!J45&lt;'Необъективность 4 кл. матем'!J$66,"ДА","НЕТ")</f>
        <v>НЕТ</v>
      </c>
      <c r="K45" s="8" t="str">
        <f>IF('Решаемость 4 кл. матем'!K45&lt;'Необъективность 4 кл. матем'!K$66,"ДА","НЕТ")</f>
        <v>НЕТ</v>
      </c>
      <c r="L45" s="8" t="str">
        <f>IF('Решаемость 4 кл. матем'!L45&lt;'Необъективность 4 кл. матем'!L$66,"ДА","НЕТ")</f>
        <v>ДА</v>
      </c>
      <c r="M45" s="8" t="str">
        <f>IF('Решаемость 4 кл. матем'!M45&lt;'Необъективность 4 кл. матем'!M$66,"ДА","НЕТ")</f>
        <v>ДА</v>
      </c>
      <c r="N45" s="8">
        <f>'Результаты 4 кл. матем'!N45/'Результаты 4 кл. матем'!$B45</f>
        <v>0</v>
      </c>
      <c r="O45" s="8">
        <f>'Результаты 4 кл. матем'!O45/'Результаты 4 кл. матем'!$B45</f>
        <v>0.375</v>
      </c>
      <c r="P45" s="8">
        <f>'Результаты 4 кл. матем'!P45/'Результаты 4 кл. матем'!$B45</f>
        <v>0.45</v>
      </c>
      <c r="Q45" s="8">
        <f>'Результаты 4 кл. матем'!Q45/'Результаты 4 кл. матем'!$B45</f>
        <v>0.17499999999999999</v>
      </c>
    </row>
    <row r="46" spans="1:17" ht="15.75">
      <c r="A46" s="1">
        <v>61</v>
      </c>
      <c r="B46" s="2">
        <v>102</v>
      </c>
      <c r="C46" s="8" t="str">
        <f>IF('Решаемость 4 кл. матем'!C46&lt;'Необъективность 4 кл. матем'!C$66,"ДА","НЕТ")</f>
        <v>ДА</v>
      </c>
      <c r="D46" s="8" t="str">
        <f>IF('Решаемость 4 кл. матем'!D46&lt;'Необъективность 4 кл. матем'!D$66,"ДА","НЕТ")</f>
        <v>ДА</v>
      </c>
      <c r="E46" s="8" t="str">
        <f>IF('Решаемость 4 кл. матем'!E46&lt;'Необъективность 4 кл. матем'!E$66,"ДА","НЕТ")</f>
        <v>ДА</v>
      </c>
      <c r="F46" s="8" t="str">
        <f>IF('Решаемость 4 кл. матем'!F46&lt;'Необъективность 4 кл. матем'!F$66,"ДА","НЕТ")</f>
        <v>ДА</v>
      </c>
      <c r="G46" s="8" t="str">
        <f>IF('Решаемость 4 кл. матем'!G46&lt;'Необъективность 4 кл. матем'!G$66,"ДА","НЕТ")</f>
        <v>ДА</v>
      </c>
      <c r="H46" s="8" t="str">
        <f>IF('Решаемость 4 кл. матем'!H46&lt;'Необъективность 4 кл. матем'!H$66,"ДА","НЕТ")</f>
        <v>ДА</v>
      </c>
      <c r="I46" s="8" t="str">
        <f>IF('Решаемость 4 кл. матем'!I46&lt;'Необъективность 4 кл. матем'!I$66,"ДА","НЕТ")</f>
        <v>ДА</v>
      </c>
      <c r="J46" s="8" t="str">
        <f>IF('Решаемость 4 кл. матем'!J46&lt;'Необъективность 4 кл. матем'!J$66,"ДА","НЕТ")</f>
        <v>ДА</v>
      </c>
      <c r="K46" s="8" t="str">
        <f>IF('Решаемость 4 кл. матем'!K46&lt;'Необъективность 4 кл. матем'!K$66,"ДА","НЕТ")</f>
        <v>ДА</v>
      </c>
      <c r="L46" s="8" t="str">
        <f>IF('Решаемость 4 кл. матем'!L46&lt;'Необъективность 4 кл. матем'!L$66,"ДА","НЕТ")</f>
        <v>ДА</v>
      </c>
      <c r="M46" s="8" t="str">
        <f>IF('Решаемость 4 кл. матем'!M46&lt;'Необъективность 4 кл. матем'!M$66,"ДА","НЕТ")</f>
        <v>ДА</v>
      </c>
      <c r="N46" s="8">
        <f>'Результаты 4 кл. матем'!N46/'Результаты 4 кл. матем'!$B46</f>
        <v>9.8039215686274508E-2</v>
      </c>
      <c r="O46" s="8">
        <f>'Результаты 4 кл. матем'!O46/'Результаты 4 кл. матем'!$B46</f>
        <v>0.58823529411764708</v>
      </c>
      <c r="P46" s="8">
        <f>'Результаты 4 кл. матем'!P46/'Результаты 4 кл. матем'!$B46</f>
        <v>0.24509803921568626</v>
      </c>
      <c r="Q46" s="8">
        <f>'Результаты 4 кл. матем'!Q46/'Результаты 4 кл. матем'!$B46</f>
        <v>4.9019607843137254E-2</v>
      </c>
    </row>
    <row r="47" spans="1:17" ht="15.75">
      <c r="A47" s="1">
        <v>64</v>
      </c>
      <c r="B47" s="2">
        <v>91</v>
      </c>
      <c r="C47" s="8" t="str">
        <f>IF('Решаемость 4 кл. матем'!C47&lt;'Необъективность 4 кл. матем'!C$66,"ДА","НЕТ")</f>
        <v>ДА</v>
      </c>
      <c r="D47" s="8" t="str">
        <f>IF('Решаемость 4 кл. матем'!D47&lt;'Необъективность 4 кл. матем'!D$66,"ДА","НЕТ")</f>
        <v>ДА</v>
      </c>
      <c r="E47" s="8" t="str">
        <f>IF('Решаемость 4 кл. матем'!E47&lt;'Необъективность 4 кл. матем'!E$66,"ДА","НЕТ")</f>
        <v>ДА</v>
      </c>
      <c r="F47" s="8" t="str">
        <f>IF('Решаемость 4 кл. матем'!F47&lt;'Необъективность 4 кл. матем'!F$66,"ДА","НЕТ")</f>
        <v>ДА</v>
      </c>
      <c r="G47" s="8" t="str">
        <f>IF('Решаемость 4 кл. матем'!G47&lt;'Необъективность 4 кл. матем'!G$66,"ДА","НЕТ")</f>
        <v>ДА</v>
      </c>
      <c r="H47" s="8" t="str">
        <f>IF('Решаемость 4 кл. матем'!H47&lt;'Необъективность 4 кл. матем'!H$66,"ДА","НЕТ")</f>
        <v>ДА</v>
      </c>
      <c r="I47" s="8" t="str">
        <f>IF('Решаемость 4 кл. матем'!I47&lt;'Необъективность 4 кл. матем'!I$66,"ДА","НЕТ")</f>
        <v>ДА</v>
      </c>
      <c r="J47" s="8" t="str">
        <f>IF('Решаемость 4 кл. матем'!J47&lt;'Необъективность 4 кл. матем'!J$66,"ДА","НЕТ")</f>
        <v>ДА</v>
      </c>
      <c r="K47" s="8" t="str">
        <f>IF('Решаемость 4 кл. матем'!K47&lt;'Необъективность 4 кл. матем'!K$66,"ДА","НЕТ")</f>
        <v>ДА</v>
      </c>
      <c r="L47" s="8" t="str">
        <f>IF('Решаемость 4 кл. матем'!L47&lt;'Необъективность 4 кл. матем'!L$66,"ДА","НЕТ")</f>
        <v>ДА</v>
      </c>
      <c r="M47" s="8" t="str">
        <f>IF('Решаемость 4 кл. матем'!M47&lt;'Необъективность 4 кл. матем'!M$66,"ДА","НЕТ")</f>
        <v>ДА</v>
      </c>
      <c r="N47" s="8">
        <f>'Результаты 4 кл. матем'!N47/'Результаты 4 кл. матем'!$B47</f>
        <v>0.13186813186813187</v>
      </c>
      <c r="O47" s="8">
        <f>'Результаты 4 кл. матем'!O47/'Результаты 4 кл. матем'!$B47</f>
        <v>0.40659340659340659</v>
      </c>
      <c r="P47" s="8">
        <f>'Результаты 4 кл. матем'!P47/'Результаты 4 кл. матем'!$B47</f>
        <v>0.2967032967032967</v>
      </c>
      <c r="Q47" s="8">
        <f>'Результаты 4 кл. матем'!Q47/'Результаты 4 кл. матем'!$B47</f>
        <v>0.16483516483516483</v>
      </c>
    </row>
    <row r="48" spans="1:17" ht="15.75">
      <c r="A48" s="1">
        <v>65</v>
      </c>
      <c r="B48" s="2">
        <v>25</v>
      </c>
      <c r="C48" s="8" t="str">
        <f>IF('Решаемость 4 кл. матем'!C48&lt;'Необъективность 4 кл. матем'!C$66,"ДА","НЕТ")</f>
        <v>ДА</v>
      </c>
      <c r="D48" s="8" t="str">
        <f>IF('Решаемость 4 кл. матем'!D48&lt;'Необъективность 4 кл. матем'!D$66,"ДА","НЕТ")</f>
        <v>ДА</v>
      </c>
      <c r="E48" s="8" t="str">
        <f>IF('Решаемость 4 кл. матем'!E48&lt;'Необъективность 4 кл. матем'!E$66,"ДА","НЕТ")</f>
        <v>ДА</v>
      </c>
      <c r="F48" s="8" t="str">
        <f>IF('Решаемость 4 кл. матем'!F48&lt;'Необъективность 4 кл. матем'!F$66,"ДА","НЕТ")</f>
        <v>ДА</v>
      </c>
      <c r="G48" s="8" t="str">
        <f>IF('Решаемость 4 кл. матем'!G48&lt;'Необъективность 4 кл. матем'!G$66,"ДА","НЕТ")</f>
        <v>ДА</v>
      </c>
      <c r="H48" s="8" t="str">
        <f>IF('Решаемость 4 кл. матем'!H48&lt;'Необъективность 4 кл. матем'!H$66,"ДА","НЕТ")</f>
        <v>ДА</v>
      </c>
      <c r="I48" s="8" t="str">
        <f>IF('Решаемость 4 кл. матем'!I48&lt;'Необъективность 4 кл. матем'!I$66,"ДА","НЕТ")</f>
        <v>ДА</v>
      </c>
      <c r="J48" s="8" t="str">
        <f>IF('Решаемость 4 кл. матем'!J48&lt;'Необъективность 4 кл. матем'!J$66,"ДА","НЕТ")</f>
        <v>ДА</v>
      </c>
      <c r="K48" s="8" t="str">
        <f>IF('Решаемость 4 кл. матем'!K48&lt;'Необъективность 4 кл. матем'!K$66,"ДА","НЕТ")</f>
        <v>ДА</v>
      </c>
      <c r="L48" s="8" t="str">
        <f>IF('Решаемость 4 кл. матем'!L48&lt;'Необъективность 4 кл. матем'!L$66,"ДА","НЕТ")</f>
        <v>ДА</v>
      </c>
      <c r="M48" s="8" t="str">
        <f>IF('Решаемость 4 кл. матем'!M48&lt;'Необъективность 4 кл. матем'!M$66,"ДА","НЕТ")</f>
        <v>ДА</v>
      </c>
      <c r="N48" s="8">
        <f>'Результаты 4 кл. матем'!N48/'Результаты 4 кл. матем'!$B48</f>
        <v>0.6</v>
      </c>
      <c r="O48" s="8">
        <f>'Результаты 4 кл. матем'!O48/'Результаты 4 кл. матем'!$B48</f>
        <v>0.4</v>
      </c>
      <c r="P48" s="8">
        <f>'Результаты 4 кл. матем'!P48/'Результаты 4 кл. матем'!$B48</f>
        <v>0</v>
      </c>
      <c r="Q48" s="8">
        <f>'Результаты 4 кл. матем'!Q48/'Результаты 4 кл. матем'!$B48</f>
        <v>0</v>
      </c>
    </row>
    <row r="49" spans="1:17" ht="15.75">
      <c r="A49" s="1">
        <v>66</v>
      </c>
      <c r="B49" s="2">
        <v>46</v>
      </c>
      <c r="C49" s="8" t="str">
        <f>IF('Решаемость 4 кл. матем'!C49&lt;'Необъективность 4 кл. матем'!C$66,"ДА","НЕТ")</f>
        <v>ДА</v>
      </c>
      <c r="D49" s="8" t="str">
        <f>IF('Решаемость 4 кл. матем'!D49&lt;'Необъективность 4 кл. матем'!D$66,"ДА","НЕТ")</f>
        <v>ДА</v>
      </c>
      <c r="E49" s="8" t="str">
        <f>IF('Решаемость 4 кл. матем'!E49&lt;'Необъективность 4 кл. матем'!E$66,"ДА","НЕТ")</f>
        <v>ДА</v>
      </c>
      <c r="F49" s="8" t="str">
        <f>IF('Решаемость 4 кл. матем'!F49&lt;'Необъективность 4 кл. матем'!F$66,"ДА","НЕТ")</f>
        <v>ДА</v>
      </c>
      <c r="G49" s="8" t="str">
        <f>IF('Решаемость 4 кл. матем'!G49&lt;'Необъективность 4 кл. матем'!G$66,"ДА","НЕТ")</f>
        <v>ДА</v>
      </c>
      <c r="H49" s="8" t="str">
        <f>IF('Решаемость 4 кл. матем'!H49&lt;'Необъективность 4 кл. матем'!H$66,"ДА","НЕТ")</f>
        <v>ДА</v>
      </c>
      <c r="I49" s="8" t="str">
        <f>IF('Решаемость 4 кл. матем'!I49&lt;'Необъективность 4 кл. матем'!I$66,"ДА","НЕТ")</f>
        <v>ДА</v>
      </c>
      <c r="J49" s="8" t="str">
        <f>IF('Решаемость 4 кл. матем'!J49&lt;'Необъективность 4 кл. матем'!J$66,"ДА","НЕТ")</f>
        <v>ДА</v>
      </c>
      <c r="K49" s="8" t="str">
        <f>IF('Решаемость 4 кл. матем'!K49&lt;'Необъективность 4 кл. матем'!K$66,"ДА","НЕТ")</f>
        <v>НЕТ</v>
      </c>
      <c r="L49" s="8" t="str">
        <f>IF('Решаемость 4 кл. матем'!L49&lt;'Необъективность 4 кл. матем'!L$66,"ДА","НЕТ")</f>
        <v>ДА</v>
      </c>
      <c r="M49" s="8" t="str">
        <f>IF('Решаемость 4 кл. матем'!M49&lt;'Необъективность 4 кл. матем'!M$66,"ДА","НЕТ")</f>
        <v>ДА</v>
      </c>
      <c r="N49" s="8">
        <f>'Результаты 4 кл. матем'!N49/'Результаты 4 кл. матем'!$B49</f>
        <v>8.6956521739130432E-2</v>
      </c>
      <c r="O49" s="8">
        <f>'Результаты 4 кл. матем'!O49/'Результаты 4 кл. матем'!$B49</f>
        <v>0.41304347826086957</v>
      </c>
      <c r="P49" s="8">
        <f>'Результаты 4 кл. матем'!P49/'Результаты 4 кл. матем'!$B49</f>
        <v>0.28260869565217389</v>
      </c>
      <c r="Q49" s="8">
        <f>'Результаты 4 кл. матем'!Q49/'Результаты 4 кл. матем'!$B49</f>
        <v>0.21739130434782608</v>
      </c>
    </row>
    <row r="50" spans="1:17" ht="15.75">
      <c r="A50" s="1">
        <v>69</v>
      </c>
      <c r="B50" s="2">
        <v>80</v>
      </c>
      <c r="C50" s="8" t="str">
        <f>IF('Решаемость 4 кл. матем'!C50&lt;'Необъективность 4 кл. матем'!C$66,"ДА","НЕТ")</f>
        <v>ДА</v>
      </c>
      <c r="D50" s="8" t="str">
        <f>IF('Решаемость 4 кл. матем'!D50&lt;'Необъективность 4 кл. матем'!D$66,"ДА","НЕТ")</f>
        <v>ДА</v>
      </c>
      <c r="E50" s="8" t="str">
        <f>IF('Решаемость 4 кл. матем'!E50&lt;'Необъективность 4 кл. матем'!E$66,"ДА","НЕТ")</f>
        <v>ДА</v>
      </c>
      <c r="F50" s="8" t="str">
        <f>IF('Решаемость 4 кл. матем'!F50&lt;'Необъективность 4 кл. матем'!F$66,"ДА","НЕТ")</f>
        <v>ДА</v>
      </c>
      <c r="G50" s="8" t="str">
        <f>IF('Решаемость 4 кл. матем'!G50&lt;'Необъективность 4 кл. матем'!G$66,"ДА","НЕТ")</f>
        <v>ДА</v>
      </c>
      <c r="H50" s="8" t="str">
        <f>IF('Решаемость 4 кл. матем'!H50&lt;'Необъективность 4 кл. матем'!H$66,"ДА","НЕТ")</f>
        <v>ДА</v>
      </c>
      <c r="I50" s="8" t="str">
        <f>IF('Решаемость 4 кл. матем'!I50&lt;'Необъективность 4 кл. матем'!I$66,"ДА","НЕТ")</f>
        <v>ДА</v>
      </c>
      <c r="J50" s="8" t="str">
        <f>IF('Решаемость 4 кл. матем'!J50&lt;'Необъективность 4 кл. матем'!J$66,"ДА","НЕТ")</f>
        <v>ДА</v>
      </c>
      <c r="K50" s="8" t="str">
        <f>IF('Решаемость 4 кл. матем'!K50&lt;'Необъективность 4 кл. матем'!K$66,"ДА","НЕТ")</f>
        <v>ДА</v>
      </c>
      <c r="L50" s="8" t="str">
        <f>IF('Решаемость 4 кл. матем'!L50&lt;'Необъективность 4 кл. матем'!L$66,"ДА","НЕТ")</f>
        <v>ДА</v>
      </c>
      <c r="M50" s="8" t="str">
        <f>IF('Решаемость 4 кл. матем'!M50&lt;'Необъективность 4 кл. матем'!M$66,"ДА","НЕТ")</f>
        <v>ДА</v>
      </c>
      <c r="N50" s="8">
        <f>'Результаты 4 кл. матем'!N50/'Результаты 4 кл. матем'!$B50</f>
        <v>0.1875</v>
      </c>
      <c r="O50" s="8">
        <f>'Результаты 4 кл. матем'!O50/'Результаты 4 кл. матем'!$B50</f>
        <v>0.35</v>
      </c>
      <c r="P50" s="8">
        <f>'Результаты 4 кл. матем'!P50/'Результаты 4 кл. матем'!$B50</f>
        <v>0.32500000000000001</v>
      </c>
      <c r="Q50" s="8">
        <f>'Результаты 4 кл. матем'!Q50/'Результаты 4 кл. матем'!$B50</f>
        <v>0.13750000000000001</v>
      </c>
    </row>
    <row r="51" spans="1:17" ht="15.75">
      <c r="A51" s="1">
        <v>70</v>
      </c>
      <c r="B51" s="2">
        <v>40</v>
      </c>
      <c r="C51" s="8" t="str">
        <f>IF('Решаемость 4 кл. матем'!C51&lt;'Необъективность 4 кл. матем'!C$66,"ДА","НЕТ")</f>
        <v>ДА</v>
      </c>
      <c r="D51" s="8" t="str">
        <f>IF('Решаемость 4 кл. матем'!D51&lt;'Необъективность 4 кл. матем'!D$66,"ДА","НЕТ")</f>
        <v>ДА</v>
      </c>
      <c r="E51" s="8" t="str">
        <f>IF('Решаемость 4 кл. матем'!E51&lt;'Необъективность 4 кл. матем'!E$66,"ДА","НЕТ")</f>
        <v>ДА</v>
      </c>
      <c r="F51" s="8" t="str">
        <f>IF('Решаемость 4 кл. матем'!F51&lt;'Необъективность 4 кл. матем'!F$66,"ДА","НЕТ")</f>
        <v>ДА</v>
      </c>
      <c r="G51" s="8" t="str">
        <f>IF('Решаемость 4 кл. матем'!G51&lt;'Необъективность 4 кл. матем'!G$66,"ДА","НЕТ")</f>
        <v>ДА</v>
      </c>
      <c r="H51" s="8" t="str">
        <f>IF('Решаемость 4 кл. матем'!H51&lt;'Необъективность 4 кл. матем'!H$66,"ДА","НЕТ")</f>
        <v>ДА</v>
      </c>
      <c r="I51" s="8" t="str">
        <f>IF('Решаемость 4 кл. матем'!I51&lt;'Необъективность 4 кл. матем'!I$66,"ДА","НЕТ")</f>
        <v>ДА</v>
      </c>
      <c r="J51" s="8" t="str">
        <f>IF('Решаемость 4 кл. матем'!J51&lt;'Необъективность 4 кл. матем'!J$66,"ДА","НЕТ")</f>
        <v>ДА</v>
      </c>
      <c r="K51" s="8" t="str">
        <f>IF('Решаемость 4 кл. матем'!K51&lt;'Необъективность 4 кл. матем'!K$66,"ДА","НЕТ")</f>
        <v>ДА</v>
      </c>
      <c r="L51" s="8" t="str">
        <f>IF('Решаемость 4 кл. матем'!L51&lt;'Необъективность 4 кл. матем'!L$66,"ДА","НЕТ")</f>
        <v>ДА</v>
      </c>
      <c r="M51" s="8" t="str">
        <f>IF('Решаемость 4 кл. матем'!M51&lt;'Необъективность 4 кл. матем'!M$66,"ДА","НЕТ")</f>
        <v>ДА</v>
      </c>
      <c r="N51" s="8">
        <f>'Результаты 4 кл. матем'!N51/'Результаты 4 кл. матем'!$B51</f>
        <v>0.375</v>
      </c>
      <c r="O51" s="8">
        <f>'Результаты 4 кл. матем'!O51/'Результаты 4 кл. матем'!$B51</f>
        <v>0.375</v>
      </c>
      <c r="P51" s="8">
        <f>'Результаты 4 кл. матем'!P51/'Результаты 4 кл. матем'!$B51</f>
        <v>0.25</v>
      </c>
      <c r="Q51" s="8">
        <f>'Результаты 4 кл. матем'!Q51/'Результаты 4 кл. матем'!$B51</f>
        <v>0</v>
      </c>
    </row>
    <row r="52" spans="1:17" ht="15.75">
      <c r="A52" s="1">
        <v>71</v>
      </c>
      <c r="B52" s="2">
        <v>33</v>
      </c>
      <c r="C52" s="8" t="str">
        <f>IF('Решаемость 4 кл. матем'!C52&lt;'Необъективность 4 кл. матем'!C$66,"ДА","НЕТ")</f>
        <v>ДА</v>
      </c>
      <c r="D52" s="8" t="str">
        <f>IF('Решаемость 4 кл. матем'!D52&lt;'Необъективность 4 кл. матем'!D$66,"ДА","НЕТ")</f>
        <v>ДА</v>
      </c>
      <c r="E52" s="8" t="str">
        <f>IF('Решаемость 4 кл. матем'!E52&lt;'Необъективность 4 кл. матем'!E$66,"ДА","НЕТ")</f>
        <v>ДА</v>
      </c>
      <c r="F52" s="8" t="str">
        <f>IF('Решаемость 4 кл. матем'!F52&lt;'Необъективность 4 кл. матем'!F$66,"ДА","НЕТ")</f>
        <v>ДА</v>
      </c>
      <c r="G52" s="8" t="str">
        <f>IF('Решаемость 4 кл. матем'!G52&lt;'Необъективность 4 кл. матем'!G$66,"ДА","НЕТ")</f>
        <v>ДА</v>
      </c>
      <c r="H52" s="8" t="str">
        <f>IF('Решаемость 4 кл. матем'!H52&lt;'Необъективность 4 кл. матем'!H$66,"ДА","НЕТ")</f>
        <v>ДА</v>
      </c>
      <c r="I52" s="8" t="str">
        <f>IF('Решаемость 4 кл. матем'!I52&lt;'Необъективность 4 кл. матем'!I$66,"ДА","НЕТ")</f>
        <v>ДА</v>
      </c>
      <c r="J52" s="8" t="str">
        <f>IF('Решаемость 4 кл. матем'!J52&lt;'Необъективность 4 кл. матем'!J$66,"ДА","НЕТ")</f>
        <v>ДА</v>
      </c>
      <c r="K52" s="8" t="str">
        <f>IF('Решаемость 4 кл. матем'!K52&lt;'Необъективность 4 кл. матем'!K$66,"ДА","НЕТ")</f>
        <v>ДА</v>
      </c>
      <c r="L52" s="8" t="str">
        <f>IF('Решаемость 4 кл. матем'!L52&lt;'Необъективность 4 кл. матем'!L$66,"ДА","НЕТ")</f>
        <v>ДА</v>
      </c>
      <c r="M52" s="8" t="str">
        <f>IF('Решаемость 4 кл. матем'!M52&lt;'Необъективность 4 кл. матем'!M$66,"ДА","НЕТ")</f>
        <v>ДА</v>
      </c>
      <c r="N52" s="8">
        <f>'Результаты 4 кл. матем'!N52/'Результаты 4 кл. матем'!$B52</f>
        <v>0.12121212121212122</v>
      </c>
      <c r="O52" s="8">
        <f>'Результаты 4 кл. матем'!O52/'Результаты 4 кл. матем'!$B52</f>
        <v>0.54545454545454541</v>
      </c>
      <c r="P52" s="8">
        <f>'Результаты 4 кл. матем'!P52/'Результаты 4 кл. матем'!$B52</f>
        <v>0.21212121212121213</v>
      </c>
      <c r="Q52" s="8">
        <f>'Результаты 4 кл. матем'!Q52/'Результаты 4 кл. матем'!$B52</f>
        <v>0.12121212121212122</v>
      </c>
    </row>
    <row r="53" spans="1:17" ht="15.75">
      <c r="A53" s="1">
        <v>72</v>
      </c>
      <c r="B53" s="2">
        <v>16</v>
      </c>
      <c r="C53" s="8" t="str">
        <f>IF('Решаемость 4 кл. матем'!C53&lt;'Необъективность 4 кл. матем'!C$66,"ДА","НЕТ")</f>
        <v>ДА</v>
      </c>
      <c r="D53" s="8" t="str">
        <f>IF('Решаемость 4 кл. матем'!D53&lt;'Необъективность 4 кл. матем'!D$66,"ДА","НЕТ")</f>
        <v>ДА</v>
      </c>
      <c r="E53" s="8" t="str">
        <f>IF('Решаемость 4 кл. матем'!E53&lt;'Необъективность 4 кл. матем'!E$66,"ДА","НЕТ")</f>
        <v>ДА</v>
      </c>
      <c r="F53" s="8" t="str">
        <f>IF('Решаемость 4 кл. матем'!F53&lt;'Необъективность 4 кл. матем'!F$66,"ДА","НЕТ")</f>
        <v>ДА</v>
      </c>
      <c r="G53" s="8" t="str">
        <f>IF('Решаемость 4 кл. матем'!G53&lt;'Необъективность 4 кл. матем'!G$66,"ДА","НЕТ")</f>
        <v>ДА</v>
      </c>
      <c r="H53" s="8" t="str">
        <f>IF('Решаемость 4 кл. матем'!H53&lt;'Необъективность 4 кл. матем'!H$66,"ДА","НЕТ")</f>
        <v>ДА</v>
      </c>
      <c r="I53" s="8" t="str">
        <f>IF('Решаемость 4 кл. матем'!I53&lt;'Необъективность 4 кл. матем'!I$66,"ДА","НЕТ")</f>
        <v>ДА</v>
      </c>
      <c r="J53" s="8" t="str">
        <f>IF('Решаемость 4 кл. матем'!J53&lt;'Необъективность 4 кл. матем'!J$66,"ДА","НЕТ")</f>
        <v>ДА</v>
      </c>
      <c r="K53" s="8" t="str">
        <f>IF('Решаемость 4 кл. матем'!K53&lt;'Необъективность 4 кл. матем'!K$66,"ДА","НЕТ")</f>
        <v>ДА</v>
      </c>
      <c r="L53" s="8" t="str">
        <f>IF('Решаемость 4 кл. матем'!L53&lt;'Необъективность 4 кл. матем'!L$66,"ДА","НЕТ")</f>
        <v>ДА</v>
      </c>
      <c r="M53" s="8" t="str">
        <f>IF('Решаемость 4 кл. матем'!M53&lt;'Необъективность 4 кл. матем'!M$66,"ДА","НЕТ")</f>
        <v>ДА</v>
      </c>
      <c r="N53" s="8">
        <f>'Результаты 4 кл. матем'!N53/'Результаты 4 кл. матем'!$B53</f>
        <v>0.5625</v>
      </c>
      <c r="O53" s="8">
        <f>'Результаты 4 кл. матем'!O53/'Результаты 4 кл. матем'!$B53</f>
        <v>0.125</v>
      </c>
      <c r="P53" s="8">
        <f>'Результаты 4 кл. матем'!P53/'Результаты 4 кл. матем'!$B53</f>
        <v>0.1875</v>
      </c>
      <c r="Q53" s="8">
        <f>'Результаты 4 кл. матем'!Q53/'Результаты 4 кл. матем'!$B53</f>
        <v>0.125</v>
      </c>
    </row>
    <row r="54" spans="1:17" ht="15.75">
      <c r="A54" s="1">
        <v>77</v>
      </c>
      <c r="B54" s="2">
        <v>42</v>
      </c>
      <c r="C54" s="8" t="str">
        <f>IF('Решаемость 4 кл. матем'!C54&lt;'Необъективность 4 кл. матем'!C$66,"ДА","НЕТ")</f>
        <v>ДА</v>
      </c>
      <c r="D54" s="8" t="str">
        <f>IF('Решаемость 4 кл. матем'!D54&lt;'Необъективность 4 кл. матем'!D$66,"ДА","НЕТ")</f>
        <v>ДА</v>
      </c>
      <c r="E54" s="8" t="str">
        <f>IF('Решаемость 4 кл. матем'!E54&lt;'Необъективность 4 кл. матем'!E$66,"ДА","НЕТ")</f>
        <v>ДА</v>
      </c>
      <c r="F54" s="8" t="str">
        <f>IF('Решаемость 4 кл. матем'!F54&lt;'Необъективность 4 кл. матем'!F$66,"ДА","НЕТ")</f>
        <v>ДА</v>
      </c>
      <c r="G54" s="8" t="str">
        <f>IF('Решаемость 4 кл. матем'!G54&lt;'Необъективность 4 кл. матем'!G$66,"ДА","НЕТ")</f>
        <v>ДА</v>
      </c>
      <c r="H54" s="8" t="str">
        <f>IF('Решаемость 4 кл. матем'!H54&lt;'Необъективность 4 кл. матем'!H$66,"ДА","НЕТ")</f>
        <v>ДА</v>
      </c>
      <c r="I54" s="8" t="str">
        <f>IF('Решаемость 4 кл. матем'!I54&lt;'Необъективность 4 кл. матем'!I$66,"ДА","НЕТ")</f>
        <v>ДА</v>
      </c>
      <c r="J54" s="8" t="str">
        <f>IF('Решаемость 4 кл. матем'!J54&lt;'Необъективность 4 кл. матем'!J$66,"ДА","НЕТ")</f>
        <v>ДА</v>
      </c>
      <c r="K54" s="8" t="str">
        <f>IF('Решаемость 4 кл. матем'!K54&lt;'Необъективность 4 кл. матем'!K$66,"ДА","НЕТ")</f>
        <v>ДА</v>
      </c>
      <c r="L54" s="8" t="str">
        <f>IF('Решаемость 4 кл. матем'!L54&lt;'Необъективность 4 кл. матем'!L$66,"ДА","НЕТ")</f>
        <v>ДА</v>
      </c>
      <c r="M54" s="8" t="str">
        <f>IF('Решаемость 4 кл. матем'!M54&lt;'Необъективность 4 кл. матем'!M$66,"ДА","НЕТ")</f>
        <v>ДА</v>
      </c>
      <c r="N54" s="8">
        <f>'Результаты 4 кл. матем'!N54/'Результаты 4 кл. матем'!$B54</f>
        <v>2.3809523809523808E-2</v>
      </c>
      <c r="O54" s="8">
        <f>'Результаты 4 кл. матем'!O54/'Результаты 4 кл. матем'!$B54</f>
        <v>0.5714285714285714</v>
      </c>
      <c r="P54" s="8">
        <f>'Результаты 4 кл. матем'!P54/'Результаты 4 кл. матем'!$B54</f>
        <v>0.21428571428571427</v>
      </c>
      <c r="Q54" s="8">
        <f>'Результаты 4 кл. матем'!Q54/'Результаты 4 кл. матем'!$B54</f>
        <v>0.19047619047619047</v>
      </c>
    </row>
    <row r="55" spans="1:17" ht="15.75">
      <c r="A55" s="1">
        <v>80</v>
      </c>
      <c r="B55" s="2">
        <v>129</v>
      </c>
      <c r="C55" s="8" t="str">
        <f>IF('Решаемость 4 кл. матем'!C55&lt;'Необъективность 4 кл. матем'!C$66,"ДА","НЕТ")</f>
        <v>ДА</v>
      </c>
      <c r="D55" s="8" t="str">
        <f>IF('Решаемость 4 кл. матем'!D55&lt;'Необъективность 4 кл. матем'!D$66,"ДА","НЕТ")</f>
        <v>ДА</v>
      </c>
      <c r="E55" s="8" t="str">
        <f>IF('Решаемость 4 кл. матем'!E55&lt;'Необъективность 4 кл. матем'!E$66,"ДА","НЕТ")</f>
        <v>ДА</v>
      </c>
      <c r="F55" s="8" t="str">
        <f>IF('Решаемость 4 кл. матем'!F55&lt;'Необъективность 4 кл. матем'!F$66,"ДА","НЕТ")</f>
        <v>ДА</v>
      </c>
      <c r="G55" s="8" t="str">
        <f>IF('Решаемость 4 кл. матем'!G55&lt;'Необъективность 4 кл. матем'!G$66,"ДА","НЕТ")</f>
        <v>ДА</v>
      </c>
      <c r="H55" s="8" t="str">
        <f>IF('Решаемость 4 кл. матем'!H55&lt;'Необъективность 4 кл. матем'!H$66,"ДА","НЕТ")</f>
        <v>ДА</v>
      </c>
      <c r="I55" s="8" t="str">
        <f>IF('Решаемость 4 кл. матем'!I55&lt;'Необъективность 4 кл. матем'!I$66,"ДА","НЕТ")</f>
        <v>ДА</v>
      </c>
      <c r="J55" s="8" t="str">
        <f>IF('Решаемость 4 кл. матем'!J55&lt;'Необъективность 4 кл. матем'!J$66,"ДА","НЕТ")</f>
        <v>ДА</v>
      </c>
      <c r="K55" s="8" t="str">
        <f>IF('Решаемость 4 кл. матем'!K55&lt;'Необъективность 4 кл. матем'!K$66,"ДА","НЕТ")</f>
        <v>ДА</v>
      </c>
      <c r="L55" s="8" t="str">
        <f>IF('Решаемость 4 кл. матем'!L55&lt;'Необъективность 4 кл. матем'!L$66,"ДА","НЕТ")</f>
        <v>ДА</v>
      </c>
      <c r="M55" s="8" t="str">
        <f>IF('Решаемость 4 кл. матем'!M55&lt;'Необъективность 4 кл. матем'!M$66,"ДА","НЕТ")</f>
        <v>ДА</v>
      </c>
      <c r="N55" s="8">
        <f>'Результаты 4 кл. матем'!N55/'Результаты 4 кл. матем'!$B55</f>
        <v>0.14728682170542637</v>
      </c>
      <c r="O55" s="8">
        <f>'Результаты 4 кл. матем'!O55/'Результаты 4 кл. матем'!$B55</f>
        <v>0.39534883720930231</v>
      </c>
      <c r="P55" s="8">
        <f>'Результаты 4 кл. матем'!P55/'Результаты 4 кл. матем'!$B55</f>
        <v>0.27906976744186046</v>
      </c>
      <c r="Q55" s="8">
        <f>'Результаты 4 кл. матем'!Q55/'Результаты 4 кл. матем'!$B55</f>
        <v>0.17829457364341086</v>
      </c>
    </row>
    <row r="56" spans="1:17" ht="15.75">
      <c r="A56" s="1">
        <v>81</v>
      </c>
      <c r="B56" s="2">
        <v>145</v>
      </c>
      <c r="C56" s="8" t="str">
        <f>IF('Решаемость 4 кл. матем'!C56&lt;'Необъективность 4 кл. матем'!C$66,"ДА","НЕТ")</f>
        <v>ДА</v>
      </c>
      <c r="D56" s="8" t="str">
        <f>IF('Решаемость 4 кл. матем'!D56&lt;'Необъективность 4 кл. матем'!D$66,"ДА","НЕТ")</f>
        <v>ДА</v>
      </c>
      <c r="E56" s="8" t="str">
        <f>IF('Решаемость 4 кл. матем'!E56&lt;'Необъективность 4 кл. матем'!E$66,"ДА","НЕТ")</f>
        <v>ДА</v>
      </c>
      <c r="F56" s="8" t="str">
        <f>IF('Решаемость 4 кл. матем'!F56&lt;'Необъективность 4 кл. матем'!F$66,"ДА","НЕТ")</f>
        <v>НЕТ</v>
      </c>
      <c r="G56" s="8" t="str">
        <f>IF('Решаемость 4 кл. матем'!G56&lt;'Необъективность 4 кл. матем'!G$66,"ДА","НЕТ")</f>
        <v>ДА</v>
      </c>
      <c r="H56" s="8" t="str">
        <f>IF('Решаемость 4 кл. матем'!H56&lt;'Необъективность 4 кл. матем'!H$66,"ДА","НЕТ")</f>
        <v>НЕТ</v>
      </c>
      <c r="I56" s="8" t="str">
        <f>IF('Решаемость 4 кл. матем'!I56&lt;'Необъективность 4 кл. матем'!I$66,"ДА","НЕТ")</f>
        <v>ДА</v>
      </c>
      <c r="J56" s="8" t="str">
        <f>IF('Решаемость 4 кл. матем'!J56&lt;'Необъективность 4 кл. матем'!J$66,"ДА","НЕТ")</f>
        <v>ДА</v>
      </c>
      <c r="K56" s="8" t="str">
        <f>IF('Решаемость 4 кл. матем'!K56&lt;'Необъективность 4 кл. матем'!K$66,"ДА","НЕТ")</f>
        <v>ДА</v>
      </c>
      <c r="L56" s="8" t="str">
        <f>IF('Решаемость 4 кл. матем'!L56&lt;'Необъективность 4 кл. матем'!L$66,"ДА","НЕТ")</f>
        <v>ДА</v>
      </c>
      <c r="M56" s="8" t="str">
        <f>IF('Решаемость 4 кл. матем'!M56&lt;'Необъективность 4 кл. матем'!M$66,"ДА","НЕТ")</f>
        <v>ДА</v>
      </c>
      <c r="N56" s="8">
        <f>'Результаты 4 кл. матем'!N56/'Результаты 4 кл. матем'!$B56</f>
        <v>2.7586206896551724E-2</v>
      </c>
      <c r="O56" s="8">
        <f>'Результаты 4 кл. матем'!O56/'Результаты 4 кл. матем'!$B56</f>
        <v>0.23448275862068965</v>
      </c>
      <c r="P56" s="8">
        <f>'Результаты 4 кл. матем'!P56/'Результаты 4 кл. матем'!$B56</f>
        <v>0.41379310344827586</v>
      </c>
      <c r="Q56" s="8">
        <f>'Результаты 4 кл. матем'!Q56/'Результаты 4 кл. матем'!$B56</f>
        <v>0.32413793103448274</v>
      </c>
    </row>
    <row r="57" spans="1:17" ht="15.75">
      <c r="A57" s="1">
        <v>85</v>
      </c>
      <c r="B57" s="2">
        <v>53</v>
      </c>
      <c r="C57" s="8" t="str">
        <f>IF('Решаемость 4 кл. матем'!C57&lt;'Необъективность 4 кл. матем'!C$66,"ДА","НЕТ")</f>
        <v>ДА</v>
      </c>
      <c r="D57" s="8" t="str">
        <f>IF('Решаемость 4 кл. матем'!D57&lt;'Необъективность 4 кл. матем'!D$66,"ДА","НЕТ")</f>
        <v>ДА</v>
      </c>
      <c r="E57" s="8" t="str">
        <f>IF('Решаемость 4 кл. матем'!E57&lt;'Необъективность 4 кл. матем'!E$66,"ДА","НЕТ")</f>
        <v>ДА</v>
      </c>
      <c r="F57" s="8" t="str">
        <f>IF('Решаемость 4 кл. матем'!F57&lt;'Необъективность 4 кл. матем'!F$66,"ДА","НЕТ")</f>
        <v>НЕТ</v>
      </c>
      <c r="G57" s="8" t="str">
        <f>IF('Решаемость 4 кл. матем'!G57&lt;'Необъективность 4 кл. матем'!G$66,"ДА","НЕТ")</f>
        <v>ДА</v>
      </c>
      <c r="H57" s="8" t="str">
        <f>IF('Решаемость 4 кл. матем'!H57&lt;'Необъективность 4 кл. матем'!H$66,"ДА","НЕТ")</f>
        <v>ДА</v>
      </c>
      <c r="I57" s="8" t="str">
        <f>IF('Решаемость 4 кл. матем'!I57&lt;'Необъективность 4 кл. матем'!I$66,"ДА","НЕТ")</f>
        <v>ДА</v>
      </c>
      <c r="J57" s="8" t="str">
        <f>IF('Решаемость 4 кл. матем'!J57&lt;'Необъективность 4 кл. матем'!J$66,"ДА","НЕТ")</f>
        <v>ДА</v>
      </c>
      <c r="K57" s="8" t="str">
        <f>IF('Решаемость 4 кл. матем'!K57&lt;'Необъективность 4 кл. матем'!K$66,"ДА","НЕТ")</f>
        <v>НЕТ</v>
      </c>
      <c r="L57" s="8" t="str">
        <f>IF('Решаемость 4 кл. матем'!L57&lt;'Необъективность 4 кл. матем'!L$66,"ДА","НЕТ")</f>
        <v>НЕТ</v>
      </c>
      <c r="M57" s="8" t="str">
        <f>IF('Решаемость 4 кл. матем'!M57&lt;'Необъективность 4 кл. матем'!M$66,"ДА","НЕТ")</f>
        <v>ДА</v>
      </c>
      <c r="N57" s="8">
        <f>'Результаты 4 кл. матем'!N57/'Результаты 4 кл. матем'!$B57</f>
        <v>9.4339622641509441E-2</v>
      </c>
      <c r="O57" s="8">
        <f>'Результаты 4 кл. матем'!O57/'Результаты 4 кл. матем'!$B57</f>
        <v>0.26415094339622641</v>
      </c>
      <c r="P57" s="8">
        <f>'Результаты 4 кл. матем'!P57/'Результаты 4 кл. матем'!$B57</f>
        <v>0.33962264150943394</v>
      </c>
      <c r="Q57" s="8">
        <f>'Результаты 4 кл. матем'!Q57/'Результаты 4 кл. матем'!$B57</f>
        <v>0.30188679245283018</v>
      </c>
    </row>
    <row r="58" spans="1:17" ht="15.75">
      <c r="A58" s="1">
        <v>87</v>
      </c>
      <c r="B58" s="2">
        <v>58</v>
      </c>
      <c r="C58" s="8" t="str">
        <f>IF('Решаемость 4 кл. матем'!C58&lt;'Необъективность 4 кл. матем'!C$66,"ДА","НЕТ")</f>
        <v>ДА</v>
      </c>
      <c r="D58" s="8" t="str">
        <f>IF('Решаемость 4 кл. матем'!D58&lt;'Необъективность 4 кл. матем'!D$66,"ДА","НЕТ")</f>
        <v>ДА</v>
      </c>
      <c r="E58" s="8" t="str">
        <f>IF('Решаемость 4 кл. матем'!E58&lt;'Необъективность 4 кл. матем'!E$66,"ДА","НЕТ")</f>
        <v>ДА</v>
      </c>
      <c r="F58" s="8" t="str">
        <f>IF('Решаемость 4 кл. матем'!F58&lt;'Необъективность 4 кл. матем'!F$66,"ДА","НЕТ")</f>
        <v>ДА</v>
      </c>
      <c r="G58" s="8" t="str">
        <f>IF('Решаемость 4 кл. матем'!G58&lt;'Необъективность 4 кл. матем'!G$66,"ДА","НЕТ")</f>
        <v>ДА</v>
      </c>
      <c r="H58" s="8" t="str">
        <f>IF('Решаемость 4 кл. матем'!H58&lt;'Необъективность 4 кл. матем'!H$66,"ДА","НЕТ")</f>
        <v>ДА</v>
      </c>
      <c r="I58" s="8" t="str">
        <f>IF('Решаемость 4 кл. матем'!I58&lt;'Необъективность 4 кл. матем'!I$66,"ДА","НЕТ")</f>
        <v>ДА</v>
      </c>
      <c r="J58" s="8" t="str">
        <f>IF('Решаемость 4 кл. матем'!J58&lt;'Необъективность 4 кл. матем'!J$66,"ДА","НЕТ")</f>
        <v>ДА</v>
      </c>
      <c r="K58" s="8" t="str">
        <f>IF('Решаемость 4 кл. матем'!K58&lt;'Необъективность 4 кл. матем'!K$66,"ДА","НЕТ")</f>
        <v>ДА</v>
      </c>
      <c r="L58" s="8" t="str">
        <f>IF('Решаемость 4 кл. матем'!L58&lt;'Необъективность 4 кл. матем'!L$66,"ДА","НЕТ")</f>
        <v>ДА</v>
      </c>
      <c r="M58" s="8" t="str">
        <f>IF('Решаемость 4 кл. матем'!M58&lt;'Необъективность 4 кл. матем'!M$66,"ДА","НЕТ")</f>
        <v>ДА</v>
      </c>
      <c r="N58" s="8">
        <f>'Результаты 4 кл. матем'!N58/'Результаты 4 кл. матем'!$B58</f>
        <v>0.13793103448275862</v>
      </c>
      <c r="O58" s="8">
        <f>'Результаты 4 кл. матем'!O58/'Результаты 4 кл. матем'!$B58</f>
        <v>0.29310344827586204</v>
      </c>
      <c r="P58" s="8">
        <f>'Результаты 4 кл. матем'!P58/'Результаты 4 кл. матем'!$B58</f>
        <v>0.41379310344827586</v>
      </c>
      <c r="Q58" s="8">
        <f>'Результаты 4 кл. матем'!Q58/'Результаты 4 кл. матем'!$B58</f>
        <v>0.15517241379310345</v>
      </c>
    </row>
    <row r="59" spans="1:17" ht="15.75">
      <c r="A59" s="1">
        <v>90</v>
      </c>
      <c r="B59" s="2">
        <v>50</v>
      </c>
      <c r="C59" s="8" t="str">
        <f>IF('Решаемость 4 кл. матем'!C59&lt;'Необъективность 4 кл. матем'!C$66,"ДА","НЕТ")</f>
        <v>ДА</v>
      </c>
      <c r="D59" s="8" t="str">
        <f>IF('Решаемость 4 кл. матем'!D59&lt;'Необъективность 4 кл. матем'!D$66,"ДА","НЕТ")</f>
        <v>ДА</v>
      </c>
      <c r="E59" s="8" t="str">
        <f>IF('Решаемость 4 кл. матем'!E59&lt;'Необъективность 4 кл. матем'!E$66,"ДА","НЕТ")</f>
        <v>ДА</v>
      </c>
      <c r="F59" s="8" t="str">
        <f>IF('Решаемость 4 кл. матем'!F59&lt;'Необъективность 4 кл. матем'!F$66,"ДА","НЕТ")</f>
        <v>ДА</v>
      </c>
      <c r="G59" s="8" t="str">
        <f>IF('Решаемость 4 кл. матем'!G59&lt;'Необъективность 4 кл. матем'!G$66,"ДА","НЕТ")</f>
        <v>ДА</v>
      </c>
      <c r="H59" s="8" t="str">
        <f>IF('Решаемость 4 кл. матем'!H59&lt;'Необъективность 4 кл. матем'!H$66,"ДА","НЕТ")</f>
        <v>ДА</v>
      </c>
      <c r="I59" s="8" t="str">
        <f>IF('Решаемость 4 кл. матем'!I59&lt;'Необъективность 4 кл. матем'!I$66,"ДА","НЕТ")</f>
        <v>ДА</v>
      </c>
      <c r="J59" s="8" t="str">
        <f>IF('Решаемость 4 кл. матем'!J59&lt;'Необъективность 4 кл. матем'!J$66,"ДА","НЕТ")</f>
        <v>ДА</v>
      </c>
      <c r="K59" s="8" t="str">
        <f>IF('Решаемость 4 кл. матем'!K59&lt;'Необъективность 4 кл. матем'!K$66,"ДА","НЕТ")</f>
        <v>НЕТ</v>
      </c>
      <c r="L59" s="8" t="str">
        <f>IF('Решаемость 4 кл. матем'!L59&lt;'Необъективность 4 кл. матем'!L$66,"ДА","НЕТ")</f>
        <v>ДА</v>
      </c>
      <c r="M59" s="8" t="str">
        <f>IF('Решаемость 4 кл. матем'!M59&lt;'Необъективность 4 кл. матем'!M$66,"ДА","НЕТ")</f>
        <v>ДА</v>
      </c>
      <c r="N59" s="8">
        <f>'Результаты 4 кл. матем'!N59/'Результаты 4 кл. матем'!$B59</f>
        <v>0.16</v>
      </c>
      <c r="O59" s="8">
        <f>'Результаты 4 кл. матем'!O59/'Результаты 4 кл. матем'!$B59</f>
        <v>0.36</v>
      </c>
      <c r="P59" s="8">
        <f>'Результаты 4 кл. матем'!P59/'Результаты 4 кл. матем'!$B59</f>
        <v>0.4</v>
      </c>
      <c r="Q59" s="8">
        <f>'Результаты 4 кл. матем'!Q59/'Результаты 4 кл. матем'!$B59</f>
        <v>0.08</v>
      </c>
    </row>
    <row r="60" spans="1:17" ht="15.75">
      <c r="A60" s="1">
        <v>95</v>
      </c>
      <c r="B60" s="2">
        <v>97</v>
      </c>
      <c r="C60" s="8" t="str">
        <f>IF('Решаемость 4 кл. матем'!C60&lt;'Необъективность 4 кл. матем'!C$66,"ДА","НЕТ")</f>
        <v>ДА</v>
      </c>
      <c r="D60" s="8" t="str">
        <f>IF('Решаемость 4 кл. матем'!D60&lt;'Необъективность 4 кл. матем'!D$66,"ДА","НЕТ")</f>
        <v>ДА</v>
      </c>
      <c r="E60" s="8" t="str">
        <f>IF('Решаемость 4 кл. матем'!E60&lt;'Необъективность 4 кл. матем'!E$66,"ДА","НЕТ")</f>
        <v>ДА</v>
      </c>
      <c r="F60" s="8" t="str">
        <f>IF('Решаемость 4 кл. матем'!F60&lt;'Необъективность 4 кл. матем'!F$66,"ДА","НЕТ")</f>
        <v>ДА</v>
      </c>
      <c r="G60" s="8" t="str">
        <f>IF('Решаемость 4 кл. матем'!G60&lt;'Необъективность 4 кл. матем'!G$66,"ДА","НЕТ")</f>
        <v>ДА</v>
      </c>
      <c r="H60" s="8" t="str">
        <f>IF('Решаемость 4 кл. матем'!H60&lt;'Необъективность 4 кл. матем'!H$66,"ДА","НЕТ")</f>
        <v>ДА</v>
      </c>
      <c r="I60" s="8" t="str">
        <f>IF('Решаемость 4 кл. матем'!I60&lt;'Необъективность 4 кл. матем'!I$66,"ДА","НЕТ")</f>
        <v>ДА</v>
      </c>
      <c r="J60" s="8" t="str">
        <f>IF('Решаемость 4 кл. матем'!J60&lt;'Необъективность 4 кл. матем'!J$66,"ДА","НЕТ")</f>
        <v>ДА</v>
      </c>
      <c r="K60" s="8" t="str">
        <f>IF('Решаемость 4 кл. матем'!K60&lt;'Необъективность 4 кл. матем'!K$66,"ДА","НЕТ")</f>
        <v>ДА</v>
      </c>
      <c r="L60" s="8" t="str">
        <f>IF('Решаемость 4 кл. матем'!L60&lt;'Необъективность 4 кл. матем'!L$66,"ДА","НЕТ")</f>
        <v>ДА</v>
      </c>
      <c r="M60" s="8" t="str">
        <f>IF('Решаемость 4 кл. матем'!M60&lt;'Необъективность 4 кл. матем'!M$66,"ДА","НЕТ")</f>
        <v>ДА</v>
      </c>
      <c r="N60" s="8">
        <f>'Результаты 4 кл. матем'!N60/'Результаты 4 кл. матем'!$B60</f>
        <v>0.1134020618556701</v>
      </c>
      <c r="O60" s="8">
        <f>'Результаты 4 кл. матем'!O60/'Результаты 4 кл. матем'!$B60</f>
        <v>0.31958762886597936</v>
      </c>
      <c r="P60" s="8">
        <f>'Результаты 4 кл. матем'!P60/'Результаты 4 кл. матем'!$B60</f>
        <v>0.39175257731958762</v>
      </c>
      <c r="Q60" s="8">
        <f>'Результаты 4 кл. матем'!Q60/'Результаты 4 кл. матем'!$B60</f>
        <v>0.17525773195876287</v>
      </c>
    </row>
    <row r="61" spans="1:17" ht="15.75">
      <c r="A61" s="1">
        <v>100</v>
      </c>
      <c r="B61" s="2">
        <v>119</v>
      </c>
      <c r="C61" s="8" t="str">
        <f>IF('Решаемость 4 кл. матем'!C61&lt;'Необъективность 4 кл. матем'!C$66,"ДА","НЕТ")</f>
        <v>ДА</v>
      </c>
      <c r="D61" s="8" t="str">
        <f>IF('Решаемость 4 кл. матем'!D61&lt;'Необъективность 4 кл. матем'!D$66,"ДА","НЕТ")</f>
        <v>ДА</v>
      </c>
      <c r="E61" s="8" t="str">
        <f>IF('Решаемость 4 кл. матем'!E61&lt;'Необъективность 4 кл. матем'!E$66,"ДА","НЕТ")</f>
        <v>ДА</v>
      </c>
      <c r="F61" s="8" t="str">
        <f>IF('Решаемость 4 кл. матем'!F61&lt;'Необъективность 4 кл. матем'!F$66,"ДА","НЕТ")</f>
        <v>ДА</v>
      </c>
      <c r="G61" s="8" t="str">
        <f>IF('Решаемость 4 кл. матем'!G61&lt;'Необъективность 4 кл. матем'!G$66,"ДА","НЕТ")</f>
        <v>ДА</v>
      </c>
      <c r="H61" s="8" t="str">
        <f>IF('Решаемость 4 кл. матем'!H61&lt;'Необъективность 4 кл. матем'!H$66,"ДА","НЕТ")</f>
        <v>ДА</v>
      </c>
      <c r="I61" s="8" t="str">
        <f>IF('Решаемость 4 кл. матем'!I61&lt;'Необъективность 4 кл. матем'!I$66,"ДА","НЕТ")</f>
        <v>ДА</v>
      </c>
      <c r="J61" s="8" t="str">
        <f>IF('Решаемость 4 кл. матем'!J61&lt;'Необъективность 4 кл. матем'!J$66,"ДА","НЕТ")</f>
        <v>ДА</v>
      </c>
      <c r="K61" s="8" t="str">
        <f>IF('Решаемость 4 кл. матем'!K61&lt;'Необъективность 4 кл. матем'!K$66,"ДА","НЕТ")</f>
        <v>ДА</v>
      </c>
      <c r="L61" s="8" t="str">
        <f>IF('Решаемость 4 кл. матем'!L61&lt;'Необъективность 4 кл. матем'!L$66,"ДА","НЕТ")</f>
        <v>ДА</v>
      </c>
      <c r="M61" s="8" t="str">
        <f>IF('Решаемость 4 кл. матем'!M61&lt;'Необъективность 4 кл. матем'!M$66,"ДА","НЕТ")</f>
        <v>ДА</v>
      </c>
      <c r="N61" s="8">
        <f>'Результаты 4 кл. матем'!N61/'Результаты 4 кл. матем'!$B61</f>
        <v>0.11764705882352941</v>
      </c>
      <c r="O61" s="8">
        <f>'Результаты 4 кл. матем'!O61/'Результаты 4 кл. матем'!$B61</f>
        <v>0.52100840336134457</v>
      </c>
      <c r="P61" s="8">
        <f>'Результаты 4 кл. матем'!P61/'Результаты 4 кл. матем'!$B61</f>
        <v>0.25210084033613445</v>
      </c>
      <c r="Q61" s="8">
        <f>'Результаты 4 кл. матем'!Q61/'Результаты 4 кл. матем'!$B61</f>
        <v>0.1092436974789916</v>
      </c>
    </row>
    <row r="62" spans="1:17" ht="15.75">
      <c r="A62" s="1">
        <v>138</v>
      </c>
      <c r="B62" s="2">
        <v>18</v>
      </c>
      <c r="C62" s="8" t="str">
        <f>IF('Решаемость 4 кл. матем'!C62&lt;'Необъективность 4 кл. матем'!C$66,"ДА","НЕТ")</f>
        <v>ДА</v>
      </c>
      <c r="D62" s="8" t="str">
        <f>IF('Решаемость 4 кл. матем'!D62&lt;'Необъективность 4 кл. матем'!D$66,"ДА","НЕТ")</f>
        <v>ДА</v>
      </c>
      <c r="E62" s="8" t="str">
        <f>IF('Решаемость 4 кл. матем'!E62&lt;'Необъективность 4 кл. матем'!E$66,"ДА","НЕТ")</f>
        <v>ДА</v>
      </c>
      <c r="F62" s="8" t="str">
        <f>IF('Решаемость 4 кл. матем'!F62&lt;'Необъективность 4 кл. матем'!F$66,"ДА","НЕТ")</f>
        <v>ДА</v>
      </c>
      <c r="G62" s="8" t="str">
        <f>IF('Решаемость 4 кл. матем'!G62&lt;'Необъективность 4 кл. матем'!G$66,"ДА","НЕТ")</f>
        <v>ДА</v>
      </c>
      <c r="H62" s="8" t="str">
        <f>IF('Решаемость 4 кл. матем'!H62&lt;'Необъективность 4 кл. матем'!H$66,"ДА","НЕТ")</f>
        <v>ДА</v>
      </c>
      <c r="I62" s="8" t="str">
        <f>IF('Решаемость 4 кл. матем'!I62&lt;'Необъективность 4 кл. матем'!I$66,"ДА","НЕТ")</f>
        <v>ДА</v>
      </c>
      <c r="J62" s="8" t="str">
        <f>IF('Решаемость 4 кл. матем'!J62&lt;'Необъективность 4 кл. матем'!J$66,"ДА","НЕТ")</f>
        <v>ДА</v>
      </c>
      <c r="K62" s="8" t="str">
        <f>IF('Решаемость 4 кл. матем'!K62&lt;'Необъективность 4 кл. матем'!K$66,"ДА","НЕТ")</f>
        <v>ДА</v>
      </c>
      <c r="L62" s="8" t="str">
        <f>IF('Решаемость 4 кл. матем'!L62&lt;'Необъективность 4 кл. матем'!L$66,"ДА","НЕТ")</f>
        <v>ДА</v>
      </c>
      <c r="M62" s="8" t="str">
        <f>IF('Решаемость 4 кл. матем'!M62&lt;'Необъективность 4 кл. матем'!M$66,"ДА","НЕТ")</f>
        <v>ДА</v>
      </c>
      <c r="N62" s="8">
        <f>'Результаты 4 кл. матем'!N62/'Результаты 4 кл. матем'!$B62</f>
        <v>0.1111111111111111</v>
      </c>
      <c r="O62" s="8">
        <f>'Результаты 4 кл. матем'!O62/'Результаты 4 кл. матем'!$B62</f>
        <v>0.5</v>
      </c>
      <c r="P62" s="8">
        <f>'Результаты 4 кл. матем'!P62/'Результаты 4 кл. матем'!$B62</f>
        <v>0.22222222222222221</v>
      </c>
      <c r="Q62" s="8">
        <f>'Результаты 4 кл. матем'!Q62/'Результаты 4 кл. матем'!$B62</f>
        <v>0.16666666666666666</v>
      </c>
    </row>
    <row r="63" spans="1:17" ht="15.75">
      <c r="A63" s="1">
        <v>144</v>
      </c>
      <c r="B63" s="2">
        <v>47</v>
      </c>
      <c r="C63" s="8" t="str">
        <f>IF('Решаемость 4 кл. матем'!C63&lt;'Необъективность 4 кл. матем'!C$66,"ДА","НЕТ")</f>
        <v>ДА</v>
      </c>
      <c r="D63" s="8" t="str">
        <f>IF('Решаемость 4 кл. матем'!D63&lt;'Необъективность 4 кл. матем'!D$66,"ДА","НЕТ")</f>
        <v>ДА</v>
      </c>
      <c r="E63" s="8" t="str">
        <f>IF('Решаемость 4 кл. матем'!E63&lt;'Необъективность 4 кл. матем'!E$66,"ДА","НЕТ")</f>
        <v>ДА</v>
      </c>
      <c r="F63" s="8" t="str">
        <f>IF('Решаемость 4 кл. матем'!F63&lt;'Необъективность 4 кл. матем'!F$66,"ДА","НЕТ")</f>
        <v>ДА</v>
      </c>
      <c r="G63" s="8" t="str">
        <f>IF('Решаемость 4 кл. матем'!G63&lt;'Необъективность 4 кл. матем'!G$66,"ДА","НЕТ")</f>
        <v>ДА</v>
      </c>
      <c r="H63" s="8" t="str">
        <f>IF('Решаемость 4 кл. матем'!H63&lt;'Необъективность 4 кл. матем'!H$66,"ДА","НЕТ")</f>
        <v>ДА</v>
      </c>
      <c r="I63" s="8" t="str">
        <f>IF('Решаемость 4 кл. матем'!I63&lt;'Необъективность 4 кл. матем'!I$66,"ДА","НЕТ")</f>
        <v>ДА</v>
      </c>
      <c r="J63" s="8" t="str">
        <f>IF('Решаемость 4 кл. матем'!J63&lt;'Необъективность 4 кл. матем'!J$66,"ДА","НЕТ")</f>
        <v>ДА</v>
      </c>
      <c r="K63" s="8" t="str">
        <f>IF('Решаемость 4 кл. матем'!K63&lt;'Необъективность 4 кл. матем'!K$66,"ДА","НЕТ")</f>
        <v>ДА</v>
      </c>
      <c r="L63" s="8" t="str">
        <f>IF('Решаемость 4 кл. матем'!L63&lt;'Необъективность 4 кл. матем'!L$66,"ДА","НЕТ")</f>
        <v>ДА</v>
      </c>
      <c r="M63" s="8" t="str">
        <f>IF('Решаемость 4 кл. матем'!M63&lt;'Необъективность 4 кл. матем'!M$66,"ДА","НЕТ")</f>
        <v>ДА</v>
      </c>
      <c r="N63" s="8">
        <f>'Результаты 4 кл. матем'!N63/'Результаты 4 кл. матем'!$B63</f>
        <v>0.21276595744680851</v>
      </c>
      <c r="O63" s="8">
        <f>'Результаты 4 кл. матем'!O63/'Результаты 4 кл. матем'!$B63</f>
        <v>0.53191489361702127</v>
      </c>
      <c r="P63" s="8">
        <f>'Результаты 4 кл. матем'!P63/'Результаты 4 кл. матем'!$B63</f>
        <v>0.23404255319148937</v>
      </c>
      <c r="Q63" s="8">
        <f>'Результаты 4 кл. матем'!Q63/'Результаты 4 кл. матем'!$B63</f>
        <v>2.1276595744680851E-2</v>
      </c>
    </row>
    <row r="64" spans="1:17" ht="37.5">
      <c r="A64" s="3" t="s">
        <v>17</v>
      </c>
      <c r="B64" s="3">
        <f>'Результаты 4 кл. матем'!B64</f>
        <v>3698</v>
      </c>
      <c r="C64" s="16">
        <f>'Результаты 4 кл. матем'!C64/'Результаты 4 кл. матем'!$B64/3</f>
        <v>0.88020551649540291</v>
      </c>
      <c r="D64" s="16">
        <f>'Результаты 4 кл. матем'!D64/'Результаты 4 кл. матем'!$B64</f>
        <v>0.60708491076257431</v>
      </c>
      <c r="E64" s="16">
        <f>'Результаты 4 кл. матем'!E64/'Результаты 4 кл. матем'!$B64</f>
        <v>0.88561384532179555</v>
      </c>
      <c r="F64" s="16">
        <f>'Результаты 4 кл. матем'!F64/'Результаты 4 кл. матем'!$B64/2</f>
        <v>0.62506760411032991</v>
      </c>
      <c r="G64" s="16">
        <f>'Результаты 4 кл. матем'!G64/'Результаты 4 кл. матем'!$B64</f>
        <v>0.81584640346133042</v>
      </c>
      <c r="H64" s="26">
        <f>'Результаты 4 кл. матем'!H64/'Результаты 4 кл. матем'!$B64/2</f>
        <v>0.48688480259599781</v>
      </c>
      <c r="I64" s="16">
        <f>'Результаты 4 кл. матем'!I64/'Результаты 4 кл. матем'!$B64/2</f>
        <v>0.57368848025959973</v>
      </c>
      <c r="J64" s="16">
        <f>'Результаты 4 кл. матем'!J64/'Результаты 4 кл. матем'!$B64</f>
        <v>0.68658734451054626</v>
      </c>
      <c r="K64" s="16">
        <f>'Результаты 4 кл. матем'!K64/'Результаты 4 кл. матем'!$B64/2</f>
        <v>0.65954570037858307</v>
      </c>
      <c r="L64" s="16">
        <f>'Результаты 4 кл. матем'!L64/'Результаты 4 кл. матем'!$B64/2</f>
        <v>0.73850730124391561</v>
      </c>
      <c r="M64" s="16">
        <f>'Результаты 4 кл. матем'!M64/'Результаты 4 кл. матем'!$B64/4</f>
        <v>0.60221741481882096</v>
      </c>
      <c r="N64" s="17">
        <f>'Результаты 4 кл. матем'!N64/'Результаты 4 кл. матем'!$B64</f>
        <v>0.11519740400216333</v>
      </c>
      <c r="O64" s="18">
        <f>'Результаты 4 кл. матем'!O64/'Результаты 4 кл. матем'!$B64</f>
        <v>0.37047052460789615</v>
      </c>
      <c r="P64" s="19">
        <f>'Результаты 4 кл. матем'!P64/'Результаты 4 кл. матем'!$B64</f>
        <v>0.34559221200648998</v>
      </c>
      <c r="Q64" s="20">
        <f>'Результаты 4 кл. матем'!Q64/'Результаты 4 кл. матем'!$B64</f>
        <v>0.16901027582477016</v>
      </c>
    </row>
    <row r="65" spans="1:15" ht="18.75">
      <c r="A65" s="21" t="s">
        <v>18</v>
      </c>
      <c r="B65" s="22"/>
      <c r="C65" s="10">
        <f>STDEV('Решаемость 4 кл. матем'!C2:C63)</f>
        <v>0.18212971406420261</v>
      </c>
      <c r="D65" s="10">
        <f>STDEV('Решаемость 4 кл. матем'!D2:D63)</f>
        <v>0.19389539584704873</v>
      </c>
      <c r="E65" s="10">
        <f>STDEV('Решаемость 4 кл. матем'!E2:E63)</f>
        <v>0.10802752150130222</v>
      </c>
      <c r="F65" s="10">
        <f>STDEV('Решаемость 4 кл. матем'!F2:F63)</f>
        <v>0.14256446882775273</v>
      </c>
      <c r="G65" s="10">
        <f>STDEV('Решаемость 4 кл. матем'!G2:G63)</f>
        <v>0.15259918351739737</v>
      </c>
      <c r="H65" s="10">
        <f>STDEV('Решаемость 4 кл. матем'!H2:H63)</f>
        <v>0.16188820494129846</v>
      </c>
      <c r="I65" s="10">
        <f>STDEV('Решаемость 4 кл. матем'!I2:I63)</f>
        <v>0.16084376581403528</v>
      </c>
      <c r="J65" s="10">
        <f>STDEV('Решаемость 4 кл. матем'!J2:J63)</f>
        <v>0.14630967098134848</v>
      </c>
      <c r="K65" s="10">
        <f>STDEV('Решаемость 4 кл. матем'!K2:K63)</f>
        <v>0.13585553903684908</v>
      </c>
      <c r="L65" s="10">
        <f>STDEV('Решаемость 4 кл. матем'!L2:L63)</f>
        <v>0.13282129555116995</v>
      </c>
      <c r="M65" s="10">
        <f>STDEV('Решаемость 4 кл. матем'!M2:M63)</f>
        <v>0.1574558927207543</v>
      </c>
      <c r="N65" s="10"/>
      <c r="O65" s="9"/>
    </row>
    <row r="66" spans="1:15" ht="18.75">
      <c r="A66" s="23" t="s">
        <v>19</v>
      </c>
      <c r="B66" s="24"/>
      <c r="C66" s="12">
        <f>C64+C65</f>
        <v>1.0623352305596054</v>
      </c>
      <c r="D66" s="12">
        <f t="shared" ref="D66:M66" si="0">D64+D65</f>
        <v>0.80098030660962305</v>
      </c>
      <c r="E66" s="12">
        <f t="shared" si="0"/>
        <v>0.99364136682309778</v>
      </c>
      <c r="F66" s="12">
        <f t="shared" si="0"/>
        <v>0.76763207293808267</v>
      </c>
      <c r="G66" s="12">
        <f t="shared" si="0"/>
        <v>0.96844558697872785</v>
      </c>
      <c r="H66" s="12">
        <f t="shared" si="0"/>
        <v>0.64877300753729628</v>
      </c>
      <c r="I66" s="12">
        <f t="shared" si="0"/>
        <v>0.73453224607363499</v>
      </c>
      <c r="J66" s="12">
        <f t="shared" si="0"/>
        <v>0.83289701549189477</v>
      </c>
      <c r="K66" s="12">
        <f t="shared" si="0"/>
        <v>0.79540123941543217</v>
      </c>
      <c r="L66" s="12">
        <f t="shared" si="0"/>
        <v>0.87132859679508556</v>
      </c>
      <c r="M66" s="12">
        <f t="shared" si="0"/>
        <v>0.75967330753957529</v>
      </c>
      <c r="N66" s="11"/>
    </row>
    <row r="67" spans="1:15" ht="18.75">
      <c r="A67" s="23" t="s">
        <v>20</v>
      </c>
      <c r="B67" s="24"/>
      <c r="C67" s="12">
        <f>C64-C65</f>
        <v>0.69807580243120027</v>
      </c>
      <c r="D67" s="12">
        <f t="shared" ref="D67:M67" si="1">D64-D65</f>
        <v>0.41318951491552558</v>
      </c>
      <c r="E67" s="12">
        <f t="shared" si="1"/>
        <v>0.77758632382049331</v>
      </c>
      <c r="F67" s="12">
        <f t="shared" si="1"/>
        <v>0.48250313528257716</v>
      </c>
      <c r="G67" s="12">
        <f t="shared" si="1"/>
        <v>0.66324721994393299</v>
      </c>
      <c r="H67" s="12">
        <f t="shared" si="1"/>
        <v>0.32499659765469935</v>
      </c>
      <c r="I67" s="12">
        <f t="shared" si="1"/>
        <v>0.41284471444556448</v>
      </c>
      <c r="J67" s="12">
        <f t="shared" si="1"/>
        <v>0.54027767352919776</v>
      </c>
      <c r="K67" s="12">
        <f t="shared" si="1"/>
        <v>0.52369016134173396</v>
      </c>
      <c r="L67" s="12">
        <f t="shared" si="1"/>
        <v>0.60568600569274567</v>
      </c>
      <c r="M67" s="12">
        <f t="shared" si="1"/>
        <v>0.44476152209806663</v>
      </c>
      <c r="N67" s="11"/>
    </row>
  </sheetData>
  <dataConsolidate/>
  <mergeCells count="3">
    <mergeCell ref="A65:B65"/>
    <mergeCell ref="A66:B66"/>
    <mergeCell ref="A67:B67"/>
  </mergeCells>
  <conditionalFormatting sqref="C2:M63">
    <cfRule type="cellIs" dxfId="2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6"/>
  <sheetViews>
    <sheetView workbookViewId="0">
      <selection activeCell="A33" sqref="A33:XFD33"/>
    </sheetView>
  </sheetViews>
  <sheetFormatPr defaultRowHeight="15"/>
  <cols>
    <col min="1" max="1" width="22.85546875" customWidth="1"/>
    <col min="2" max="2" width="19.28515625" customWidth="1"/>
    <col min="3" max="7" width="14" customWidth="1"/>
    <col min="8" max="8" width="16.42578125" customWidth="1"/>
    <col min="9" max="9" width="14" customWidth="1"/>
    <col min="10" max="10" width="34.85546875" customWidth="1"/>
    <col min="11" max="11" width="15.42578125" customWidth="1"/>
    <col min="12" max="12" width="13.42578125" customWidth="1"/>
    <col min="13" max="13" width="15" customWidth="1"/>
    <col min="14" max="14" width="13.42578125" customWidth="1"/>
  </cols>
  <sheetData>
    <row r="1" spans="1:14" ht="236.25">
      <c r="A1" s="1" t="s">
        <v>0</v>
      </c>
      <c r="B1" s="1" t="s">
        <v>1</v>
      </c>
      <c r="C1" s="1" t="s">
        <v>37</v>
      </c>
      <c r="D1" s="1" t="s">
        <v>38</v>
      </c>
      <c r="E1" s="1" t="s">
        <v>39</v>
      </c>
      <c r="F1" s="1" t="s">
        <v>40</v>
      </c>
      <c r="G1" s="1" t="s">
        <v>41</v>
      </c>
      <c r="H1" s="1" t="s">
        <v>42</v>
      </c>
      <c r="I1" s="1" t="s">
        <v>43</v>
      </c>
      <c r="J1" s="1" t="s">
        <v>44</v>
      </c>
      <c r="K1" s="1" t="s">
        <v>45</v>
      </c>
      <c r="L1" s="1" t="s">
        <v>46</v>
      </c>
      <c r="M1" s="1" t="s">
        <v>47</v>
      </c>
      <c r="N1" s="1" t="s">
        <v>21</v>
      </c>
    </row>
    <row r="2" spans="1:14" ht="18.75">
      <c r="A2" s="1" t="s">
        <v>7</v>
      </c>
      <c r="B2" s="2">
        <v>69</v>
      </c>
      <c r="C2" s="8" t="str">
        <f>IF('Решаемость 4 кл. матем'!C2&gt;'Проблемные зоны 4 кл. матем '!C$67,"ДА","НЕТ")</f>
        <v>ДА</v>
      </c>
      <c r="D2" s="8" t="str">
        <f>IF('Решаемость 4 кл. матем'!D2&gt;'Проблемные зоны 4 кл. матем '!D$67,"ДА","НЕТ")</f>
        <v>ДА</v>
      </c>
      <c r="E2" s="8" t="str">
        <f>IF('Решаемость 4 кл. матем'!E2&gt;'Проблемные зоны 4 кл. матем '!E$67,"ДА","НЕТ")</f>
        <v>ДА</v>
      </c>
      <c r="F2" s="8" t="str">
        <f>IF('Решаемость 4 кл. матем'!F2&gt;'Проблемные зоны 4 кл. матем '!F$67,"ДА","НЕТ")</f>
        <v>ДА</v>
      </c>
      <c r="G2" s="8" t="str">
        <f>IF('Решаемость 4 кл. матем'!G2&gt;'Проблемные зоны 4 кл. матем '!G$67,"ДА","НЕТ")</f>
        <v>ДА</v>
      </c>
      <c r="H2" s="8" t="str">
        <f>IF('Решаемость 4 кл. матем'!H2&gt;'Проблемные зоны 4 кл. матем '!H$67,"ДА","НЕТ")</f>
        <v>ДА</v>
      </c>
      <c r="I2" s="8" t="str">
        <f>IF('Решаемость 4 кл. матем'!I2&gt;'Проблемные зоны 4 кл. матем '!I$67,"ДА","НЕТ")</f>
        <v>ДА</v>
      </c>
      <c r="J2" s="8" t="str">
        <f>IF('Решаемость 4 кл. матем'!J2&gt;'Проблемные зоны 4 кл. матем '!J$67,"ДА","НЕТ")</f>
        <v>ДА</v>
      </c>
      <c r="K2" s="8" t="str">
        <f>IF('Решаемость 4 кл. матем'!K2&gt;'Проблемные зоны 4 кл. матем '!K$67,"ДА","НЕТ")</f>
        <v>ДА</v>
      </c>
      <c r="L2" s="8" t="str">
        <f>IF('Решаемость 4 кл. матем'!L2&gt;'Проблемные зоны 4 кл. матем '!L$67,"ДА","НЕТ")</f>
        <v>НЕТ</v>
      </c>
      <c r="M2" s="8" t="str">
        <f>IF('Решаемость 4 кл. матем'!M2&gt;'Проблемные зоны 4 кл. матем '!M$67,"ДА","НЕТ")</f>
        <v>ДА</v>
      </c>
      <c r="N2" s="13">
        <f>COUNTIF(C2:M2,"нет")</f>
        <v>1</v>
      </c>
    </row>
    <row r="3" spans="1:14" ht="18.75">
      <c r="A3" s="1" t="s">
        <v>25</v>
      </c>
      <c r="B3" s="2">
        <v>3</v>
      </c>
      <c r="C3" s="8" t="str">
        <f>IF('Решаемость 4 кл. матем'!C4&gt;'Проблемные зоны 4 кл. матем '!C$67,"ДА","НЕТ")</f>
        <v>ДА</v>
      </c>
      <c r="D3" s="8" t="str">
        <f>IF('Решаемость 4 кл. матем'!D4&gt;'Проблемные зоны 4 кл. матем '!D$67,"ДА","НЕТ")</f>
        <v>НЕТ</v>
      </c>
      <c r="E3" s="8" t="str">
        <f>IF('Решаемость 4 кл. матем'!E4&gt;'Проблемные зоны 4 кл. матем '!E$67,"ДА","НЕТ")</f>
        <v>ДА</v>
      </c>
      <c r="F3" s="8" t="str">
        <f>IF('Решаемость 4 кл. матем'!F4&gt;'Проблемные зоны 4 кл. матем '!F$67,"ДА","НЕТ")</f>
        <v>ДА</v>
      </c>
      <c r="G3" s="8" t="str">
        <f>IF('Решаемость 4 кл. матем'!G4&gt;'Проблемные зоны 4 кл. матем '!G$67,"ДА","НЕТ")</f>
        <v>ДА</v>
      </c>
      <c r="H3" s="8" t="str">
        <f>IF('Решаемость 4 кл. матем'!H4&gt;'Проблемные зоны 4 кл. матем '!H$67,"ДА","НЕТ")</f>
        <v>ДА</v>
      </c>
      <c r="I3" s="8" t="str">
        <f>IF('Решаемость 4 кл. матем'!I4&gt;'Проблемные зоны 4 кл. матем '!I$67,"ДА","НЕТ")</f>
        <v>НЕТ</v>
      </c>
      <c r="J3" s="8" t="str">
        <f>IF('Решаемость 4 кл. матем'!J4&gt;'Проблемные зоны 4 кл. матем '!J$67,"ДА","НЕТ")</f>
        <v>ДА</v>
      </c>
      <c r="K3" s="8" t="str">
        <f>IF('Решаемость 4 кл. матем'!K4&gt;'Проблемные зоны 4 кл. матем '!K$67,"ДА","НЕТ")</f>
        <v>ДА</v>
      </c>
      <c r="L3" s="8" t="str">
        <f>IF('Решаемость 4 кл. матем'!L4&gt;'Проблемные зоны 4 кл. матем '!L$67,"ДА","НЕТ")</f>
        <v>ДА</v>
      </c>
      <c r="M3" s="8" t="str">
        <f>IF('Решаемость 4 кл. матем'!M4&gt;'Проблемные зоны 4 кл. матем '!M$67,"ДА","НЕТ")</f>
        <v>НЕТ</v>
      </c>
      <c r="N3" s="13">
        <f t="shared" ref="N3:N35" si="0">COUNTIF(C3:M3,"нет")</f>
        <v>3</v>
      </c>
    </row>
    <row r="4" spans="1:14" ht="18.75">
      <c r="A4" s="1" t="s">
        <v>26</v>
      </c>
      <c r="B4" s="2">
        <v>1</v>
      </c>
      <c r="C4" s="8" t="str">
        <f>IF('Решаемость 4 кл. матем'!C5&gt;'Проблемные зоны 4 кл. матем '!C$67,"ДА","НЕТ")</f>
        <v>НЕТ</v>
      </c>
      <c r="D4" s="8" t="str">
        <f>IF('Решаемость 4 кл. матем'!D5&gt;'Проблемные зоны 4 кл. матем '!D$67,"ДА","НЕТ")</f>
        <v>ДА</v>
      </c>
      <c r="E4" s="8" t="str">
        <f>IF('Решаемость 4 кл. матем'!E5&gt;'Проблемные зоны 4 кл. матем '!E$67,"ДА","НЕТ")</f>
        <v>ДА</v>
      </c>
      <c r="F4" s="8" t="str">
        <f>IF('Решаемость 4 кл. матем'!F5&gt;'Проблемные зоны 4 кл. матем '!F$67,"ДА","НЕТ")</f>
        <v>ДА</v>
      </c>
      <c r="G4" s="8" t="str">
        <f>IF('Решаемость 4 кл. матем'!G5&gt;'Проблемные зоны 4 кл. матем '!G$67,"ДА","НЕТ")</f>
        <v>НЕТ</v>
      </c>
      <c r="H4" s="8" t="str">
        <f>IF('Решаемость 4 кл. матем'!H5&gt;'Проблемные зоны 4 кл. матем '!H$67,"ДА","НЕТ")</f>
        <v>ДА</v>
      </c>
      <c r="I4" s="8" t="str">
        <f>IF('Решаемость 4 кл. матем'!I5&gt;'Проблемные зоны 4 кл. матем '!I$67,"ДА","НЕТ")</f>
        <v>ДА</v>
      </c>
      <c r="J4" s="8" t="str">
        <f>IF('Решаемость 4 кл. матем'!J5&gt;'Проблемные зоны 4 кл. матем '!J$67,"ДА","НЕТ")</f>
        <v>ДА</v>
      </c>
      <c r="K4" s="8" t="str">
        <f>IF('Решаемость 4 кл. матем'!K5&gt;'Проблемные зоны 4 кл. матем '!K$67,"ДА","НЕТ")</f>
        <v>НЕТ</v>
      </c>
      <c r="L4" s="8" t="str">
        <f>IF('Решаемость 4 кл. матем'!L5&gt;'Проблемные зоны 4 кл. матем '!L$67,"ДА","НЕТ")</f>
        <v>ДА</v>
      </c>
      <c r="M4" s="8" t="str">
        <f>IF('Решаемость 4 кл. матем'!M5&gt;'Проблемные зоны 4 кл. матем '!M$67,"ДА","НЕТ")</f>
        <v>ДА</v>
      </c>
      <c r="N4" s="13">
        <f t="shared" si="0"/>
        <v>3</v>
      </c>
    </row>
    <row r="5" spans="1:14" ht="18.75">
      <c r="A5" s="1" t="s">
        <v>9</v>
      </c>
      <c r="B5" s="2">
        <v>51</v>
      </c>
      <c r="C5" s="8" t="str">
        <f>IF('Решаемость 4 кл. матем'!C6&gt;'Проблемные зоны 4 кл. матем '!C$67,"ДА","НЕТ")</f>
        <v>ДА</v>
      </c>
      <c r="D5" s="8" t="str">
        <f>IF('Решаемость 4 кл. матем'!D6&gt;'Проблемные зоны 4 кл. матем '!D$67,"ДА","НЕТ")</f>
        <v>НЕТ</v>
      </c>
      <c r="E5" s="8" t="str">
        <f>IF('Решаемость 4 кл. матем'!E6&gt;'Проблемные зоны 4 кл. матем '!E$67,"ДА","НЕТ")</f>
        <v>ДА</v>
      </c>
      <c r="F5" s="8" t="str">
        <f>IF('Решаемость 4 кл. матем'!F6&gt;'Проблемные зоны 4 кл. матем '!F$67,"ДА","НЕТ")</f>
        <v>ДА</v>
      </c>
      <c r="G5" s="8" t="str">
        <f>IF('Решаемость 4 кл. матем'!G6&gt;'Проблемные зоны 4 кл. матем '!G$67,"ДА","НЕТ")</f>
        <v>ДА</v>
      </c>
      <c r="H5" s="8" t="str">
        <f>IF('Решаемость 4 кл. матем'!H6&gt;'Проблемные зоны 4 кл. матем '!H$67,"ДА","НЕТ")</f>
        <v>ДА</v>
      </c>
      <c r="I5" s="8" t="str">
        <f>IF('Решаемость 4 кл. матем'!I6&gt;'Проблемные зоны 4 кл. матем '!I$67,"ДА","НЕТ")</f>
        <v>ДА</v>
      </c>
      <c r="J5" s="8" t="str">
        <f>IF('Решаемость 4 кл. матем'!J6&gt;'Проблемные зоны 4 кл. матем '!J$67,"ДА","НЕТ")</f>
        <v>ДА</v>
      </c>
      <c r="K5" s="8" t="str">
        <f>IF('Решаемость 4 кл. матем'!K6&gt;'Проблемные зоны 4 кл. матем '!K$67,"ДА","НЕТ")</f>
        <v>ДА</v>
      </c>
      <c r="L5" s="8" t="str">
        <f>IF('Решаемость 4 кл. матем'!L6&gt;'Проблемные зоны 4 кл. матем '!L$67,"ДА","НЕТ")</f>
        <v>ДА</v>
      </c>
      <c r="M5" s="8" t="str">
        <f>IF('Решаемость 4 кл. матем'!M6&gt;'Проблемные зоны 4 кл. матем '!M$67,"ДА","НЕТ")</f>
        <v>ДА</v>
      </c>
      <c r="N5" s="13">
        <f t="shared" si="0"/>
        <v>1</v>
      </c>
    </row>
    <row r="6" spans="1:14" ht="18.75">
      <c r="A6" s="1" t="s">
        <v>36</v>
      </c>
      <c r="B6" s="2">
        <v>4</v>
      </c>
      <c r="C6" s="8" t="str">
        <f>IF('Решаемость 4 кл. матем'!C7&gt;'Проблемные зоны 4 кл. матем '!C$67,"ДА","НЕТ")</f>
        <v>НЕТ</v>
      </c>
      <c r="D6" s="8" t="str">
        <f>IF('Решаемость 4 кл. матем'!D7&gt;'Проблемные зоны 4 кл. матем '!D$67,"ДА","НЕТ")</f>
        <v>НЕТ</v>
      </c>
      <c r="E6" s="8" t="str">
        <f>IF('Решаемость 4 кл. матем'!E7&gt;'Проблемные зоны 4 кл. матем '!E$67,"ДА","НЕТ")</f>
        <v>ДА</v>
      </c>
      <c r="F6" s="8" t="str">
        <f>IF('Решаемость 4 кл. матем'!F7&gt;'Проблемные зоны 4 кл. матем '!F$67,"ДА","НЕТ")</f>
        <v>ДА</v>
      </c>
      <c r="G6" s="8" t="str">
        <f>IF('Решаемость 4 кл. матем'!G7&gt;'Проблемные зоны 4 кл. матем '!G$67,"ДА","НЕТ")</f>
        <v>ДА</v>
      </c>
      <c r="H6" s="8" t="str">
        <f>IF('Решаемость 4 кл. матем'!H7&gt;'Проблемные зоны 4 кл. матем '!H$67,"ДА","НЕТ")</f>
        <v>ДА</v>
      </c>
      <c r="I6" s="8" t="str">
        <f>IF('Решаемость 4 кл. матем'!I7&gt;'Проблемные зоны 4 кл. матем '!I$67,"ДА","НЕТ")</f>
        <v>НЕТ</v>
      </c>
      <c r="J6" s="8" t="str">
        <f>IF('Решаемость 4 кл. матем'!J7&gt;'Проблемные зоны 4 кл. матем '!J$67,"ДА","НЕТ")</f>
        <v>НЕТ</v>
      </c>
      <c r="K6" s="8" t="str">
        <f>IF('Решаемость 4 кл. матем'!K7&gt;'Проблемные зоны 4 кл. матем '!K$67,"ДА","НЕТ")</f>
        <v>ДА</v>
      </c>
      <c r="L6" s="8" t="str">
        <f>IF('Решаемость 4 кл. матем'!L7&gt;'Проблемные зоны 4 кл. матем '!L$67,"ДА","НЕТ")</f>
        <v>ДА</v>
      </c>
      <c r="M6" s="8" t="str">
        <f>IF('Решаемость 4 кл. матем'!M7&gt;'Проблемные зоны 4 кл. матем '!M$67,"ДА","НЕТ")</f>
        <v>НЕТ</v>
      </c>
      <c r="N6" s="13">
        <f t="shared" si="0"/>
        <v>5</v>
      </c>
    </row>
    <row r="7" spans="1:14" ht="18.75">
      <c r="A7" s="1" t="s">
        <v>10</v>
      </c>
      <c r="B7" s="2">
        <v>9</v>
      </c>
      <c r="C7" s="8" t="str">
        <f>IF('Решаемость 4 кл. матем'!C8&gt;'Проблемные зоны 4 кл. матем '!C$67,"ДА","НЕТ")</f>
        <v>НЕТ</v>
      </c>
      <c r="D7" s="8" t="str">
        <f>IF('Решаемость 4 кл. матем'!D8&gt;'Проблемные зоны 4 кл. матем '!D$67,"ДА","НЕТ")</f>
        <v>ДА</v>
      </c>
      <c r="E7" s="8" t="str">
        <f>IF('Решаемость 4 кл. матем'!E8&gt;'Проблемные зоны 4 кл. матем '!E$67,"ДА","НЕТ")</f>
        <v>ДА</v>
      </c>
      <c r="F7" s="8" t="str">
        <f>IF('Решаемость 4 кл. матем'!F8&gt;'Проблемные зоны 4 кл. матем '!F$67,"ДА","НЕТ")</f>
        <v>ДА</v>
      </c>
      <c r="G7" s="8" t="str">
        <f>IF('Решаемость 4 кл. матем'!G8&gt;'Проблемные зоны 4 кл. матем '!G$67,"ДА","НЕТ")</f>
        <v>ДА</v>
      </c>
      <c r="H7" s="8" t="str">
        <f>IF('Решаемость 4 кл. матем'!H8&gt;'Проблемные зоны 4 кл. матем '!H$67,"ДА","НЕТ")</f>
        <v>ДА</v>
      </c>
      <c r="I7" s="8" t="str">
        <f>IF('Решаемость 4 кл. матем'!I8&gt;'Проблемные зоны 4 кл. матем '!I$67,"ДА","НЕТ")</f>
        <v>ДА</v>
      </c>
      <c r="J7" s="8" t="str">
        <f>IF('Решаемость 4 кл. матем'!J8&gt;'Проблемные зоны 4 кл. матем '!J$67,"ДА","НЕТ")</f>
        <v>ДА</v>
      </c>
      <c r="K7" s="8" t="str">
        <f>IF('Решаемость 4 кл. матем'!K8&gt;'Проблемные зоны 4 кл. матем '!K$67,"ДА","НЕТ")</f>
        <v>ДА</v>
      </c>
      <c r="L7" s="8" t="str">
        <f>IF('Решаемость 4 кл. матем'!L8&gt;'Проблемные зоны 4 кл. матем '!L$67,"ДА","НЕТ")</f>
        <v>НЕТ</v>
      </c>
      <c r="M7" s="8" t="str">
        <f>IF('Решаемость 4 кл. матем'!M8&gt;'Проблемные зоны 4 кл. матем '!M$67,"ДА","НЕТ")</f>
        <v>ДА</v>
      </c>
      <c r="N7" s="13">
        <f t="shared" si="0"/>
        <v>2</v>
      </c>
    </row>
    <row r="8" spans="1:14" ht="18.75">
      <c r="A8" s="1" t="s">
        <v>13</v>
      </c>
      <c r="B8" s="2">
        <v>44</v>
      </c>
      <c r="C8" s="8" t="str">
        <f>IF('Решаемость 4 кл. матем'!C11&gt;'Проблемные зоны 4 кл. матем '!C$67,"ДА","НЕТ")</f>
        <v>ДА</v>
      </c>
      <c r="D8" s="8" t="str">
        <f>IF('Решаемость 4 кл. матем'!D11&gt;'Проблемные зоны 4 кл. матем '!D$67,"ДА","НЕТ")</f>
        <v>ДА</v>
      </c>
      <c r="E8" s="8" t="str">
        <f>IF('Решаемость 4 кл. матем'!E11&gt;'Проблемные зоны 4 кл. матем '!E$67,"ДА","НЕТ")</f>
        <v>ДА</v>
      </c>
      <c r="F8" s="8" t="str">
        <f>IF('Решаемость 4 кл. матем'!F11&gt;'Проблемные зоны 4 кл. матем '!F$67,"ДА","НЕТ")</f>
        <v>ДА</v>
      </c>
      <c r="G8" s="8" t="str">
        <f>IF('Решаемость 4 кл. матем'!G11&gt;'Проблемные зоны 4 кл. матем '!G$67,"ДА","НЕТ")</f>
        <v>ДА</v>
      </c>
      <c r="H8" s="8" t="str">
        <f>IF('Решаемость 4 кл. матем'!H11&gt;'Проблемные зоны 4 кл. матем '!H$67,"ДА","НЕТ")</f>
        <v>ДА</v>
      </c>
      <c r="I8" s="8" t="str">
        <f>IF('Решаемость 4 кл. матем'!I11&gt;'Проблемные зоны 4 кл. матем '!I$67,"ДА","НЕТ")</f>
        <v>ДА</v>
      </c>
      <c r="J8" s="8" t="str">
        <f>IF('Решаемость 4 кл. матем'!J11&gt;'Проблемные зоны 4 кл. матем '!J$67,"ДА","НЕТ")</f>
        <v>ДА</v>
      </c>
      <c r="K8" s="8" t="str">
        <f>IF('Решаемость 4 кл. матем'!K11&gt;'Проблемные зоны 4 кл. матем '!K$67,"ДА","НЕТ")</f>
        <v>ДА</v>
      </c>
      <c r="L8" s="8" t="str">
        <f>IF('Решаемость 4 кл. матем'!L11&gt;'Проблемные зоны 4 кл. матем '!L$67,"ДА","НЕТ")</f>
        <v>ДА</v>
      </c>
      <c r="M8" s="8" t="str">
        <f>IF('Решаемость 4 кл. матем'!M11&gt;'Проблемные зоны 4 кл. матем '!M$67,"ДА","НЕТ")</f>
        <v>НЕТ</v>
      </c>
      <c r="N8" s="13">
        <f t="shared" si="0"/>
        <v>1</v>
      </c>
    </row>
    <row r="9" spans="1:14" ht="18.75">
      <c r="A9" s="1">
        <v>3</v>
      </c>
      <c r="B9" s="2">
        <v>19</v>
      </c>
      <c r="C9" s="8" t="str">
        <f>IF('Решаемость 4 кл. матем'!C14&gt;'Проблемные зоны 4 кл. матем '!C$67,"ДА","НЕТ")</f>
        <v>НЕТ</v>
      </c>
      <c r="D9" s="8" t="str">
        <f>IF('Решаемость 4 кл. матем'!D14&gt;'Проблемные зоны 4 кл. матем '!D$67,"ДА","НЕТ")</f>
        <v>ДА</v>
      </c>
      <c r="E9" s="8" t="str">
        <f>IF('Решаемость 4 кл. матем'!E14&gt;'Проблемные зоны 4 кл. матем '!E$67,"ДА","НЕТ")</f>
        <v>ДА</v>
      </c>
      <c r="F9" s="8" t="str">
        <f>IF('Решаемость 4 кл. матем'!F14&gt;'Проблемные зоны 4 кл. матем '!F$67,"ДА","НЕТ")</f>
        <v>ДА</v>
      </c>
      <c r="G9" s="8" t="str">
        <f>IF('Решаемость 4 кл. матем'!G14&gt;'Проблемные зоны 4 кл. матем '!G$67,"ДА","НЕТ")</f>
        <v>ДА</v>
      </c>
      <c r="H9" s="8" t="str">
        <f>IF('Решаемость 4 кл. матем'!H14&gt;'Проблемные зоны 4 кл. матем '!H$67,"ДА","НЕТ")</f>
        <v>ДА</v>
      </c>
      <c r="I9" s="8" t="str">
        <f>IF('Решаемость 4 кл. матем'!I14&gt;'Проблемные зоны 4 кл. матем '!I$67,"ДА","НЕТ")</f>
        <v>ДА</v>
      </c>
      <c r="J9" s="8" t="str">
        <f>IF('Решаемость 4 кл. матем'!J14&gt;'Проблемные зоны 4 кл. матем '!J$67,"ДА","НЕТ")</f>
        <v>ДА</v>
      </c>
      <c r="K9" s="8" t="str">
        <f>IF('Решаемость 4 кл. матем'!K14&gt;'Проблемные зоны 4 кл. матем '!K$67,"ДА","НЕТ")</f>
        <v>ДА</v>
      </c>
      <c r="L9" s="8" t="str">
        <f>IF('Решаемость 4 кл. матем'!L14&gt;'Проблемные зоны 4 кл. матем '!L$67,"ДА","НЕТ")</f>
        <v>НЕТ</v>
      </c>
      <c r="M9" s="8" t="str">
        <f>IF('Решаемость 4 кл. матем'!M14&gt;'Проблемные зоны 4 кл. матем '!M$67,"ДА","НЕТ")</f>
        <v>ДА</v>
      </c>
      <c r="N9" s="13">
        <f t="shared" si="0"/>
        <v>2</v>
      </c>
    </row>
    <row r="10" spans="1:14" ht="18.75">
      <c r="A10" s="1">
        <v>4</v>
      </c>
      <c r="B10" s="2">
        <v>44</v>
      </c>
      <c r="C10" s="8" t="str">
        <f>IF('Решаемость 4 кл. матем'!C15&gt;'Проблемные зоны 4 кл. матем '!C$67,"ДА","НЕТ")</f>
        <v>ДА</v>
      </c>
      <c r="D10" s="8" t="str">
        <f>IF('Решаемость 4 кл. матем'!D15&gt;'Проблемные зоны 4 кл. матем '!D$67,"ДА","НЕТ")</f>
        <v>НЕТ</v>
      </c>
      <c r="E10" s="8" t="str">
        <f>IF('Решаемость 4 кл. матем'!E15&gt;'Проблемные зоны 4 кл. матем '!E$67,"ДА","НЕТ")</f>
        <v>ДА</v>
      </c>
      <c r="F10" s="8" t="str">
        <f>IF('Решаемость 4 кл. матем'!F15&gt;'Проблемные зоны 4 кл. матем '!F$67,"ДА","НЕТ")</f>
        <v>ДА</v>
      </c>
      <c r="G10" s="8" t="str">
        <f>IF('Решаемость 4 кл. матем'!G15&gt;'Проблемные зоны 4 кл. матем '!G$67,"ДА","НЕТ")</f>
        <v>ДА</v>
      </c>
      <c r="H10" s="8" t="str">
        <f>IF('Решаемость 4 кл. матем'!H15&gt;'Проблемные зоны 4 кл. матем '!H$67,"ДА","НЕТ")</f>
        <v>ДА</v>
      </c>
      <c r="I10" s="8" t="str">
        <f>IF('Решаемость 4 кл. матем'!I15&gt;'Проблемные зоны 4 кл. матем '!I$67,"ДА","НЕТ")</f>
        <v>ДА</v>
      </c>
      <c r="J10" s="8" t="str">
        <f>IF('Решаемость 4 кл. матем'!J15&gt;'Проблемные зоны 4 кл. матем '!J$67,"ДА","НЕТ")</f>
        <v>ДА</v>
      </c>
      <c r="K10" s="8" t="str">
        <f>IF('Решаемость 4 кл. матем'!K15&gt;'Проблемные зоны 4 кл. матем '!K$67,"ДА","НЕТ")</f>
        <v>ДА</v>
      </c>
      <c r="L10" s="8" t="str">
        <f>IF('Решаемость 4 кл. матем'!L15&gt;'Проблемные зоны 4 кл. матем '!L$67,"ДА","НЕТ")</f>
        <v>ДА</v>
      </c>
      <c r="M10" s="8" t="str">
        <f>IF('Решаемость 4 кл. матем'!M15&gt;'Проблемные зоны 4 кл. матем '!M$67,"ДА","НЕТ")</f>
        <v>ДА</v>
      </c>
      <c r="N10" s="13">
        <f t="shared" si="0"/>
        <v>1</v>
      </c>
    </row>
    <row r="11" spans="1:14" ht="18.75">
      <c r="A11" s="1">
        <v>7</v>
      </c>
      <c r="B11" s="2">
        <v>64</v>
      </c>
      <c r="C11" s="8" t="str">
        <f>IF('Решаемость 4 кл. матем'!C18&gt;'Проблемные зоны 4 кл. матем '!C$67,"ДА","НЕТ")</f>
        <v>ДА</v>
      </c>
      <c r="D11" s="8" t="str">
        <f>IF('Решаемость 4 кл. матем'!D18&gt;'Проблемные зоны 4 кл. матем '!D$67,"ДА","НЕТ")</f>
        <v>ДА</v>
      </c>
      <c r="E11" s="8" t="str">
        <f>IF('Решаемость 4 кл. матем'!E18&gt;'Проблемные зоны 4 кл. матем '!E$67,"ДА","НЕТ")</f>
        <v>ДА</v>
      </c>
      <c r="F11" s="8" t="str">
        <f>IF('Решаемость 4 кл. матем'!F18&gt;'Проблемные зоны 4 кл. матем '!F$67,"ДА","НЕТ")</f>
        <v>ДА</v>
      </c>
      <c r="G11" s="8" t="str">
        <f>IF('Решаемость 4 кл. матем'!G18&gt;'Проблемные зоны 4 кл. матем '!G$67,"ДА","НЕТ")</f>
        <v>ДА</v>
      </c>
      <c r="H11" s="8" t="str">
        <f>IF('Решаемость 4 кл. матем'!H18&gt;'Проблемные зоны 4 кл. матем '!H$67,"ДА","НЕТ")</f>
        <v>ДА</v>
      </c>
      <c r="I11" s="8" t="str">
        <f>IF('Решаемость 4 кл. матем'!I18&gt;'Проблемные зоны 4 кл. матем '!I$67,"ДА","НЕТ")</f>
        <v>ДА</v>
      </c>
      <c r="J11" s="8" t="str">
        <f>IF('Решаемость 4 кл. матем'!J18&gt;'Проблемные зоны 4 кл. матем '!J$67,"ДА","НЕТ")</f>
        <v>ДА</v>
      </c>
      <c r="K11" s="8" t="str">
        <f>IF('Решаемость 4 кл. матем'!K18&gt;'Проблемные зоны 4 кл. матем '!K$67,"ДА","НЕТ")</f>
        <v>НЕТ</v>
      </c>
      <c r="L11" s="8" t="str">
        <f>IF('Решаемость 4 кл. матем'!L18&gt;'Проблемные зоны 4 кл. матем '!L$67,"ДА","НЕТ")</f>
        <v>ДА</v>
      </c>
      <c r="M11" s="8" t="str">
        <f>IF('Решаемость 4 кл. матем'!M18&gt;'Проблемные зоны 4 кл. матем '!M$67,"ДА","НЕТ")</f>
        <v>ДА</v>
      </c>
      <c r="N11" s="13">
        <f t="shared" si="0"/>
        <v>1</v>
      </c>
    </row>
    <row r="12" spans="1:14" ht="18.75">
      <c r="A12" s="1">
        <v>8</v>
      </c>
      <c r="B12" s="2">
        <v>58</v>
      </c>
      <c r="C12" s="8" t="str">
        <f>IF('Решаемость 4 кл. матем'!C19&gt;'Проблемные зоны 4 кл. матем '!C$67,"ДА","НЕТ")</f>
        <v>ДА</v>
      </c>
      <c r="D12" s="8" t="str">
        <f>IF('Решаемость 4 кл. матем'!D19&gt;'Проблемные зоны 4 кл. матем '!D$67,"ДА","НЕТ")</f>
        <v>ДА</v>
      </c>
      <c r="E12" s="8" t="str">
        <f>IF('Решаемость 4 кл. матем'!E19&gt;'Проблемные зоны 4 кл. матем '!E$67,"ДА","НЕТ")</f>
        <v>ДА</v>
      </c>
      <c r="F12" s="8" t="str">
        <f>IF('Решаемость 4 кл. матем'!F19&gt;'Проблемные зоны 4 кл. матем '!F$67,"ДА","НЕТ")</f>
        <v>НЕТ</v>
      </c>
      <c r="G12" s="8" t="str">
        <f>IF('Решаемость 4 кл. матем'!G19&gt;'Проблемные зоны 4 кл. матем '!G$67,"ДА","НЕТ")</f>
        <v>ДА</v>
      </c>
      <c r="H12" s="8" t="str">
        <f>IF('Решаемость 4 кл. матем'!H19&gt;'Проблемные зоны 4 кл. матем '!H$67,"ДА","НЕТ")</f>
        <v>ДА</v>
      </c>
      <c r="I12" s="8" t="str">
        <f>IF('Решаемость 4 кл. матем'!I19&gt;'Проблемные зоны 4 кл. матем '!I$67,"ДА","НЕТ")</f>
        <v>ДА</v>
      </c>
      <c r="J12" s="8" t="str">
        <f>IF('Решаемость 4 кл. матем'!J19&gt;'Проблемные зоны 4 кл. матем '!J$67,"ДА","НЕТ")</f>
        <v>ДА</v>
      </c>
      <c r="K12" s="8" t="str">
        <f>IF('Решаемость 4 кл. матем'!K19&gt;'Проблемные зоны 4 кл. матем '!K$67,"ДА","НЕТ")</f>
        <v>ДА</v>
      </c>
      <c r="L12" s="8" t="str">
        <f>IF('Решаемость 4 кл. матем'!L19&gt;'Проблемные зоны 4 кл. матем '!L$67,"ДА","НЕТ")</f>
        <v>ДА</v>
      </c>
      <c r="M12" s="8" t="str">
        <f>IF('Решаемость 4 кл. матем'!M19&gt;'Проблемные зоны 4 кл. матем '!M$67,"ДА","НЕТ")</f>
        <v>ДА</v>
      </c>
      <c r="N12" s="13">
        <f t="shared" si="0"/>
        <v>1</v>
      </c>
    </row>
    <row r="13" spans="1:14" ht="18.75">
      <c r="A13" s="1">
        <v>9</v>
      </c>
      <c r="B13" s="2">
        <v>57</v>
      </c>
      <c r="C13" s="8" t="str">
        <f>IF('Решаемость 4 кл. матем'!C20&gt;'Проблемные зоны 4 кл. матем '!C$67,"ДА","НЕТ")</f>
        <v>ДА</v>
      </c>
      <c r="D13" s="8" t="str">
        <f>IF('Решаемость 4 кл. матем'!D20&gt;'Проблемные зоны 4 кл. матем '!D$67,"ДА","НЕТ")</f>
        <v>НЕТ</v>
      </c>
      <c r="E13" s="8" t="str">
        <f>IF('Решаемость 4 кл. матем'!E20&gt;'Проблемные зоны 4 кл. матем '!E$67,"ДА","НЕТ")</f>
        <v>ДА</v>
      </c>
      <c r="F13" s="8" t="str">
        <f>IF('Решаемость 4 кл. матем'!F20&gt;'Проблемные зоны 4 кл. матем '!F$67,"ДА","НЕТ")</f>
        <v>ДА</v>
      </c>
      <c r="G13" s="8" t="str">
        <f>IF('Решаемость 4 кл. матем'!G20&gt;'Проблемные зоны 4 кл. матем '!G$67,"ДА","НЕТ")</f>
        <v>ДА</v>
      </c>
      <c r="H13" s="8" t="str">
        <f>IF('Решаемость 4 кл. матем'!H20&gt;'Проблемные зоны 4 кл. матем '!H$67,"ДА","НЕТ")</f>
        <v>ДА</v>
      </c>
      <c r="I13" s="8" t="str">
        <f>IF('Решаемость 4 кл. матем'!I20&gt;'Проблемные зоны 4 кл. матем '!I$67,"ДА","НЕТ")</f>
        <v>ДА</v>
      </c>
      <c r="J13" s="8" t="str">
        <f>IF('Решаемость 4 кл. матем'!J20&gt;'Проблемные зоны 4 кл. матем '!J$67,"ДА","НЕТ")</f>
        <v>ДА</v>
      </c>
      <c r="K13" s="8" t="str">
        <f>IF('Решаемость 4 кл. матем'!K20&gt;'Проблемные зоны 4 кл. матем '!K$67,"ДА","НЕТ")</f>
        <v>ДА</v>
      </c>
      <c r="L13" s="8" t="str">
        <f>IF('Решаемость 4 кл. матем'!L20&gt;'Проблемные зоны 4 кл. матем '!L$67,"ДА","НЕТ")</f>
        <v>ДА</v>
      </c>
      <c r="M13" s="8" t="str">
        <f>IF('Решаемость 4 кл. матем'!M20&gt;'Проблемные зоны 4 кл. матем '!M$67,"ДА","НЕТ")</f>
        <v>ДА</v>
      </c>
      <c r="N13" s="13">
        <f t="shared" si="0"/>
        <v>1</v>
      </c>
    </row>
    <row r="14" spans="1:14" ht="18.75">
      <c r="A14" s="1">
        <v>12</v>
      </c>
      <c r="B14" s="2">
        <v>48</v>
      </c>
      <c r="C14" s="8" t="str">
        <f>IF('Решаемость 4 кл. матем'!C22&gt;'Проблемные зоны 4 кл. матем '!C$67,"ДА","НЕТ")</f>
        <v>НЕТ</v>
      </c>
      <c r="D14" s="8" t="str">
        <f>IF('Решаемость 4 кл. матем'!D22&gt;'Проблемные зоны 4 кл. матем '!D$67,"ДА","НЕТ")</f>
        <v>ДА</v>
      </c>
      <c r="E14" s="8" t="str">
        <f>IF('Решаемость 4 кл. матем'!E22&gt;'Проблемные зоны 4 кл. матем '!E$67,"ДА","НЕТ")</f>
        <v>ДА</v>
      </c>
      <c r="F14" s="8" t="str">
        <f>IF('Решаемость 4 кл. матем'!F22&gt;'Проблемные зоны 4 кл. матем '!F$67,"ДА","НЕТ")</f>
        <v>НЕТ</v>
      </c>
      <c r="G14" s="8" t="str">
        <f>IF('Решаемость 4 кл. матем'!G22&gt;'Проблемные зоны 4 кл. матем '!G$67,"ДА","НЕТ")</f>
        <v>ДА</v>
      </c>
      <c r="H14" s="8" t="str">
        <f>IF('Решаемость 4 кл. матем'!H22&gt;'Проблемные зоны 4 кл. матем '!H$67,"ДА","НЕТ")</f>
        <v>НЕТ</v>
      </c>
      <c r="I14" s="8" t="str">
        <f>IF('Решаемость 4 кл. матем'!I22&gt;'Проблемные зоны 4 кл. матем '!I$67,"ДА","НЕТ")</f>
        <v>НЕТ</v>
      </c>
      <c r="J14" s="8" t="str">
        <f>IF('Решаемость 4 кл. матем'!J22&gt;'Проблемные зоны 4 кл. матем '!J$67,"ДА","НЕТ")</f>
        <v>ДА</v>
      </c>
      <c r="K14" s="8" t="str">
        <f>IF('Решаемость 4 кл. матем'!K22&gt;'Проблемные зоны 4 кл. матем '!K$67,"ДА","НЕТ")</f>
        <v>ДА</v>
      </c>
      <c r="L14" s="8" t="str">
        <f>IF('Решаемость 4 кл. матем'!L22&gt;'Проблемные зоны 4 кл. матем '!L$67,"ДА","НЕТ")</f>
        <v>ДА</v>
      </c>
      <c r="M14" s="8" t="str">
        <f>IF('Решаемость 4 кл. матем'!M22&gt;'Проблемные зоны 4 кл. матем '!M$67,"ДА","НЕТ")</f>
        <v>ДА</v>
      </c>
      <c r="N14" s="13">
        <f t="shared" si="0"/>
        <v>4</v>
      </c>
    </row>
    <row r="15" spans="1:14" ht="18.75">
      <c r="A15" s="1">
        <v>13</v>
      </c>
      <c r="B15" s="2">
        <v>53</v>
      </c>
      <c r="C15" s="8" t="str">
        <f>IF('Решаемость 4 кл. матем'!C23&gt;'Проблемные зоны 4 кл. матем '!C$67,"ДА","НЕТ")</f>
        <v>ДА</v>
      </c>
      <c r="D15" s="8" t="str">
        <f>IF('Решаемость 4 кл. матем'!D23&gt;'Проблемные зоны 4 кл. матем '!D$67,"ДА","НЕТ")</f>
        <v>НЕТ</v>
      </c>
      <c r="E15" s="8" t="str">
        <f>IF('Решаемость 4 кл. матем'!E23&gt;'Проблемные зоны 4 кл. матем '!E$67,"ДА","НЕТ")</f>
        <v>ДА</v>
      </c>
      <c r="F15" s="8" t="str">
        <f>IF('Решаемость 4 кл. матем'!F23&gt;'Проблемные зоны 4 кл. матем '!F$67,"ДА","НЕТ")</f>
        <v>НЕТ</v>
      </c>
      <c r="G15" s="8" t="str">
        <f>IF('Решаемость 4 кл. матем'!G23&gt;'Проблемные зоны 4 кл. матем '!G$67,"ДА","НЕТ")</f>
        <v>ДА</v>
      </c>
      <c r="H15" s="8" t="str">
        <f>IF('Решаемость 4 кл. матем'!H23&gt;'Проблемные зоны 4 кл. матем '!H$67,"ДА","НЕТ")</f>
        <v>ДА</v>
      </c>
      <c r="I15" s="8" t="str">
        <f>IF('Решаемость 4 кл. матем'!I23&gt;'Проблемные зоны 4 кл. матем '!I$67,"ДА","НЕТ")</f>
        <v>ДА</v>
      </c>
      <c r="J15" s="8" t="str">
        <f>IF('Решаемость 4 кл. матем'!J23&gt;'Проблемные зоны 4 кл. матем '!J$67,"ДА","НЕТ")</f>
        <v>ДА</v>
      </c>
      <c r="K15" s="8" t="str">
        <f>IF('Решаемость 4 кл. матем'!K23&gt;'Проблемные зоны 4 кл. матем '!K$67,"ДА","НЕТ")</f>
        <v>ДА</v>
      </c>
      <c r="L15" s="8" t="str">
        <f>IF('Решаемость 4 кл. матем'!L23&gt;'Проблемные зоны 4 кл. матем '!L$67,"ДА","НЕТ")</f>
        <v>ДА</v>
      </c>
      <c r="M15" s="8" t="str">
        <f>IF('Решаемость 4 кл. матем'!M23&gt;'Проблемные зоны 4 кл. матем '!M$67,"ДА","НЕТ")</f>
        <v>ДА</v>
      </c>
      <c r="N15" s="13">
        <f t="shared" si="0"/>
        <v>2</v>
      </c>
    </row>
    <row r="16" spans="1:14" ht="18.75">
      <c r="A16" s="1">
        <v>20</v>
      </c>
      <c r="B16" s="2">
        <v>67</v>
      </c>
      <c r="C16" s="8" t="str">
        <f>IF('Решаемость 4 кл. матем'!C24&gt;'Проблемные зоны 4 кл. матем '!C$67,"ДА","НЕТ")</f>
        <v>ДА</v>
      </c>
      <c r="D16" s="8" t="str">
        <f>IF('Решаемость 4 кл. матем'!D24&gt;'Проблемные зоны 4 кл. матем '!D$67,"ДА","НЕТ")</f>
        <v>ДА</v>
      </c>
      <c r="E16" s="8" t="str">
        <f>IF('Решаемость 4 кл. матем'!E24&gt;'Проблемные зоны 4 кл. матем '!E$67,"ДА","НЕТ")</f>
        <v>НЕТ</v>
      </c>
      <c r="F16" s="8" t="str">
        <f>IF('Решаемость 4 кл. матем'!F24&gt;'Проблемные зоны 4 кл. матем '!F$67,"ДА","НЕТ")</f>
        <v>ДА</v>
      </c>
      <c r="G16" s="8" t="str">
        <f>IF('Решаемость 4 кл. матем'!G24&gt;'Проблемные зоны 4 кл. матем '!G$67,"ДА","НЕТ")</f>
        <v>ДА</v>
      </c>
      <c r="H16" s="8" t="str">
        <f>IF('Решаемость 4 кл. матем'!H24&gt;'Проблемные зоны 4 кл. матем '!H$67,"ДА","НЕТ")</f>
        <v>ДА</v>
      </c>
      <c r="I16" s="8" t="str">
        <f>IF('Решаемость 4 кл. матем'!I24&gt;'Проблемные зоны 4 кл. матем '!I$67,"ДА","НЕТ")</f>
        <v>ДА</v>
      </c>
      <c r="J16" s="8" t="str">
        <f>IF('Решаемость 4 кл. матем'!J24&gt;'Проблемные зоны 4 кл. матем '!J$67,"ДА","НЕТ")</f>
        <v>ДА</v>
      </c>
      <c r="K16" s="8" t="str">
        <f>IF('Решаемость 4 кл. матем'!K24&gt;'Проблемные зоны 4 кл. матем '!K$67,"ДА","НЕТ")</f>
        <v>ДА</v>
      </c>
      <c r="L16" s="8" t="str">
        <f>IF('Решаемость 4 кл. матем'!L24&gt;'Проблемные зоны 4 кл. матем '!L$67,"ДА","НЕТ")</f>
        <v>ДА</v>
      </c>
      <c r="M16" s="8" t="str">
        <f>IF('Решаемость 4 кл. матем'!M24&gt;'Проблемные зоны 4 кл. матем '!M$67,"ДА","НЕТ")</f>
        <v>ДА</v>
      </c>
      <c r="N16" s="13">
        <f t="shared" si="0"/>
        <v>1</v>
      </c>
    </row>
    <row r="17" spans="1:14" ht="18.75">
      <c r="A17" s="1">
        <v>23</v>
      </c>
      <c r="B17" s="2">
        <v>27</v>
      </c>
      <c r="C17" s="8" t="str">
        <f>IF('Решаемость 4 кл. матем'!C26&gt;'Проблемные зоны 4 кл. матем '!C$67,"ДА","НЕТ")</f>
        <v>ДА</v>
      </c>
      <c r="D17" s="8" t="str">
        <f>IF('Решаемость 4 кл. матем'!D26&gt;'Проблемные зоны 4 кл. матем '!D$67,"ДА","НЕТ")</f>
        <v>ДА</v>
      </c>
      <c r="E17" s="8" t="str">
        <f>IF('Решаемость 4 кл. матем'!E26&gt;'Проблемные зоны 4 кл. матем '!E$67,"ДА","НЕТ")</f>
        <v>ДА</v>
      </c>
      <c r="F17" s="8" t="str">
        <f>IF('Решаемость 4 кл. матем'!F26&gt;'Проблемные зоны 4 кл. матем '!F$67,"ДА","НЕТ")</f>
        <v>ДА</v>
      </c>
      <c r="G17" s="8" t="str">
        <f>IF('Решаемость 4 кл. матем'!G26&gt;'Проблемные зоны 4 кл. матем '!G$67,"ДА","НЕТ")</f>
        <v>ДА</v>
      </c>
      <c r="H17" s="8" t="str">
        <f>IF('Решаемость 4 кл. матем'!H26&gt;'Проблемные зоны 4 кл. матем '!H$67,"ДА","НЕТ")</f>
        <v>ДА</v>
      </c>
      <c r="I17" s="8" t="str">
        <f>IF('Решаемость 4 кл. матем'!I26&gt;'Проблемные зоны 4 кл. матем '!I$67,"ДА","НЕТ")</f>
        <v>ДА</v>
      </c>
      <c r="J17" s="8" t="str">
        <f>IF('Решаемость 4 кл. матем'!J26&gt;'Проблемные зоны 4 кл. матем '!J$67,"ДА","НЕТ")</f>
        <v>НЕТ</v>
      </c>
      <c r="K17" s="8" t="str">
        <f>IF('Решаемость 4 кл. матем'!K26&gt;'Проблемные зоны 4 кл. матем '!K$67,"ДА","НЕТ")</f>
        <v>ДА</v>
      </c>
      <c r="L17" s="8" t="str">
        <f>IF('Решаемость 4 кл. матем'!L26&gt;'Проблемные зоны 4 кл. матем '!L$67,"ДА","НЕТ")</f>
        <v>ДА</v>
      </c>
      <c r="M17" s="8" t="str">
        <f>IF('Решаемость 4 кл. матем'!M26&gt;'Проблемные зоны 4 кл. матем '!M$67,"ДА","НЕТ")</f>
        <v>ДА</v>
      </c>
      <c r="N17" s="13">
        <f t="shared" si="0"/>
        <v>1</v>
      </c>
    </row>
    <row r="18" spans="1:14" ht="18.75">
      <c r="A18" s="1">
        <v>34</v>
      </c>
      <c r="B18" s="2">
        <v>64</v>
      </c>
      <c r="C18" s="8" t="str">
        <f>IF('Решаемость 4 кл. матем'!C31&gt;'Проблемные зоны 4 кл. матем '!C$67,"ДА","НЕТ")</f>
        <v>ДА</v>
      </c>
      <c r="D18" s="8" t="str">
        <f>IF('Решаемость 4 кл. матем'!D31&gt;'Проблемные зоны 4 кл. матем '!D$67,"ДА","НЕТ")</f>
        <v>ДА</v>
      </c>
      <c r="E18" s="8" t="str">
        <f>IF('Решаемость 4 кл. матем'!E31&gt;'Проблемные зоны 4 кл. матем '!E$67,"ДА","НЕТ")</f>
        <v>ДА</v>
      </c>
      <c r="F18" s="8" t="str">
        <f>IF('Решаемость 4 кл. матем'!F31&gt;'Проблемные зоны 4 кл. матем '!F$67,"ДА","НЕТ")</f>
        <v>ДА</v>
      </c>
      <c r="G18" s="8" t="str">
        <f>IF('Решаемость 4 кл. матем'!G31&gt;'Проблемные зоны 4 кл. матем '!G$67,"ДА","НЕТ")</f>
        <v>ДА</v>
      </c>
      <c r="H18" s="8" t="str">
        <f>IF('Решаемость 4 кл. матем'!H31&gt;'Проблемные зоны 4 кл. матем '!H$67,"ДА","НЕТ")</f>
        <v>ДА</v>
      </c>
      <c r="I18" s="8" t="str">
        <f>IF('Решаемость 4 кл. матем'!I31&gt;'Проблемные зоны 4 кл. матем '!I$67,"ДА","НЕТ")</f>
        <v>ДА</v>
      </c>
      <c r="J18" s="8" t="str">
        <f>IF('Решаемость 4 кл. матем'!J31&gt;'Проблемные зоны 4 кл. матем '!J$67,"ДА","НЕТ")</f>
        <v>ДА</v>
      </c>
      <c r="K18" s="8" t="str">
        <f>IF('Решаемость 4 кл. матем'!K31&gt;'Проблемные зоны 4 кл. матем '!K$67,"ДА","НЕТ")</f>
        <v>НЕТ</v>
      </c>
      <c r="L18" s="8" t="str">
        <f>IF('Решаемость 4 кл. матем'!L31&gt;'Проблемные зоны 4 кл. матем '!L$67,"ДА","НЕТ")</f>
        <v>ДА</v>
      </c>
      <c r="M18" s="8" t="str">
        <f>IF('Решаемость 4 кл. матем'!M31&gt;'Проблемные зоны 4 кл. матем '!M$67,"ДА","НЕТ")</f>
        <v>ДА</v>
      </c>
      <c r="N18" s="13">
        <f t="shared" si="0"/>
        <v>1</v>
      </c>
    </row>
    <row r="19" spans="1:14" ht="18.75">
      <c r="A19" s="1">
        <v>35</v>
      </c>
      <c r="B19" s="2">
        <v>46</v>
      </c>
      <c r="C19" s="8" t="str">
        <f>IF('Решаемость 4 кл. матем'!C32&gt;'Проблемные зоны 4 кл. матем '!C$67,"ДА","НЕТ")</f>
        <v>ДА</v>
      </c>
      <c r="D19" s="8" t="str">
        <f>IF('Решаемость 4 кл. матем'!D32&gt;'Проблемные зоны 4 кл. матем '!D$67,"ДА","НЕТ")</f>
        <v>НЕТ</v>
      </c>
      <c r="E19" s="8" t="str">
        <f>IF('Решаемость 4 кл. матем'!E32&gt;'Проблемные зоны 4 кл. матем '!E$67,"ДА","НЕТ")</f>
        <v>НЕТ</v>
      </c>
      <c r="F19" s="8" t="str">
        <f>IF('Решаемость 4 кл. матем'!F32&gt;'Проблемные зоны 4 кл. матем '!F$67,"ДА","НЕТ")</f>
        <v>НЕТ</v>
      </c>
      <c r="G19" s="8" t="str">
        <f>IF('Решаемость 4 кл. матем'!G32&gt;'Проблемные зоны 4 кл. матем '!G$67,"ДА","НЕТ")</f>
        <v>ДА</v>
      </c>
      <c r="H19" s="8" t="str">
        <f>IF('Решаемость 4 кл. матем'!H32&gt;'Проблемные зоны 4 кл. матем '!H$67,"ДА","НЕТ")</f>
        <v>ДА</v>
      </c>
      <c r="I19" s="8" t="str">
        <f>IF('Решаемость 4 кл. матем'!I32&gt;'Проблемные зоны 4 кл. матем '!I$67,"ДА","НЕТ")</f>
        <v>НЕТ</v>
      </c>
      <c r="J19" s="8" t="str">
        <f>IF('Решаемость 4 кл. матем'!J32&gt;'Проблемные зоны 4 кл. матем '!J$67,"ДА","НЕТ")</f>
        <v>НЕТ</v>
      </c>
      <c r="K19" s="8" t="str">
        <f>IF('Решаемость 4 кл. матем'!K32&gt;'Проблемные зоны 4 кл. матем '!K$67,"ДА","НЕТ")</f>
        <v>ДА</v>
      </c>
      <c r="L19" s="8" t="str">
        <f>IF('Решаемость 4 кл. матем'!L32&gt;'Проблемные зоны 4 кл. матем '!L$67,"ДА","НЕТ")</f>
        <v>ДА</v>
      </c>
      <c r="M19" s="8" t="str">
        <f>IF('Решаемость 4 кл. матем'!M32&gt;'Проблемные зоны 4 кл. матем '!M$67,"ДА","НЕТ")</f>
        <v>НЕТ</v>
      </c>
      <c r="N19" s="13">
        <f t="shared" si="0"/>
        <v>6</v>
      </c>
    </row>
    <row r="20" spans="1:14" ht="18.75">
      <c r="A20" s="1">
        <v>40</v>
      </c>
      <c r="B20" s="2">
        <v>91</v>
      </c>
      <c r="C20" s="8" t="str">
        <f>IF('Решаемость 4 кл. матем'!C35&gt;'Проблемные зоны 4 кл. матем '!C$67,"ДА","НЕТ")</f>
        <v>ДА</v>
      </c>
      <c r="D20" s="8" t="str">
        <f>IF('Решаемость 4 кл. матем'!D35&gt;'Проблемные зоны 4 кл. матем '!D$67,"ДА","НЕТ")</f>
        <v>ДА</v>
      </c>
      <c r="E20" s="8" t="str">
        <f>IF('Решаемость 4 кл. матем'!E35&gt;'Проблемные зоны 4 кл. матем '!E$67,"ДА","НЕТ")</f>
        <v>ДА</v>
      </c>
      <c r="F20" s="8" t="str">
        <f>IF('Решаемость 4 кл. матем'!F35&gt;'Проблемные зоны 4 кл. матем '!F$67,"ДА","НЕТ")</f>
        <v>ДА</v>
      </c>
      <c r="G20" s="8" t="str">
        <f>IF('Решаемость 4 кл. матем'!G35&gt;'Проблемные зоны 4 кл. матем '!G$67,"ДА","НЕТ")</f>
        <v>ДА</v>
      </c>
      <c r="H20" s="8" t="str">
        <f>IF('Решаемость 4 кл. матем'!H35&gt;'Проблемные зоны 4 кл. матем '!H$67,"ДА","НЕТ")</f>
        <v>ДА</v>
      </c>
      <c r="I20" s="8" t="str">
        <f>IF('Решаемость 4 кл. матем'!I35&gt;'Проблемные зоны 4 кл. матем '!I$67,"ДА","НЕТ")</f>
        <v>ДА</v>
      </c>
      <c r="J20" s="8" t="str">
        <f>IF('Решаемость 4 кл. матем'!J35&gt;'Проблемные зоны 4 кл. матем '!J$67,"ДА","НЕТ")</f>
        <v>НЕТ</v>
      </c>
      <c r="K20" s="8" t="str">
        <f>IF('Решаемость 4 кл. матем'!K35&gt;'Проблемные зоны 4 кл. матем '!K$67,"ДА","НЕТ")</f>
        <v>ДА</v>
      </c>
      <c r="L20" s="8" t="str">
        <f>IF('Решаемость 4 кл. матем'!L35&gt;'Проблемные зоны 4 кл. матем '!L$67,"ДА","НЕТ")</f>
        <v>ДА</v>
      </c>
      <c r="M20" s="8" t="str">
        <f>IF('Решаемость 4 кл. матем'!M35&gt;'Проблемные зоны 4 кл. матем '!M$67,"ДА","НЕТ")</f>
        <v>ДА</v>
      </c>
      <c r="N20" s="13">
        <f t="shared" si="0"/>
        <v>1</v>
      </c>
    </row>
    <row r="21" spans="1:14" ht="18.75">
      <c r="A21" s="1">
        <v>41</v>
      </c>
      <c r="B21" s="2">
        <v>64</v>
      </c>
      <c r="C21" s="8" t="str">
        <f>IF('Решаемость 4 кл. матем'!C36&gt;'Проблемные зоны 4 кл. матем '!C$67,"ДА","НЕТ")</f>
        <v>ДА</v>
      </c>
      <c r="D21" s="8" t="str">
        <f>IF('Решаемость 4 кл. матем'!D36&gt;'Проблемные зоны 4 кл. матем '!D$67,"ДА","НЕТ")</f>
        <v>НЕТ</v>
      </c>
      <c r="E21" s="8" t="str">
        <f>IF('Решаемость 4 кл. матем'!E36&gt;'Проблемные зоны 4 кл. матем '!E$67,"ДА","НЕТ")</f>
        <v>ДА</v>
      </c>
      <c r="F21" s="8" t="str">
        <f>IF('Решаемость 4 кл. матем'!F36&gt;'Проблемные зоны 4 кл. матем '!F$67,"ДА","НЕТ")</f>
        <v>НЕТ</v>
      </c>
      <c r="G21" s="8" t="str">
        <f>IF('Решаемость 4 кл. матем'!G36&gt;'Проблемные зоны 4 кл. матем '!G$67,"ДА","НЕТ")</f>
        <v>ДА</v>
      </c>
      <c r="H21" s="8" t="str">
        <f>IF('Решаемость 4 кл. матем'!H36&gt;'Проблемные зоны 4 кл. матем '!H$67,"ДА","НЕТ")</f>
        <v>НЕТ</v>
      </c>
      <c r="I21" s="8" t="str">
        <f>IF('Решаемость 4 кл. матем'!I36&gt;'Проблемные зоны 4 кл. матем '!I$67,"ДА","НЕТ")</f>
        <v>ДА</v>
      </c>
      <c r="J21" s="8" t="str">
        <f>IF('Решаемость 4 кл. матем'!J36&gt;'Проблемные зоны 4 кл. матем '!J$67,"ДА","НЕТ")</f>
        <v>ДА</v>
      </c>
      <c r="K21" s="8" t="str">
        <f>IF('Решаемость 4 кл. матем'!K36&gt;'Проблемные зоны 4 кл. матем '!K$67,"ДА","НЕТ")</f>
        <v>НЕТ</v>
      </c>
      <c r="L21" s="8" t="str">
        <f>IF('Решаемость 4 кл. матем'!L36&gt;'Проблемные зоны 4 кл. матем '!L$67,"ДА","НЕТ")</f>
        <v>НЕТ</v>
      </c>
      <c r="M21" s="8" t="str">
        <f>IF('Решаемость 4 кл. матем'!M36&gt;'Проблемные зоны 4 кл. матем '!M$67,"ДА","НЕТ")</f>
        <v>ДА</v>
      </c>
      <c r="N21" s="13">
        <f t="shared" si="0"/>
        <v>5</v>
      </c>
    </row>
    <row r="22" spans="1:14" ht="18.75">
      <c r="A22" s="1">
        <v>45</v>
      </c>
      <c r="B22" s="2">
        <v>75</v>
      </c>
      <c r="C22" s="8" t="str">
        <f>IF('Решаемость 4 кл. матем'!C39&gt;'Проблемные зоны 4 кл. матем '!C$67,"ДА","НЕТ")</f>
        <v>ДА</v>
      </c>
      <c r="D22" s="8" t="str">
        <f>IF('Решаемость 4 кл. матем'!D39&gt;'Проблемные зоны 4 кл. матем '!D$67,"ДА","НЕТ")</f>
        <v>ДА</v>
      </c>
      <c r="E22" s="8" t="str">
        <f>IF('Решаемость 4 кл. матем'!E39&gt;'Проблемные зоны 4 кл. матем '!E$67,"ДА","НЕТ")</f>
        <v>ДА</v>
      </c>
      <c r="F22" s="8" t="str">
        <f>IF('Решаемость 4 кл. матем'!F39&gt;'Проблемные зоны 4 кл. матем '!F$67,"ДА","НЕТ")</f>
        <v>ДА</v>
      </c>
      <c r="G22" s="8" t="str">
        <f>IF('Решаемость 4 кл. матем'!G39&gt;'Проблемные зоны 4 кл. матем '!G$67,"ДА","НЕТ")</f>
        <v>ДА</v>
      </c>
      <c r="H22" s="8" t="str">
        <f>IF('Решаемость 4 кл. матем'!H39&gt;'Проблемные зоны 4 кл. матем '!H$67,"ДА","НЕТ")</f>
        <v>ДА</v>
      </c>
      <c r="I22" s="8" t="str">
        <f>IF('Решаемость 4 кл. матем'!I39&gt;'Проблемные зоны 4 кл. матем '!I$67,"ДА","НЕТ")</f>
        <v>ДА</v>
      </c>
      <c r="J22" s="8" t="str">
        <f>IF('Решаемость 4 кл. матем'!J39&gt;'Проблемные зоны 4 кл. матем '!J$67,"ДА","НЕТ")</f>
        <v>НЕТ</v>
      </c>
      <c r="K22" s="8" t="str">
        <f>IF('Решаемость 4 кл. матем'!K39&gt;'Проблемные зоны 4 кл. матем '!K$67,"ДА","НЕТ")</f>
        <v>ДА</v>
      </c>
      <c r="L22" s="8" t="str">
        <f>IF('Решаемость 4 кл. матем'!L39&gt;'Проблемные зоны 4 кл. матем '!L$67,"ДА","НЕТ")</f>
        <v>ДА</v>
      </c>
      <c r="M22" s="8" t="str">
        <f>IF('Решаемость 4 кл. матем'!M39&gt;'Проблемные зоны 4 кл. матем '!M$67,"ДА","НЕТ")</f>
        <v>ДА</v>
      </c>
      <c r="N22" s="13">
        <f t="shared" si="0"/>
        <v>1</v>
      </c>
    </row>
    <row r="23" spans="1:14" ht="18.75">
      <c r="A23" s="1">
        <v>48</v>
      </c>
      <c r="B23" s="2">
        <v>9</v>
      </c>
      <c r="C23" s="8" t="str">
        <f>IF('Решаемость 4 кл. матем'!C40&gt;'Проблемные зоны 4 кл. матем '!C$67,"ДА","НЕТ")</f>
        <v>ДА</v>
      </c>
      <c r="D23" s="8" t="str">
        <f>IF('Решаемость 4 кл. матем'!D40&gt;'Проблемные зоны 4 кл. матем '!D$67,"ДА","НЕТ")</f>
        <v>ДА</v>
      </c>
      <c r="E23" s="8" t="str">
        <f>IF('Решаемость 4 кл. матем'!E40&gt;'Проблемные зоны 4 кл. матем '!E$67,"ДА","НЕТ")</f>
        <v>ДА</v>
      </c>
      <c r="F23" s="8" t="str">
        <f>IF('Решаемость 4 кл. матем'!F40&gt;'Проблемные зоны 4 кл. матем '!F$67,"ДА","НЕТ")</f>
        <v>ДА</v>
      </c>
      <c r="G23" s="8" t="str">
        <f>IF('Решаемость 4 кл. матем'!G40&gt;'Проблемные зоны 4 кл. матем '!G$67,"ДА","НЕТ")</f>
        <v>ДА</v>
      </c>
      <c r="H23" s="8" t="str">
        <f>IF('Решаемость 4 кл. матем'!H40&gt;'Проблемные зоны 4 кл. матем '!H$67,"ДА","НЕТ")</f>
        <v>НЕТ</v>
      </c>
      <c r="I23" s="8" t="str">
        <f>IF('Решаемость 4 кл. матем'!I40&gt;'Проблемные зоны 4 кл. матем '!I$67,"ДА","НЕТ")</f>
        <v>ДА</v>
      </c>
      <c r="J23" s="8" t="str">
        <f>IF('Решаемость 4 кл. матем'!J40&gt;'Проблемные зоны 4 кл. матем '!J$67,"ДА","НЕТ")</f>
        <v>ДА</v>
      </c>
      <c r="K23" s="8" t="str">
        <f>IF('Решаемость 4 кл. матем'!K40&gt;'Проблемные зоны 4 кл. матем '!K$67,"ДА","НЕТ")</f>
        <v>ДА</v>
      </c>
      <c r="L23" s="8" t="str">
        <f>IF('Решаемость 4 кл. матем'!L40&gt;'Проблемные зоны 4 кл. матем '!L$67,"ДА","НЕТ")</f>
        <v>ДА</v>
      </c>
      <c r="M23" s="8" t="str">
        <f>IF('Решаемость 4 кл. матем'!M40&gt;'Проблемные зоны 4 кл. матем '!M$67,"ДА","НЕТ")</f>
        <v>ДА</v>
      </c>
      <c r="N23" s="13">
        <f t="shared" si="0"/>
        <v>1</v>
      </c>
    </row>
    <row r="24" spans="1:14" ht="18.75">
      <c r="A24" s="1">
        <v>49</v>
      </c>
      <c r="B24" s="2">
        <v>61</v>
      </c>
      <c r="C24" s="8" t="str">
        <f>IF('Решаемость 4 кл. матем'!C41&gt;'Проблемные зоны 4 кл. матем '!C$67,"ДА","НЕТ")</f>
        <v>ДА</v>
      </c>
      <c r="D24" s="8" t="str">
        <f>IF('Решаемость 4 кл. матем'!D41&gt;'Проблемные зоны 4 кл. матем '!D$67,"ДА","НЕТ")</f>
        <v>ДА</v>
      </c>
      <c r="E24" s="8" t="str">
        <f>IF('Решаемость 4 кл. матем'!E41&gt;'Проблемные зоны 4 кл. матем '!E$67,"ДА","НЕТ")</f>
        <v>ДА</v>
      </c>
      <c r="F24" s="8" t="str">
        <f>IF('Решаемость 4 кл. матем'!F41&gt;'Проблемные зоны 4 кл. матем '!F$67,"ДА","НЕТ")</f>
        <v>ДА</v>
      </c>
      <c r="G24" s="8" t="str">
        <f>IF('Решаемость 4 кл. матем'!G41&gt;'Проблемные зоны 4 кл. матем '!G$67,"ДА","НЕТ")</f>
        <v>ДА</v>
      </c>
      <c r="H24" s="8" t="str">
        <f>IF('Решаемость 4 кл. матем'!H41&gt;'Проблемные зоны 4 кл. матем '!H$67,"ДА","НЕТ")</f>
        <v>ДА</v>
      </c>
      <c r="I24" s="8" t="str">
        <f>IF('Решаемость 4 кл. матем'!I41&gt;'Проблемные зоны 4 кл. матем '!I$67,"ДА","НЕТ")</f>
        <v>ДА</v>
      </c>
      <c r="J24" s="8" t="str">
        <f>IF('Решаемость 4 кл. матем'!J41&gt;'Проблемные зоны 4 кл. матем '!J$67,"ДА","НЕТ")</f>
        <v>НЕТ</v>
      </c>
      <c r="K24" s="8" t="str">
        <f>IF('Решаемость 4 кл. матем'!K41&gt;'Проблемные зоны 4 кл. матем '!K$67,"ДА","НЕТ")</f>
        <v>НЕТ</v>
      </c>
      <c r="L24" s="8" t="str">
        <f>IF('Решаемость 4 кл. матем'!L41&gt;'Проблемные зоны 4 кл. матем '!L$67,"ДА","НЕТ")</f>
        <v>НЕТ</v>
      </c>
      <c r="M24" s="8" t="str">
        <f>IF('Решаемость 4 кл. матем'!M41&gt;'Проблемные зоны 4 кл. матем '!M$67,"ДА","НЕТ")</f>
        <v>НЕТ</v>
      </c>
      <c r="N24" s="13">
        <f t="shared" si="0"/>
        <v>4</v>
      </c>
    </row>
    <row r="25" spans="1:14" ht="18.75">
      <c r="A25" s="1">
        <v>55</v>
      </c>
      <c r="B25" s="25">
        <v>64</v>
      </c>
      <c r="C25" s="8" t="str">
        <f>IF('Решаемость 4 кл. матем'!C43&gt;'Проблемные зоны 4 кл. матем '!C$67,"ДА","НЕТ")</f>
        <v>НЕТ</v>
      </c>
      <c r="D25" s="8" t="str">
        <f>IF('Решаемость 4 кл. матем'!D43&gt;'Проблемные зоны 4 кл. матем '!D$67,"ДА","НЕТ")</f>
        <v>ДА</v>
      </c>
      <c r="E25" s="8" t="str">
        <f>IF('Решаемость 4 кл. матем'!E43&gt;'Проблемные зоны 4 кл. матем '!E$67,"ДА","НЕТ")</f>
        <v>ДА</v>
      </c>
      <c r="F25" s="8" t="str">
        <f>IF('Решаемость 4 кл. матем'!F43&gt;'Проблемные зоны 4 кл. матем '!F$67,"ДА","НЕТ")</f>
        <v>НЕТ</v>
      </c>
      <c r="G25" s="8" t="str">
        <f>IF('Решаемость 4 кл. матем'!G43&gt;'Проблемные зоны 4 кл. матем '!G$67,"ДА","НЕТ")</f>
        <v>ДА</v>
      </c>
      <c r="H25" s="8" t="str">
        <f>IF('Решаемость 4 кл. матем'!H43&gt;'Проблемные зоны 4 кл. матем '!H$67,"ДА","НЕТ")</f>
        <v>ДА</v>
      </c>
      <c r="I25" s="8" t="str">
        <f>IF('Решаемость 4 кл. матем'!I43&gt;'Проблемные зоны 4 кл. матем '!I$67,"ДА","НЕТ")</f>
        <v>ДА</v>
      </c>
      <c r="J25" s="8" t="str">
        <f>IF('Решаемость 4 кл. матем'!J43&gt;'Проблемные зоны 4 кл. матем '!J$67,"ДА","НЕТ")</f>
        <v>ДА</v>
      </c>
      <c r="K25" s="8" t="str">
        <f>IF('Решаемость 4 кл. матем'!K43&gt;'Проблемные зоны 4 кл. матем '!K$67,"ДА","НЕТ")</f>
        <v>ДА</v>
      </c>
      <c r="L25" s="8" t="str">
        <f>IF('Решаемость 4 кл. матем'!L43&gt;'Проблемные зоны 4 кл. матем '!L$67,"ДА","НЕТ")</f>
        <v>ДА</v>
      </c>
      <c r="M25" s="8" t="str">
        <f>IF('Решаемость 4 кл. матем'!M43&gt;'Проблемные зоны 4 кл. матем '!M$67,"ДА","НЕТ")</f>
        <v>ДА</v>
      </c>
      <c r="N25" s="13">
        <f t="shared" si="0"/>
        <v>2</v>
      </c>
    </row>
    <row r="26" spans="1:14" ht="18.75">
      <c r="A26" s="1">
        <v>61</v>
      </c>
      <c r="B26" s="2">
        <v>102</v>
      </c>
      <c r="C26" s="8" t="str">
        <f>IF('Решаемость 4 кл. матем'!C46&gt;'Проблемные зоны 4 кл. матем '!C$67,"ДА","НЕТ")</f>
        <v>ДА</v>
      </c>
      <c r="D26" s="8" t="str">
        <f>IF('Решаемость 4 кл. матем'!D46&gt;'Проблемные зоны 4 кл. матем '!D$67,"ДА","НЕТ")</f>
        <v>ДА</v>
      </c>
      <c r="E26" s="8" t="str">
        <f>IF('Решаемость 4 кл. матем'!E46&gt;'Проблемные зоны 4 кл. матем '!E$67,"ДА","НЕТ")</f>
        <v>ДА</v>
      </c>
      <c r="F26" s="8" t="str">
        <f>IF('Решаемость 4 кл. матем'!F46&gt;'Проблемные зоны 4 кл. матем '!F$67,"ДА","НЕТ")</f>
        <v>ДА</v>
      </c>
      <c r="G26" s="8" t="str">
        <f>IF('Решаемость 4 кл. матем'!G46&gt;'Проблемные зоны 4 кл. матем '!G$67,"ДА","НЕТ")</f>
        <v>НЕТ</v>
      </c>
      <c r="H26" s="8" t="str">
        <f>IF('Решаемость 4 кл. матем'!H46&gt;'Проблемные зоны 4 кл. матем '!H$67,"ДА","НЕТ")</f>
        <v>ДА</v>
      </c>
      <c r="I26" s="8" t="str">
        <f>IF('Решаемость 4 кл. матем'!I46&gt;'Проблемные зоны 4 кл. матем '!I$67,"ДА","НЕТ")</f>
        <v>ДА</v>
      </c>
      <c r="J26" s="8" t="str">
        <f>IF('Решаемость 4 кл. матем'!J46&gt;'Проблемные зоны 4 кл. матем '!J$67,"ДА","НЕТ")</f>
        <v>ДА</v>
      </c>
      <c r="K26" s="8" t="str">
        <f>IF('Решаемость 4 кл. матем'!K46&gt;'Проблемные зоны 4 кл. матем '!K$67,"ДА","НЕТ")</f>
        <v>ДА</v>
      </c>
      <c r="L26" s="8" t="str">
        <f>IF('Решаемость 4 кл. матем'!L46&gt;'Проблемные зоны 4 кл. матем '!L$67,"ДА","НЕТ")</f>
        <v>ДА</v>
      </c>
      <c r="M26" s="8" t="str">
        <f>IF('Решаемость 4 кл. матем'!M46&gt;'Проблемные зоны 4 кл. матем '!M$67,"ДА","НЕТ")</f>
        <v>НЕТ</v>
      </c>
      <c r="N26" s="13">
        <f t="shared" si="0"/>
        <v>2</v>
      </c>
    </row>
    <row r="27" spans="1:14" ht="18.75">
      <c r="A27" s="1">
        <v>65</v>
      </c>
      <c r="B27" s="2">
        <v>25</v>
      </c>
      <c r="C27" s="8" t="str">
        <f>IF('Решаемость 4 кл. матем'!C48&gt;'Проблемные зоны 4 кл. матем '!C$67,"ДА","НЕТ")</f>
        <v>НЕТ</v>
      </c>
      <c r="D27" s="8" t="str">
        <f>IF('Решаемость 4 кл. матем'!D48&gt;'Проблемные зоны 4 кл. матем '!D$67,"ДА","НЕТ")</f>
        <v>ДА</v>
      </c>
      <c r="E27" s="8" t="str">
        <f>IF('Решаемость 4 кл. матем'!E48&gt;'Проблемные зоны 4 кл. матем '!E$67,"ДА","НЕТ")</f>
        <v>НЕТ</v>
      </c>
      <c r="F27" s="8" t="str">
        <f>IF('Решаемость 4 кл. матем'!F48&gt;'Проблемные зоны 4 кл. матем '!F$67,"ДА","НЕТ")</f>
        <v>НЕТ</v>
      </c>
      <c r="G27" s="8" t="str">
        <f>IF('Решаемость 4 кл. матем'!G48&gt;'Проблемные зоны 4 кл. матем '!G$67,"ДА","НЕТ")</f>
        <v>НЕТ</v>
      </c>
      <c r="H27" s="8" t="str">
        <f>IF('Решаемость 4 кл. матем'!H48&gt;'Проблемные зоны 4 кл. матем '!H$67,"ДА","НЕТ")</f>
        <v>НЕТ</v>
      </c>
      <c r="I27" s="8" t="str">
        <f>IF('Решаемость 4 кл. матем'!I48&gt;'Проблемные зоны 4 кл. матем '!I$67,"ДА","НЕТ")</f>
        <v>НЕТ</v>
      </c>
      <c r="J27" s="8" t="str">
        <f>IF('Решаемость 4 кл. матем'!J48&gt;'Проблемные зоны 4 кл. матем '!J$67,"ДА","НЕТ")</f>
        <v>НЕТ</v>
      </c>
      <c r="K27" s="8" t="str">
        <f>IF('Решаемость 4 кл. матем'!K48&gt;'Проблемные зоны 4 кл. матем '!K$67,"ДА","НЕТ")</f>
        <v>НЕТ</v>
      </c>
      <c r="L27" s="8" t="str">
        <f>IF('Решаемость 4 кл. матем'!L48&gt;'Проблемные зоны 4 кл. матем '!L$67,"ДА","НЕТ")</f>
        <v>НЕТ</v>
      </c>
      <c r="M27" s="8" t="str">
        <f>IF('Решаемость 4 кл. матем'!M48&gt;'Проблемные зоны 4 кл. матем '!M$67,"ДА","НЕТ")</f>
        <v>НЕТ</v>
      </c>
      <c r="N27" s="13">
        <f t="shared" si="0"/>
        <v>10</v>
      </c>
    </row>
    <row r="28" spans="1:14" ht="18.75">
      <c r="A28" s="1">
        <v>66</v>
      </c>
      <c r="B28" s="2">
        <v>46</v>
      </c>
      <c r="C28" s="8" t="str">
        <f>IF('Решаемость 4 кл. матем'!C49&gt;'Проблемные зоны 4 кл. матем '!C$67,"ДА","НЕТ")</f>
        <v>ДА</v>
      </c>
      <c r="D28" s="8" t="str">
        <f>IF('Решаемость 4 кл. матем'!D49&gt;'Проблемные зоны 4 кл. матем '!D$67,"ДА","НЕТ")</f>
        <v>ДА</v>
      </c>
      <c r="E28" s="8" t="str">
        <f>IF('Решаемость 4 кл. матем'!E49&gt;'Проблемные зоны 4 кл. матем '!E$67,"ДА","НЕТ")</f>
        <v>ДА</v>
      </c>
      <c r="F28" s="8" t="str">
        <f>IF('Решаемость 4 кл. матем'!F49&gt;'Проблемные зоны 4 кл. матем '!F$67,"ДА","НЕТ")</f>
        <v>ДА</v>
      </c>
      <c r="G28" s="8" t="str">
        <f>IF('Решаемость 4 кл. матем'!G49&gt;'Проблемные зоны 4 кл. матем '!G$67,"ДА","НЕТ")</f>
        <v>НЕТ</v>
      </c>
      <c r="H28" s="8" t="str">
        <f>IF('Решаемость 4 кл. матем'!H49&gt;'Проблемные зоны 4 кл. матем '!H$67,"ДА","НЕТ")</f>
        <v>ДА</v>
      </c>
      <c r="I28" s="8" t="str">
        <f>IF('Решаемость 4 кл. матем'!I49&gt;'Проблемные зоны 4 кл. матем '!I$67,"ДА","НЕТ")</f>
        <v>ДА</v>
      </c>
      <c r="J28" s="8" t="str">
        <f>IF('Решаемость 4 кл. матем'!J49&gt;'Проблемные зоны 4 кл. матем '!J$67,"ДА","НЕТ")</f>
        <v>НЕТ</v>
      </c>
      <c r="K28" s="8" t="str">
        <f>IF('Решаемость 4 кл. матем'!K49&gt;'Проблемные зоны 4 кл. матем '!K$67,"ДА","НЕТ")</f>
        <v>ДА</v>
      </c>
      <c r="L28" s="8" t="str">
        <f>IF('Решаемость 4 кл. матем'!L49&gt;'Проблемные зоны 4 кл. матем '!L$67,"ДА","НЕТ")</f>
        <v>ДА</v>
      </c>
      <c r="M28" s="8" t="str">
        <f>IF('Решаемость 4 кл. матем'!M49&gt;'Проблемные зоны 4 кл. матем '!M$67,"ДА","НЕТ")</f>
        <v>ДА</v>
      </c>
      <c r="N28" s="13">
        <f t="shared" si="0"/>
        <v>2</v>
      </c>
    </row>
    <row r="29" spans="1:14" ht="18.75">
      <c r="A29" s="1">
        <v>70</v>
      </c>
      <c r="B29" s="2">
        <v>40</v>
      </c>
      <c r="C29" s="8" t="str">
        <f>IF('Решаемость 4 кл. матем'!C51&gt;'Проблемные зоны 4 кл. матем '!C$67,"ДА","НЕТ")</f>
        <v>ДА</v>
      </c>
      <c r="D29" s="8" t="str">
        <f>IF('Решаемость 4 кл. матем'!D51&gt;'Проблемные зоны 4 кл. матем '!D$67,"ДА","НЕТ")</f>
        <v>НЕТ</v>
      </c>
      <c r="E29" s="8" t="str">
        <f>IF('Решаемость 4 кл. матем'!E51&gt;'Проблемные зоны 4 кл. матем '!E$67,"ДА","НЕТ")</f>
        <v>НЕТ</v>
      </c>
      <c r="F29" s="8" t="str">
        <f>IF('Решаемость 4 кл. матем'!F51&gt;'Проблемные зоны 4 кл. матем '!F$67,"ДА","НЕТ")</f>
        <v>НЕТ</v>
      </c>
      <c r="G29" s="8" t="str">
        <f>IF('Решаемость 4 кл. матем'!G51&gt;'Проблемные зоны 4 кл. матем '!G$67,"ДА","НЕТ")</f>
        <v>НЕТ</v>
      </c>
      <c r="H29" s="8" t="str">
        <f>IF('Решаемость 4 кл. матем'!H51&gt;'Проблемные зоны 4 кл. матем '!H$67,"ДА","НЕТ")</f>
        <v>НЕТ</v>
      </c>
      <c r="I29" s="8" t="str">
        <f>IF('Решаемость 4 кл. матем'!I51&gt;'Проблемные зоны 4 кл. матем '!I$67,"ДА","НЕТ")</f>
        <v>НЕТ</v>
      </c>
      <c r="J29" s="8" t="str">
        <f>IF('Решаемость 4 кл. матем'!J51&gt;'Проблемные зоны 4 кл. матем '!J$67,"ДА","НЕТ")</f>
        <v>НЕТ</v>
      </c>
      <c r="K29" s="8" t="str">
        <f>IF('Решаемость 4 кл. матем'!K51&gt;'Проблемные зоны 4 кл. матем '!K$67,"ДА","НЕТ")</f>
        <v>НЕТ</v>
      </c>
      <c r="L29" s="8" t="str">
        <f>IF('Решаемость 4 кл. матем'!L51&gt;'Проблемные зоны 4 кл. матем '!L$67,"ДА","НЕТ")</f>
        <v>НЕТ</v>
      </c>
      <c r="M29" s="8" t="str">
        <f>IF('Решаемость 4 кл. матем'!M51&gt;'Проблемные зоны 4 кл. матем '!M$67,"ДА","НЕТ")</f>
        <v>НЕТ</v>
      </c>
      <c r="N29" s="13">
        <f t="shared" si="0"/>
        <v>10</v>
      </c>
    </row>
    <row r="30" spans="1:14" ht="18.75">
      <c r="A30" s="1">
        <v>72</v>
      </c>
      <c r="B30" s="2">
        <v>16</v>
      </c>
      <c r="C30" s="8" t="str">
        <f>IF('Решаемость 4 кл. матем'!C53&gt;'Проблемные зоны 4 кл. матем '!C$67,"ДА","НЕТ")</f>
        <v>ДА</v>
      </c>
      <c r="D30" s="8" t="str">
        <f>IF('Решаемость 4 кл. матем'!D53&gt;'Проблемные зоны 4 кл. матем '!D$67,"ДА","НЕТ")</f>
        <v>ДА</v>
      </c>
      <c r="E30" s="8" t="str">
        <f>IF('Решаемость 4 кл. матем'!E53&gt;'Проблемные зоны 4 кл. матем '!E$67,"ДА","НЕТ")</f>
        <v>НЕТ</v>
      </c>
      <c r="F30" s="8" t="str">
        <f>IF('Решаемость 4 кл. матем'!F53&gt;'Проблемные зоны 4 кл. матем '!F$67,"ДА","НЕТ")</f>
        <v>НЕТ</v>
      </c>
      <c r="G30" s="8" t="str">
        <f>IF('Решаемость 4 кл. матем'!G53&gt;'Проблемные зоны 4 кл. матем '!G$67,"ДА","НЕТ")</f>
        <v>НЕТ</v>
      </c>
      <c r="H30" s="8" t="str">
        <f>IF('Решаемость 4 кл. матем'!H53&gt;'Проблемные зоны 4 кл. матем '!H$67,"ДА","НЕТ")</f>
        <v>ДА</v>
      </c>
      <c r="I30" s="8" t="str">
        <f>IF('Решаемость 4 кл. матем'!I53&gt;'Проблемные зоны 4 кл. матем '!I$67,"ДА","НЕТ")</f>
        <v>НЕТ</v>
      </c>
      <c r="J30" s="8" t="str">
        <f>IF('Решаемость 4 кл. матем'!J53&gt;'Проблемные зоны 4 кл. матем '!J$67,"ДА","НЕТ")</f>
        <v>НЕТ</v>
      </c>
      <c r="K30" s="8" t="str">
        <f>IF('Решаемость 4 кл. матем'!K53&gt;'Проблемные зоны 4 кл. матем '!K$67,"ДА","НЕТ")</f>
        <v>НЕТ</v>
      </c>
      <c r="L30" s="8" t="str">
        <f>IF('Решаемость 4 кл. матем'!L53&gt;'Проблемные зоны 4 кл. матем '!L$67,"ДА","НЕТ")</f>
        <v>НЕТ</v>
      </c>
      <c r="M30" s="8" t="str">
        <f>IF('Решаемость 4 кл. матем'!M53&gt;'Проблемные зоны 4 кл. матем '!M$67,"ДА","НЕТ")</f>
        <v>НЕТ</v>
      </c>
      <c r="N30" s="13">
        <f t="shared" si="0"/>
        <v>8</v>
      </c>
    </row>
    <row r="31" spans="1:14" ht="18.75">
      <c r="A31" s="1">
        <v>87</v>
      </c>
      <c r="B31" s="2">
        <v>58</v>
      </c>
      <c r="C31" s="8" t="str">
        <f>IF('Решаемость 4 кл. матем'!C58&gt;'Проблемные зоны 4 кл. матем '!C$67,"ДА","НЕТ")</f>
        <v>ДА</v>
      </c>
      <c r="D31" s="8" t="str">
        <f>IF('Решаемость 4 кл. матем'!D58&gt;'Проблемные зоны 4 кл. матем '!D$67,"ДА","НЕТ")</f>
        <v>НЕТ</v>
      </c>
      <c r="E31" s="8" t="str">
        <f>IF('Решаемость 4 кл. матем'!E58&gt;'Проблемные зоны 4 кл. матем '!E$67,"ДА","НЕТ")</f>
        <v>НЕТ</v>
      </c>
      <c r="F31" s="8" t="str">
        <f>IF('Решаемость 4 кл. матем'!F58&gt;'Проблемные зоны 4 кл. матем '!F$67,"ДА","НЕТ")</f>
        <v>ДА</v>
      </c>
      <c r="G31" s="8" t="str">
        <f>IF('Решаемость 4 кл. матем'!G58&gt;'Проблемные зоны 4 кл. матем '!G$67,"ДА","НЕТ")</f>
        <v>ДА</v>
      </c>
      <c r="H31" s="8" t="str">
        <f>IF('Решаемость 4 кл. матем'!H58&gt;'Проблемные зоны 4 кл. матем '!H$67,"ДА","НЕТ")</f>
        <v>ДА</v>
      </c>
      <c r="I31" s="8" t="str">
        <f>IF('Решаемость 4 кл. матем'!I58&gt;'Проблемные зоны 4 кл. матем '!I$67,"ДА","НЕТ")</f>
        <v>ДА</v>
      </c>
      <c r="J31" s="8" t="str">
        <f>IF('Решаемость 4 кл. матем'!J58&gt;'Проблемные зоны 4 кл. матем '!J$67,"ДА","НЕТ")</f>
        <v>ДА</v>
      </c>
      <c r="K31" s="8" t="str">
        <f>IF('Решаемость 4 кл. матем'!K58&gt;'Проблемные зоны 4 кл. матем '!K$67,"ДА","НЕТ")</f>
        <v>ДА</v>
      </c>
      <c r="L31" s="8" t="str">
        <f>IF('Решаемость 4 кл. матем'!L58&gt;'Проблемные зоны 4 кл. матем '!L$67,"ДА","НЕТ")</f>
        <v>ДА</v>
      </c>
      <c r="M31" s="8" t="str">
        <f>IF('Решаемость 4 кл. матем'!M58&gt;'Проблемные зоны 4 кл. матем '!M$67,"ДА","НЕТ")</f>
        <v>ДА</v>
      </c>
      <c r="N31" s="13">
        <f t="shared" si="0"/>
        <v>2</v>
      </c>
    </row>
    <row r="32" spans="1:14" ht="18.75">
      <c r="A32" s="1">
        <v>90</v>
      </c>
      <c r="B32" s="2">
        <v>50</v>
      </c>
      <c r="C32" s="8" t="str">
        <f>IF('Решаемость 4 кл. матем'!C59&gt;'Проблемные зоны 4 кл. матем '!C$67,"ДА","НЕТ")</f>
        <v>ДА</v>
      </c>
      <c r="D32" s="8" t="str">
        <f>IF('Решаемость 4 кл. матем'!D59&gt;'Проблемные зоны 4 кл. матем '!D$67,"ДА","НЕТ")</f>
        <v>ДА</v>
      </c>
      <c r="E32" s="8" t="str">
        <f>IF('Решаемость 4 кл. матем'!E59&gt;'Проблемные зоны 4 кл. матем '!E$67,"ДА","НЕТ")</f>
        <v>ДА</v>
      </c>
      <c r="F32" s="8" t="str">
        <f>IF('Решаемость 4 кл. матем'!F59&gt;'Проблемные зоны 4 кл. матем '!F$67,"ДА","НЕТ")</f>
        <v>НЕТ</v>
      </c>
      <c r="G32" s="8" t="str">
        <f>IF('Решаемость 4 кл. матем'!G59&gt;'Проблемные зоны 4 кл. матем '!G$67,"ДА","НЕТ")</f>
        <v>ДА</v>
      </c>
      <c r="H32" s="8" t="str">
        <f>IF('Решаемость 4 кл. матем'!H59&gt;'Проблемные зоны 4 кл. матем '!H$67,"ДА","НЕТ")</f>
        <v>ДА</v>
      </c>
      <c r="I32" s="8" t="str">
        <f>IF('Решаемость 4 кл. матем'!I59&gt;'Проблемные зоны 4 кл. матем '!I$67,"ДА","НЕТ")</f>
        <v>НЕТ</v>
      </c>
      <c r="J32" s="8" t="str">
        <f>IF('Решаемость 4 кл. матем'!J59&gt;'Проблемные зоны 4 кл. матем '!J$67,"ДА","НЕТ")</f>
        <v>ДА</v>
      </c>
      <c r="K32" s="8" t="str">
        <f>IF('Решаемость 4 кл. матем'!K59&gt;'Проблемные зоны 4 кл. матем '!K$67,"ДА","НЕТ")</f>
        <v>ДА</v>
      </c>
      <c r="L32" s="8" t="str">
        <f>IF('Решаемость 4 кл. матем'!L59&gt;'Проблемные зоны 4 кл. матем '!L$67,"ДА","НЕТ")</f>
        <v>ДА</v>
      </c>
      <c r="M32" s="8" t="str">
        <f>IF('Решаемость 4 кл. матем'!M59&gt;'Проблемные зоны 4 кл. матем '!M$67,"ДА","НЕТ")</f>
        <v>ДА</v>
      </c>
      <c r="N32" s="13">
        <f t="shared" si="0"/>
        <v>2</v>
      </c>
    </row>
    <row r="33" spans="1:14" ht="18.75">
      <c r="A33" s="1">
        <v>100</v>
      </c>
      <c r="B33" s="2">
        <v>119</v>
      </c>
      <c r="C33" s="8" t="str">
        <f>IF('Решаемость 4 кл. матем'!C61&gt;'Проблемные зоны 4 кл. матем '!C$67,"ДА","НЕТ")</f>
        <v>ДА</v>
      </c>
      <c r="D33" s="8" t="str">
        <f>IF('Решаемость 4 кл. матем'!D61&gt;'Проблемные зоны 4 кл. матем '!D$67,"ДА","НЕТ")</f>
        <v>ДА</v>
      </c>
      <c r="E33" s="8" t="str">
        <f>IF('Решаемость 4 кл. матем'!E61&gt;'Проблемные зоны 4 кл. матем '!E$67,"ДА","НЕТ")</f>
        <v>НЕТ</v>
      </c>
      <c r="F33" s="8" t="str">
        <f>IF('Решаемость 4 кл. матем'!F61&gt;'Проблемные зоны 4 кл. матем '!F$67,"ДА","НЕТ")</f>
        <v>НЕТ</v>
      </c>
      <c r="G33" s="8" t="str">
        <f>IF('Решаемость 4 кл. матем'!G61&gt;'Проблемные зоны 4 кл. матем '!G$67,"ДА","НЕТ")</f>
        <v>ДА</v>
      </c>
      <c r="H33" s="8" t="str">
        <f>IF('Решаемость 4 кл. матем'!H61&gt;'Проблемные зоны 4 кл. матем '!H$67,"ДА","НЕТ")</f>
        <v>ДА</v>
      </c>
      <c r="I33" s="8" t="str">
        <f>IF('Решаемость 4 кл. матем'!I61&gt;'Проблемные зоны 4 кл. матем '!I$67,"ДА","НЕТ")</f>
        <v>НЕТ</v>
      </c>
      <c r="J33" s="8" t="str">
        <f>IF('Решаемость 4 кл. матем'!J61&gt;'Проблемные зоны 4 кл. матем '!J$67,"ДА","НЕТ")</f>
        <v>ДА</v>
      </c>
      <c r="K33" s="8" t="str">
        <f>IF('Решаемость 4 кл. матем'!K61&gt;'Проблемные зоны 4 кл. матем '!K$67,"ДА","НЕТ")</f>
        <v>ДА</v>
      </c>
      <c r="L33" s="8" t="str">
        <f>IF('Решаемость 4 кл. матем'!L61&gt;'Проблемные зоны 4 кл. матем '!L$67,"ДА","НЕТ")</f>
        <v>ДА</v>
      </c>
      <c r="M33" s="8" t="str">
        <f>IF('Решаемость 4 кл. матем'!M61&gt;'Проблемные зоны 4 кл. матем '!M$67,"ДА","НЕТ")</f>
        <v>ДА</v>
      </c>
      <c r="N33" s="13">
        <f t="shared" si="0"/>
        <v>3</v>
      </c>
    </row>
    <row r="34" spans="1:14" ht="18.75">
      <c r="A34" s="1">
        <v>138</v>
      </c>
      <c r="B34" s="2">
        <v>18</v>
      </c>
      <c r="C34" s="8" t="str">
        <f>IF('Решаемость 4 кл. матем'!C62&gt;'Проблемные зоны 4 кл. матем '!C$67,"ДА","НЕТ")</f>
        <v>ДА</v>
      </c>
      <c r="D34" s="8" t="str">
        <f>IF('Решаемость 4 кл. матем'!D62&gt;'Проблемные зоны 4 кл. матем '!D$67,"ДА","НЕТ")</f>
        <v>ДА</v>
      </c>
      <c r="E34" s="8" t="str">
        <f>IF('Решаемость 4 кл. матем'!E62&gt;'Проблемные зоны 4 кл. матем '!E$67,"ДА","НЕТ")</f>
        <v>ДА</v>
      </c>
      <c r="F34" s="8" t="str">
        <f>IF('Решаемость 4 кл. матем'!F62&gt;'Проблемные зоны 4 кл. матем '!F$67,"ДА","НЕТ")</f>
        <v>ДА</v>
      </c>
      <c r="G34" s="8" t="str">
        <f>IF('Решаемость 4 кл. матем'!G62&gt;'Проблемные зоны 4 кл. матем '!G$67,"ДА","НЕТ")</f>
        <v>ДА</v>
      </c>
      <c r="H34" s="8" t="str">
        <f>IF('Решаемость 4 кл. матем'!H62&gt;'Проблемные зоны 4 кл. матем '!H$67,"ДА","НЕТ")</f>
        <v>ДА</v>
      </c>
      <c r="I34" s="8" t="str">
        <f>IF('Решаемость 4 кл. матем'!I62&gt;'Проблемные зоны 4 кл. матем '!I$67,"ДА","НЕТ")</f>
        <v>ДА</v>
      </c>
      <c r="J34" s="8" t="str">
        <f>IF('Решаемость 4 кл. матем'!J62&gt;'Проблемные зоны 4 кл. матем '!J$67,"ДА","НЕТ")</f>
        <v>ДА</v>
      </c>
      <c r="K34" s="8" t="str">
        <f>IF('Решаемость 4 кл. матем'!K62&gt;'Проблемные зоны 4 кл. матем '!K$67,"ДА","НЕТ")</f>
        <v>ДА</v>
      </c>
      <c r="L34" s="8" t="str">
        <f>IF('Решаемость 4 кл. матем'!L62&gt;'Проблемные зоны 4 кл. матем '!L$67,"ДА","НЕТ")</f>
        <v>НЕТ</v>
      </c>
      <c r="M34" s="8" t="str">
        <f>IF('Решаемость 4 кл. матем'!M62&gt;'Проблемные зоны 4 кл. матем '!M$67,"ДА","НЕТ")</f>
        <v>ДА</v>
      </c>
      <c r="N34" s="13">
        <f t="shared" si="0"/>
        <v>1</v>
      </c>
    </row>
    <row r="35" spans="1:14" ht="18.75">
      <c r="A35" s="1">
        <v>144</v>
      </c>
      <c r="B35" s="2">
        <v>47</v>
      </c>
      <c r="C35" s="8" t="str">
        <f>IF('Решаемость 4 кл. матем'!C63&gt;'Проблемные зоны 4 кл. матем '!C$67,"ДА","НЕТ")</f>
        <v>ДА</v>
      </c>
      <c r="D35" s="8" t="str">
        <f>IF('Решаемость 4 кл. матем'!D63&gt;'Проблемные зоны 4 кл. матем '!D$67,"ДА","НЕТ")</f>
        <v>ДА</v>
      </c>
      <c r="E35" s="8" t="str">
        <f>IF('Решаемость 4 кл. матем'!E63&gt;'Проблемные зоны 4 кл. матем '!E$67,"ДА","НЕТ")</f>
        <v>ДА</v>
      </c>
      <c r="F35" s="8" t="str">
        <f>IF('Решаемость 4 кл. матем'!F63&gt;'Проблемные зоны 4 кл. матем '!F$67,"ДА","НЕТ")</f>
        <v>ДА</v>
      </c>
      <c r="G35" s="8" t="str">
        <f>IF('Решаемость 4 кл. матем'!G63&gt;'Проблемные зоны 4 кл. матем '!G$67,"ДА","НЕТ")</f>
        <v>ДА</v>
      </c>
      <c r="H35" s="8" t="str">
        <f>IF('Решаемость 4 кл. матем'!H63&gt;'Проблемные зоны 4 кл. матем '!H$67,"ДА","НЕТ")</f>
        <v>НЕТ</v>
      </c>
      <c r="I35" s="8" t="str">
        <f>IF('Решаемость 4 кл. матем'!I63&gt;'Проблемные зоны 4 кл. матем '!I$67,"ДА","НЕТ")</f>
        <v>ДА</v>
      </c>
      <c r="J35" s="8" t="str">
        <f>IF('Решаемость 4 кл. матем'!J63&gt;'Проблемные зоны 4 кл. матем '!J$67,"ДА","НЕТ")</f>
        <v>НЕТ</v>
      </c>
      <c r="K35" s="8" t="str">
        <f>IF('Решаемость 4 кл. матем'!K63&gt;'Проблемные зоны 4 кл. матем '!K$67,"ДА","НЕТ")</f>
        <v>НЕТ</v>
      </c>
      <c r="L35" s="8" t="str">
        <f>IF('Решаемость 4 кл. матем'!L63&gt;'Проблемные зоны 4 кл. матем '!L$67,"ДА","НЕТ")</f>
        <v>ДА</v>
      </c>
      <c r="M35" s="8" t="str">
        <f>IF('Решаемость 4 кл. матем'!M63&gt;'Проблемные зоны 4 кл. матем '!M$67,"ДА","НЕТ")</f>
        <v>НЕТ</v>
      </c>
      <c r="N35" s="13">
        <f t="shared" si="0"/>
        <v>4</v>
      </c>
    </row>
    <row r="36" spans="1:14" ht="18.75">
      <c r="A36" s="21" t="s">
        <v>22</v>
      </c>
      <c r="B36" s="22"/>
      <c r="C36" s="14">
        <f>COUNTIF(C2:C35,"нет")</f>
        <v>7</v>
      </c>
      <c r="D36" s="14">
        <f t="shared" ref="D36:M36" si="1">COUNTIF(D2:D35,"нет")</f>
        <v>10</v>
      </c>
      <c r="E36" s="14">
        <f t="shared" si="1"/>
        <v>7</v>
      </c>
      <c r="F36" s="14">
        <f t="shared" si="1"/>
        <v>11</v>
      </c>
      <c r="G36" s="14">
        <f t="shared" si="1"/>
        <v>6</v>
      </c>
      <c r="H36" s="14">
        <f t="shared" si="1"/>
        <v>6</v>
      </c>
      <c r="I36" s="14">
        <f t="shared" si="1"/>
        <v>9</v>
      </c>
      <c r="J36" s="14">
        <f t="shared" si="1"/>
        <v>11</v>
      </c>
      <c r="K36" s="14">
        <f t="shared" si="1"/>
        <v>9</v>
      </c>
      <c r="L36" s="14">
        <f t="shared" si="1"/>
        <v>9</v>
      </c>
      <c r="M36" s="14">
        <f t="shared" si="1"/>
        <v>10</v>
      </c>
    </row>
  </sheetData>
  <mergeCells count="1">
    <mergeCell ref="A36:B36"/>
  </mergeCells>
  <conditionalFormatting sqref="C2:M35">
    <cfRule type="cellIs" dxfId="1" priority="3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9"/>
  <sheetViews>
    <sheetView tabSelected="1" workbookViewId="0">
      <selection activeCell="D17" sqref="D17"/>
    </sheetView>
  </sheetViews>
  <sheetFormatPr defaultRowHeight="15"/>
  <cols>
    <col min="1" max="1" width="16.42578125" customWidth="1"/>
    <col min="2" max="2" width="18.7109375" customWidth="1"/>
    <col min="3" max="9" width="14.7109375" customWidth="1"/>
    <col min="10" max="10" width="16.28515625" customWidth="1"/>
    <col min="11" max="11" width="16.7109375" customWidth="1"/>
    <col min="12" max="12" width="13.42578125" customWidth="1"/>
    <col min="13" max="13" width="17.140625" customWidth="1"/>
    <col min="14" max="14" width="13.42578125" customWidth="1"/>
    <col min="15" max="15" width="17.140625" customWidth="1"/>
  </cols>
  <sheetData>
    <row r="1" spans="1:15" ht="110.25">
      <c r="A1" s="1" t="s">
        <v>0</v>
      </c>
      <c r="B1" s="1" t="s">
        <v>1</v>
      </c>
      <c r="C1" s="1" t="s">
        <v>27</v>
      </c>
      <c r="D1" s="1" t="s">
        <v>28</v>
      </c>
      <c r="E1" s="1" t="s">
        <v>29</v>
      </c>
      <c r="F1" s="1" t="s">
        <v>30</v>
      </c>
      <c r="G1" s="1" t="s">
        <v>31</v>
      </c>
      <c r="H1" s="1" t="s">
        <v>24</v>
      </c>
      <c r="I1" s="1" t="s">
        <v>2</v>
      </c>
      <c r="J1" s="1" t="s">
        <v>32</v>
      </c>
      <c r="K1" s="1" t="s">
        <v>33</v>
      </c>
      <c r="L1" s="1" t="s">
        <v>34</v>
      </c>
      <c r="M1" s="1" t="s">
        <v>35</v>
      </c>
      <c r="N1" s="1" t="s">
        <v>21</v>
      </c>
      <c r="O1" s="1" t="s">
        <v>23</v>
      </c>
    </row>
    <row r="2" spans="1:15" ht="18.75">
      <c r="A2" s="1" t="s">
        <v>13</v>
      </c>
      <c r="B2" s="2">
        <v>44</v>
      </c>
      <c r="C2" s="8" t="str">
        <f>IF('Решаемость 4 кл. матем'!C11&lt;'Необъективность 4 кл. матем'!C$66,"ДА","НЕТ")</f>
        <v>ДА</v>
      </c>
      <c r="D2" s="8" t="str">
        <f>IF('Решаемость 4 кл. матем'!D11&lt;'Необъективность 4 кл. матем'!D$66,"ДА","НЕТ")</f>
        <v>НЕТ</v>
      </c>
      <c r="E2" s="8" t="str">
        <f>IF('Решаемость 4 кл. матем'!E11&lt;'Необъективность 4 кл. матем'!E$66,"ДА","НЕТ")</f>
        <v>ДА</v>
      </c>
      <c r="F2" s="8" t="str">
        <f>IF('Решаемость 4 кл. матем'!F11&lt;'Необъективность 4 кл. матем'!F$66,"ДА","НЕТ")</f>
        <v>НЕТ</v>
      </c>
      <c r="G2" s="8" t="str">
        <f>IF('Решаемость 4 кл. матем'!G11&lt;'Необъективность 4 кл. матем'!G$66,"ДА","НЕТ")</f>
        <v>ДА</v>
      </c>
      <c r="H2" s="8" t="str">
        <f>IF('Решаемость 4 кл. матем'!H11&lt;'Необъективность 4 кл. матем'!H$66,"ДА","НЕТ")</f>
        <v>ДА</v>
      </c>
      <c r="I2" s="8" t="str">
        <f>IF('Решаемость 4 кл. матем'!I11&lt;'Необъективность 4 кл. матем'!I$66,"ДА","НЕТ")</f>
        <v>ДА</v>
      </c>
      <c r="J2" s="8" t="str">
        <f>IF('Решаемость 4 кл. матем'!J11&lt;'Необъективность 4 кл. матем'!J$66,"ДА","НЕТ")</f>
        <v>НЕТ</v>
      </c>
      <c r="K2" s="8" t="str">
        <f>IF('Решаемость 4 кл. матем'!K11&lt;'Необъективность 4 кл. матем'!K$66,"ДА","НЕТ")</f>
        <v>НЕТ</v>
      </c>
      <c r="L2" s="8" t="str">
        <f>IF('Решаемость 4 кл. матем'!L11&lt;'Необъективность 4 кл. матем'!L$66,"ДА","НЕТ")</f>
        <v>ДА</v>
      </c>
      <c r="M2" s="8" t="str">
        <f>IF('Решаемость 4 кл. матем'!M11&lt;'Необъективность 4 кл. матем'!M$66,"ДА","НЕТ")</f>
        <v>ДА</v>
      </c>
      <c r="N2" s="13">
        <f>'Адресные кейсы'!N8</f>
        <v>1</v>
      </c>
      <c r="O2" s="15">
        <f t="shared" ref="O2:O8" si="0">COUNTIF(C2:M2, "нет")</f>
        <v>4</v>
      </c>
    </row>
    <row r="3" spans="1:15" ht="18.75">
      <c r="A3" s="1">
        <v>3</v>
      </c>
      <c r="B3" s="2">
        <v>19</v>
      </c>
      <c r="C3" s="8" t="str">
        <f>IF('Решаемость 4 кл. матем'!C14&lt;'Необъективность 4 кл. матем'!C$66,"ДА","НЕТ")</f>
        <v>ДА</v>
      </c>
      <c r="D3" s="8" t="str">
        <f>IF('Решаемость 4 кл. матем'!D14&lt;'Необъективность 4 кл. матем'!D$66,"ДА","НЕТ")</f>
        <v>НЕТ</v>
      </c>
      <c r="E3" s="8" t="str">
        <f>IF('Решаемость 4 кл. матем'!E14&lt;'Необъективность 4 кл. матем'!E$66,"ДА","НЕТ")</f>
        <v>ДА</v>
      </c>
      <c r="F3" s="8" t="str">
        <f>IF('Решаемость 4 кл. матем'!F14&lt;'Необъективность 4 кл. матем'!F$66,"ДА","НЕТ")</f>
        <v>ДА</v>
      </c>
      <c r="G3" s="8" t="str">
        <f>IF('Решаемость 4 кл. матем'!G14&lt;'Необъективность 4 кл. матем'!G$66,"ДА","НЕТ")</f>
        <v>ДА</v>
      </c>
      <c r="H3" s="8" t="str">
        <f>IF('Решаемость 4 кл. матем'!H14&lt;'Необъективность 4 кл. матем'!H$66,"ДА","НЕТ")</f>
        <v>ДА</v>
      </c>
      <c r="I3" s="8" t="str">
        <f>IF('Решаемость 4 кл. матем'!I14&lt;'Необъективность 4 кл. матем'!I$66,"ДА","НЕТ")</f>
        <v>ДА</v>
      </c>
      <c r="J3" s="8" t="str">
        <f>IF('Решаемость 4 кл. матем'!J14&lt;'Необъективность 4 кл. матем'!J$66,"ДА","НЕТ")</f>
        <v>ДА</v>
      </c>
      <c r="K3" s="8" t="str">
        <f>IF('Решаемость 4 кл. матем'!K14&lt;'Необъективность 4 кл. матем'!K$66,"ДА","НЕТ")</f>
        <v>ДА</v>
      </c>
      <c r="L3" s="8" t="str">
        <f>IF('Решаемость 4 кл. матем'!L14&lt;'Необъективность 4 кл. матем'!L$66,"ДА","НЕТ")</f>
        <v>ДА</v>
      </c>
      <c r="M3" s="8" t="str">
        <f>IF('Решаемость 4 кл. матем'!M14&lt;'Необъективность 4 кл. матем'!M$66,"ДА","НЕТ")</f>
        <v>ДА</v>
      </c>
      <c r="N3" s="13">
        <f>'Адресные кейсы'!N9</f>
        <v>2</v>
      </c>
      <c r="O3" s="15">
        <f t="shared" si="0"/>
        <v>1</v>
      </c>
    </row>
    <row r="4" spans="1:15" ht="18.75">
      <c r="A4" s="1">
        <v>9</v>
      </c>
      <c r="B4" s="2">
        <v>57</v>
      </c>
      <c r="C4" s="8" t="str">
        <f>IF('Решаемость 4 кл. матем'!C20&lt;'Необъективность 4 кл. матем'!C$66,"ДА","НЕТ")</f>
        <v>ДА</v>
      </c>
      <c r="D4" s="8" t="str">
        <f>IF('Решаемость 4 кл. матем'!D20&lt;'Необъективность 4 кл. матем'!D$66,"ДА","НЕТ")</f>
        <v>ДА</v>
      </c>
      <c r="E4" s="8" t="str">
        <f>IF('Решаемость 4 кл. матем'!E20&lt;'Необъективность 4 кл. матем'!E$66,"ДА","НЕТ")</f>
        <v>ДА</v>
      </c>
      <c r="F4" s="8" t="str">
        <f>IF('Решаемость 4 кл. матем'!F20&lt;'Необъективность 4 кл. матем'!F$66,"ДА","НЕТ")</f>
        <v>ДА</v>
      </c>
      <c r="G4" s="8" t="str">
        <f>IF('Решаемость 4 кл. матем'!G20&lt;'Необъективность 4 кл. матем'!G$66,"ДА","НЕТ")</f>
        <v>ДА</v>
      </c>
      <c r="H4" s="8" t="str">
        <f>IF('Решаемость 4 кл. матем'!H20&lt;'Необъективность 4 кл. матем'!H$66,"ДА","НЕТ")</f>
        <v>НЕТ</v>
      </c>
      <c r="I4" s="8" t="str">
        <f>IF('Решаемость 4 кл. матем'!I20&lt;'Необъективность 4 кл. матем'!I$66,"ДА","НЕТ")</f>
        <v>ДА</v>
      </c>
      <c r="J4" s="8" t="str">
        <f>IF('Решаемость 4 кл. матем'!J20&lt;'Необъективность 4 кл. матем'!J$66,"ДА","НЕТ")</f>
        <v>ДА</v>
      </c>
      <c r="K4" s="8" t="str">
        <f>IF('Решаемость 4 кл. матем'!K20&lt;'Необъективность 4 кл. матем'!K$66,"ДА","НЕТ")</f>
        <v>ДА</v>
      </c>
      <c r="L4" s="8" t="str">
        <f>IF('Решаемость 4 кл. матем'!L20&lt;'Необъективность 4 кл. матем'!L$66,"ДА","НЕТ")</f>
        <v>НЕТ</v>
      </c>
      <c r="M4" s="8" t="str">
        <f>IF('Решаемость 4 кл. матем'!M20&lt;'Необъективность 4 кл. матем'!M$66,"ДА","НЕТ")</f>
        <v>НЕТ</v>
      </c>
      <c r="N4" s="13">
        <f>'Адресные кейсы'!N13</f>
        <v>1</v>
      </c>
      <c r="O4" s="15">
        <f t="shared" si="0"/>
        <v>3</v>
      </c>
    </row>
    <row r="5" spans="1:15" ht="18.75">
      <c r="A5" s="1">
        <v>12</v>
      </c>
      <c r="B5" s="2">
        <v>48</v>
      </c>
      <c r="C5" s="8" t="str">
        <f>IF('Решаемость 4 кл. матем'!C22&lt;'Необъективность 4 кл. матем'!C$66,"ДА","НЕТ")</f>
        <v>ДА</v>
      </c>
      <c r="D5" s="8" t="str">
        <f>IF('Решаемость 4 кл. матем'!D22&lt;'Необъективность 4 кл. матем'!D$66,"ДА","НЕТ")</f>
        <v>ДА</v>
      </c>
      <c r="E5" s="8" t="str">
        <f>IF('Решаемость 4 кл. матем'!E22&lt;'Необъективность 4 кл. матем'!E$66,"ДА","НЕТ")</f>
        <v>ДА</v>
      </c>
      <c r="F5" s="8" t="str">
        <f>IF('Решаемость 4 кл. матем'!F22&lt;'Необъективность 4 кл. матем'!F$66,"ДА","НЕТ")</f>
        <v>ДА</v>
      </c>
      <c r="G5" s="8" t="str">
        <f>IF('Решаемость 4 кл. матем'!G22&lt;'Необъективность 4 кл. матем'!G$66,"ДА","НЕТ")</f>
        <v>ДА</v>
      </c>
      <c r="H5" s="8" t="str">
        <f>IF('Решаемость 4 кл. матем'!H22&lt;'Необъективность 4 кл. матем'!H$66,"ДА","НЕТ")</f>
        <v>ДА</v>
      </c>
      <c r="I5" s="8" t="str">
        <f>IF('Решаемость 4 кл. матем'!I22&lt;'Необъективность 4 кл. матем'!I$66,"ДА","НЕТ")</f>
        <v>ДА</v>
      </c>
      <c r="J5" s="8" t="str">
        <f>IF('Решаемость 4 кл. матем'!J22&lt;'Необъективность 4 кл. матем'!J$66,"ДА","НЕТ")</f>
        <v>ДА</v>
      </c>
      <c r="K5" s="8" t="str">
        <f>IF('Решаемость 4 кл. матем'!K22&lt;'Необъективность 4 кл. матем'!K$66,"ДА","НЕТ")</f>
        <v>НЕТ</v>
      </c>
      <c r="L5" s="8" t="str">
        <f>IF('Решаемость 4 кл. матем'!L22&lt;'Необъективность 4 кл. матем'!L$66,"ДА","НЕТ")</f>
        <v>ДА</v>
      </c>
      <c r="M5" s="8" t="str">
        <f>IF('Решаемость 4 кл. матем'!M22&lt;'Необъективность 4 кл. матем'!M$66,"ДА","НЕТ")</f>
        <v>ДА</v>
      </c>
      <c r="N5" s="13">
        <f>'Адресные кейсы'!N14</f>
        <v>4</v>
      </c>
      <c r="O5" s="15">
        <f t="shared" si="0"/>
        <v>1</v>
      </c>
    </row>
    <row r="6" spans="1:15" ht="18.75">
      <c r="A6" s="1">
        <v>48</v>
      </c>
      <c r="B6" s="2">
        <v>9</v>
      </c>
      <c r="C6" s="8" t="str">
        <f>IF('Решаемость 4 кл. матем'!C40&lt;'Необъективность 4 кл. матем'!C$66,"ДА","НЕТ")</f>
        <v>ДА</v>
      </c>
      <c r="D6" s="8" t="str">
        <f>IF('Решаемость 4 кл. матем'!D40&lt;'Необъективность 4 кл. матем'!D$66,"ДА","НЕТ")</f>
        <v>НЕТ</v>
      </c>
      <c r="E6" s="8" t="str">
        <f>IF('Решаемость 4 кл. матем'!E40&lt;'Необъективность 4 кл. матем'!E$66,"ДА","НЕТ")</f>
        <v>НЕТ</v>
      </c>
      <c r="F6" s="8" t="str">
        <f>IF('Решаемость 4 кл. матем'!F40&lt;'Необъективность 4 кл. матем'!F$66,"ДА","НЕТ")</f>
        <v>ДА</v>
      </c>
      <c r="G6" s="8" t="str">
        <f>IF('Решаемость 4 кл. матем'!G40&lt;'Необъективность 4 кл. матем'!G$66,"ДА","НЕТ")</f>
        <v>ДА</v>
      </c>
      <c r="H6" s="8" t="str">
        <f>IF('Решаемость 4 кл. матем'!H40&lt;'Необъективность 4 кл. матем'!H$66,"ДА","НЕТ")</f>
        <v>ДА</v>
      </c>
      <c r="I6" s="8" t="str">
        <f>IF('Решаемость 4 кл. матем'!I40&lt;'Необъективность 4 кл. матем'!I$66,"ДА","НЕТ")</f>
        <v>ДА</v>
      </c>
      <c r="J6" s="8" t="str">
        <f>IF('Решаемость 4 кл. матем'!J40&lt;'Необъективность 4 кл. матем'!J$66,"ДА","НЕТ")</f>
        <v>НЕТ</v>
      </c>
      <c r="K6" s="8" t="str">
        <f>IF('Решаемость 4 кл. матем'!K40&lt;'Необъективность 4 кл. матем'!K$66,"ДА","НЕТ")</f>
        <v>НЕТ</v>
      </c>
      <c r="L6" s="8" t="str">
        <f>IF('Решаемость 4 кл. матем'!L40&lt;'Необъективность 4 кл. матем'!L$66,"ДА","НЕТ")</f>
        <v>ДА</v>
      </c>
      <c r="M6" s="8" t="str">
        <f>IF('Решаемость 4 кл. матем'!M40&lt;'Необъективность 4 кл. матем'!M$66,"ДА","НЕТ")</f>
        <v>ДА</v>
      </c>
      <c r="N6" s="13">
        <f>'Адресные кейсы'!N23</f>
        <v>1</v>
      </c>
      <c r="O6" s="15">
        <f t="shared" si="0"/>
        <v>4</v>
      </c>
    </row>
    <row r="7" spans="1:15" ht="18.75">
      <c r="A7" s="1">
        <v>66</v>
      </c>
      <c r="B7" s="2">
        <v>46</v>
      </c>
      <c r="C7" s="8" t="str">
        <f>IF('Решаемость 4 кл. матем'!C49&lt;'Необъективность 4 кл. матем'!C$66,"ДА","НЕТ")</f>
        <v>ДА</v>
      </c>
      <c r="D7" s="8" t="str">
        <f>IF('Решаемость 4 кл. матем'!D49&lt;'Необъективность 4 кл. матем'!D$66,"ДА","НЕТ")</f>
        <v>ДА</v>
      </c>
      <c r="E7" s="8" t="str">
        <f>IF('Решаемость 4 кл. матем'!E49&lt;'Необъективность 4 кл. матем'!E$66,"ДА","НЕТ")</f>
        <v>ДА</v>
      </c>
      <c r="F7" s="8" t="str">
        <f>IF('Решаемость 4 кл. матем'!F49&lt;'Необъективность 4 кл. матем'!F$66,"ДА","НЕТ")</f>
        <v>ДА</v>
      </c>
      <c r="G7" s="8" t="str">
        <f>IF('Решаемость 4 кл. матем'!G49&lt;'Необъективность 4 кл. матем'!G$66,"ДА","НЕТ")</f>
        <v>ДА</v>
      </c>
      <c r="H7" s="8" t="str">
        <f>IF('Решаемость 4 кл. матем'!H49&lt;'Необъективность 4 кл. матем'!H$66,"ДА","НЕТ")</f>
        <v>ДА</v>
      </c>
      <c r="I7" s="8" t="str">
        <f>IF('Решаемость 4 кл. матем'!I49&lt;'Необъективность 4 кл. матем'!I$66,"ДА","НЕТ")</f>
        <v>ДА</v>
      </c>
      <c r="J7" s="8" t="str">
        <f>IF('Решаемость 4 кл. матем'!J49&lt;'Необъективность 4 кл. матем'!J$66,"ДА","НЕТ")</f>
        <v>ДА</v>
      </c>
      <c r="K7" s="8" t="str">
        <f>IF('Решаемость 4 кл. матем'!K49&lt;'Необъективность 4 кл. матем'!K$66,"ДА","НЕТ")</f>
        <v>НЕТ</v>
      </c>
      <c r="L7" s="8" t="str">
        <f>IF('Решаемость 4 кл. матем'!L49&lt;'Необъективность 4 кл. матем'!L$66,"ДА","НЕТ")</f>
        <v>ДА</v>
      </c>
      <c r="M7" s="8" t="str">
        <f>IF('Решаемость 4 кл. матем'!M49&lt;'Необъективность 4 кл. матем'!M$66,"ДА","НЕТ")</f>
        <v>ДА</v>
      </c>
      <c r="N7" s="13">
        <f>'Адресные кейсы'!N28</f>
        <v>2</v>
      </c>
      <c r="O7" s="15">
        <f t="shared" si="0"/>
        <v>1</v>
      </c>
    </row>
    <row r="8" spans="1:15" ht="18.75">
      <c r="A8" s="1">
        <v>90</v>
      </c>
      <c r="B8" s="2">
        <v>50</v>
      </c>
      <c r="C8" s="8" t="str">
        <f>IF('Решаемость 4 кл. матем'!C59&lt;'Необъективность 4 кл. матем'!C$66,"ДА","НЕТ")</f>
        <v>ДА</v>
      </c>
      <c r="D8" s="8" t="str">
        <f>IF('Решаемость 4 кл. матем'!D59&lt;'Необъективность 4 кл. матем'!D$66,"ДА","НЕТ")</f>
        <v>ДА</v>
      </c>
      <c r="E8" s="8" t="str">
        <f>IF('Решаемость 4 кл. матем'!E59&lt;'Необъективность 4 кл. матем'!E$66,"ДА","НЕТ")</f>
        <v>ДА</v>
      </c>
      <c r="F8" s="8" t="str">
        <f>IF('Решаемость 4 кл. матем'!F59&lt;'Необъективность 4 кл. матем'!F$66,"ДА","НЕТ")</f>
        <v>ДА</v>
      </c>
      <c r="G8" s="8" t="str">
        <f>IF('Решаемость 4 кл. матем'!G59&lt;'Необъективность 4 кл. матем'!G$66,"ДА","НЕТ")</f>
        <v>ДА</v>
      </c>
      <c r="H8" s="8" t="str">
        <f>IF('Решаемость 4 кл. матем'!H59&lt;'Необъективность 4 кл. матем'!H$66,"ДА","НЕТ")</f>
        <v>ДА</v>
      </c>
      <c r="I8" s="8" t="str">
        <f>IF('Решаемость 4 кл. матем'!I59&lt;'Необъективность 4 кл. матем'!I$66,"ДА","НЕТ")</f>
        <v>ДА</v>
      </c>
      <c r="J8" s="8" t="str">
        <f>IF('Решаемость 4 кл. матем'!J59&lt;'Необъективность 4 кл. матем'!J$66,"ДА","НЕТ")</f>
        <v>ДА</v>
      </c>
      <c r="K8" s="8" t="str">
        <f>IF('Решаемость 4 кл. матем'!K59&lt;'Необъективность 4 кл. матем'!K$66,"ДА","НЕТ")</f>
        <v>НЕТ</v>
      </c>
      <c r="L8" s="8" t="str">
        <f>IF('Решаемость 4 кл. матем'!L59&lt;'Необъективность 4 кл. матем'!L$66,"ДА","НЕТ")</f>
        <v>ДА</v>
      </c>
      <c r="M8" s="8" t="str">
        <f>IF('Решаемость 4 кл. матем'!M59&lt;'Необъективность 4 кл. матем'!M$66,"ДА","НЕТ")</f>
        <v>ДА</v>
      </c>
      <c r="N8" s="13">
        <f>'Адресные кейсы'!N32</f>
        <v>2</v>
      </c>
      <c r="O8" s="15">
        <f t="shared" si="0"/>
        <v>1</v>
      </c>
    </row>
    <row r="9" spans="1:15" ht="18.75">
      <c r="A9" s="21" t="s">
        <v>22</v>
      </c>
      <c r="B9" s="22"/>
      <c r="C9" s="14">
        <f>COUNTIF(C2:C8,"нет")</f>
        <v>0</v>
      </c>
      <c r="D9" s="14">
        <f>COUNTIF(D2:D8,"нет")</f>
        <v>3</v>
      </c>
      <c r="E9" s="14">
        <f>COUNTIF(E2:E8,"нет")</f>
        <v>1</v>
      </c>
      <c r="F9" s="14">
        <f>COUNTIF(F2:F8,"нет")</f>
        <v>1</v>
      </c>
      <c r="G9" s="14">
        <f>COUNTIF(G2:G8,"нет")</f>
        <v>0</v>
      </c>
      <c r="H9" s="14">
        <f>COUNTIF(H2:H8,"нет")</f>
        <v>1</v>
      </c>
      <c r="I9" s="14">
        <f>COUNTIF(I2:I8,"нет")</f>
        <v>0</v>
      </c>
      <c r="J9" s="14">
        <f>COUNTIF(J2:J8,"нет")</f>
        <v>2</v>
      </c>
      <c r="K9" s="14">
        <f>COUNTIF(K2:K8,"нет")</f>
        <v>5</v>
      </c>
      <c r="L9" s="14">
        <f>COUNTIF(L2:L8,"нет")</f>
        <v>1</v>
      </c>
      <c r="M9" s="14">
        <f>COUNTIF(M2:M8,"нет")</f>
        <v>1</v>
      </c>
    </row>
  </sheetData>
  <mergeCells count="1">
    <mergeCell ref="A9:B9"/>
  </mergeCells>
  <conditionalFormatting sqref="C2:M8">
    <cfRule type="cellIs" dxfId="0" priority="4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Результаты 4 кл. матем</vt:lpstr>
      <vt:lpstr>Решаемость 4 кл. матем</vt:lpstr>
      <vt:lpstr>Проблемные зоны 4 кл. матем </vt:lpstr>
      <vt:lpstr>Необъективность 4 кл. матем</vt:lpstr>
      <vt:lpstr>Адресные кейсы</vt:lpstr>
      <vt:lpstr>Необьективность</vt:lpstr>
      <vt:lpstr>'Адресные кейсы'!_GoBack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2022-06-09T12:01:07Z</dcterms:modified>
</cp:coreProperties>
</file>