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1"/>
  </bookViews>
  <sheets>
    <sheet name="Результаты 5 кл. р.я." sheetId="1" r:id="rId1"/>
    <sheet name="Решаемость 5 кл. р.я." sheetId="2" r:id="rId2"/>
    <sheet name="Проблемные зоны 5 кл. р.я. " sheetId="4" r:id="rId3"/>
    <sheet name="Необъективность 5 кл. р.я." sheetId="9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U61" i="2"/>
  <c r="U3" l="1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2"/>
  <c r="P3" i="7"/>
  <c r="P4"/>
  <c r="P5"/>
  <c r="P6"/>
  <c r="P7"/>
  <c r="P8"/>
  <c r="P9"/>
  <c r="P10"/>
  <c r="P11"/>
  <c r="P2"/>
  <c r="E2" i="6"/>
  <c r="N37"/>
  <c r="C37"/>
  <c r="N11" i="7" l="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N12" s="1"/>
  <c r="M2"/>
  <c r="M12" s="1"/>
  <c r="L2"/>
  <c r="L12" s="1"/>
  <c r="K2"/>
  <c r="K12" s="1"/>
  <c r="J2"/>
  <c r="J12" s="1"/>
  <c r="I2"/>
  <c r="I12" s="1"/>
  <c r="H2"/>
  <c r="H12" s="1"/>
  <c r="G2"/>
  <c r="G12" s="1"/>
  <c r="F2"/>
  <c r="F12" s="1"/>
  <c r="E2"/>
  <c r="E12" s="1"/>
  <c r="D2"/>
  <c r="D12" s="1"/>
  <c r="C2"/>
  <c r="C12" s="1"/>
  <c r="N36" i="6"/>
  <c r="M36"/>
  <c r="L36"/>
  <c r="K36"/>
  <c r="J36"/>
  <c r="I36"/>
  <c r="H36"/>
  <c r="G36"/>
  <c r="F36"/>
  <c r="E36"/>
  <c r="D36"/>
  <c r="C36"/>
  <c r="N35"/>
  <c r="M35"/>
  <c r="L35"/>
  <c r="K35"/>
  <c r="J35"/>
  <c r="I35"/>
  <c r="H35"/>
  <c r="G35"/>
  <c r="F35"/>
  <c r="E35"/>
  <c r="D35"/>
  <c r="C35"/>
  <c r="N34"/>
  <c r="M34"/>
  <c r="L34"/>
  <c r="K34"/>
  <c r="J34"/>
  <c r="I34"/>
  <c r="H34"/>
  <c r="G34"/>
  <c r="F34"/>
  <c r="E34"/>
  <c r="D34"/>
  <c r="C34"/>
  <c r="N33"/>
  <c r="M33"/>
  <c r="L33"/>
  <c r="K33"/>
  <c r="J33"/>
  <c r="I33"/>
  <c r="H33"/>
  <c r="G33"/>
  <c r="F33"/>
  <c r="E33"/>
  <c r="D33"/>
  <c r="C33"/>
  <c r="N32"/>
  <c r="M32"/>
  <c r="L32"/>
  <c r="K32"/>
  <c r="J32"/>
  <c r="I32"/>
  <c r="H32"/>
  <c r="G32"/>
  <c r="F32"/>
  <c r="E32"/>
  <c r="D32"/>
  <c r="C32"/>
  <c r="N31"/>
  <c r="M31"/>
  <c r="L31"/>
  <c r="K31"/>
  <c r="J31"/>
  <c r="I31"/>
  <c r="H31"/>
  <c r="G31"/>
  <c r="F31"/>
  <c r="E31"/>
  <c r="D31"/>
  <c r="C31"/>
  <c r="N30"/>
  <c r="M30"/>
  <c r="L30"/>
  <c r="K30"/>
  <c r="J30"/>
  <c r="I30"/>
  <c r="H30"/>
  <c r="G30"/>
  <c r="F30"/>
  <c r="E30"/>
  <c r="D30"/>
  <c r="C30"/>
  <c r="O30" s="1"/>
  <c r="N29"/>
  <c r="M29"/>
  <c r="L29"/>
  <c r="K29"/>
  <c r="J29"/>
  <c r="I29"/>
  <c r="H29"/>
  <c r="G29"/>
  <c r="F29"/>
  <c r="E29"/>
  <c r="D29"/>
  <c r="C29"/>
  <c r="O29" s="1"/>
  <c r="O10" i="7" s="1"/>
  <c r="N28" i="6"/>
  <c r="M28"/>
  <c r="L28"/>
  <c r="K28"/>
  <c r="J28"/>
  <c r="I28"/>
  <c r="H28"/>
  <c r="G28"/>
  <c r="F28"/>
  <c r="E28"/>
  <c r="D28"/>
  <c r="C28"/>
  <c r="O28" s="1"/>
  <c r="N27"/>
  <c r="M27"/>
  <c r="L27"/>
  <c r="K27"/>
  <c r="J27"/>
  <c r="I27"/>
  <c r="H27"/>
  <c r="G27"/>
  <c r="F27"/>
  <c r="E27"/>
  <c r="D27"/>
  <c r="C27"/>
  <c r="O27" s="1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M2"/>
  <c r="L2"/>
  <c r="K2"/>
  <c r="J2"/>
  <c r="I2"/>
  <c r="H2"/>
  <c r="G2"/>
  <c r="F2"/>
  <c r="D2"/>
  <c r="C2"/>
  <c r="C3" i="9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D2"/>
  <c r="E2"/>
  <c r="F2"/>
  <c r="G2"/>
  <c r="H2"/>
  <c r="I2"/>
  <c r="J2"/>
  <c r="K2"/>
  <c r="L2"/>
  <c r="M2"/>
  <c r="N2"/>
  <c r="C2"/>
  <c r="O31" i="6" l="1"/>
  <c r="O23"/>
  <c r="O24"/>
  <c r="O25"/>
  <c r="O9" i="7" s="1"/>
  <c r="O26" i="6"/>
  <c r="O32"/>
  <c r="O15"/>
  <c r="O17"/>
  <c r="O6" i="7" s="1"/>
  <c r="O19" i="6"/>
  <c r="O20"/>
  <c r="O22"/>
  <c r="O8" i="7" s="1"/>
  <c r="O18" i="6"/>
  <c r="O21"/>
  <c r="O7" i="7" s="1"/>
  <c r="O33" i="6"/>
  <c r="O34"/>
  <c r="O11" i="7" s="1"/>
  <c r="O35" i="6"/>
  <c r="O8"/>
  <c r="O9"/>
  <c r="O10"/>
  <c r="O4" i="7" s="1"/>
  <c r="O11" i="6"/>
  <c r="O12"/>
  <c r="O5" i="7" s="1"/>
  <c r="O36" i="6"/>
  <c r="D37"/>
  <c r="F37"/>
  <c r="H37"/>
  <c r="J37"/>
  <c r="L37"/>
  <c r="O7"/>
  <c r="G37"/>
  <c r="I37"/>
  <c r="K37"/>
  <c r="M37"/>
  <c r="O3"/>
  <c r="O4"/>
  <c r="O5"/>
  <c r="O2" i="7" s="1"/>
  <c r="O6" i="6"/>
  <c r="O3" i="7" s="1"/>
  <c r="E37" i="6"/>
  <c r="O14"/>
  <c r="O16"/>
  <c r="O2"/>
  <c r="O13"/>
  <c r="N62" i="9"/>
  <c r="M62"/>
  <c r="L62"/>
  <c r="K62"/>
  <c r="J62"/>
  <c r="I62"/>
  <c r="H62"/>
  <c r="G62"/>
  <c r="F62"/>
  <c r="E62"/>
  <c r="D62"/>
  <c r="C62"/>
  <c r="R61"/>
  <c r="Q61"/>
  <c r="P61"/>
  <c r="O61"/>
  <c r="N61"/>
  <c r="N64" s="1"/>
  <c r="M61"/>
  <c r="M64" s="1"/>
  <c r="L61"/>
  <c r="L64" s="1"/>
  <c r="K61"/>
  <c r="K64" s="1"/>
  <c r="J61"/>
  <c r="J64" s="1"/>
  <c r="I61"/>
  <c r="I64" s="1"/>
  <c r="H61"/>
  <c r="H64" s="1"/>
  <c r="G61"/>
  <c r="G64" s="1"/>
  <c r="F61"/>
  <c r="F64" s="1"/>
  <c r="E61"/>
  <c r="E64" s="1"/>
  <c r="D61"/>
  <c r="D64" s="1"/>
  <c r="C61"/>
  <c r="C64" s="1"/>
  <c r="B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D63" l="1"/>
  <c r="F63"/>
  <c r="H63"/>
  <c r="J63"/>
  <c r="L63"/>
  <c r="N63"/>
  <c r="C63"/>
  <c r="E63"/>
  <c r="G63"/>
  <c r="I63"/>
  <c r="K63"/>
  <c r="M63"/>
  <c r="C3" i="4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D2"/>
  <c r="E2"/>
  <c r="F2"/>
  <c r="G2"/>
  <c r="H2"/>
  <c r="I2"/>
  <c r="J2"/>
  <c r="K2"/>
  <c r="L2"/>
  <c r="M2"/>
  <c r="N2"/>
  <c r="C2"/>
  <c r="N63" l="1"/>
  <c r="N64"/>
  <c r="D63"/>
  <c r="E63"/>
  <c r="F63"/>
  <c r="G63"/>
  <c r="H63"/>
  <c r="I63"/>
  <c r="J63"/>
  <c r="K63"/>
  <c r="L63"/>
  <c r="M63"/>
  <c r="D64"/>
  <c r="E64"/>
  <c r="F64"/>
  <c r="G64"/>
  <c r="H64"/>
  <c r="I64"/>
  <c r="J64"/>
  <c r="K64"/>
  <c r="L64"/>
  <c r="M64"/>
  <c r="C64"/>
  <c r="C63"/>
  <c r="D62"/>
  <c r="E62"/>
  <c r="F62"/>
  <c r="G62"/>
  <c r="H62"/>
  <c r="I62"/>
  <c r="J62"/>
  <c r="K62"/>
  <c r="L62"/>
  <c r="M62"/>
  <c r="N62"/>
  <c r="C62"/>
  <c r="R61"/>
  <c r="Q61"/>
  <c r="P61"/>
  <c r="O61"/>
  <c r="N61"/>
  <c r="M61"/>
  <c r="L61"/>
  <c r="K61"/>
  <c r="J61"/>
  <c r="I61"/>
  <c r="H61"/>
  <c r="G61"/>
  <c r="F61"/>
  <c r="E61"/>
  <c r="D61"/>
  <c r="C61"/>
  <c r="B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C61" i="2"/>
  <c r="D61"/>
  <c r="E61"/>
  <c r="F61"/>
  <c r="G61"/>
  <c r="H61"/>
  <c r="I61"/>
  <c r="J61"/>
  <c r="K61"/>
  <c r="L61"/>
  <c r="M61"/>
  <c r="N61"/>
  <c r="O61"/>
  <c r="P61"/>
  <c r="Q61"/>
  <c r="R61"/>
  <c r="B61"/>
  <c r="C3"/>
  <c r="D3"/>
  <c r="E3"/>
  <c r="F3"/>
  <c r="G3"/>
  <c r="H3"/>
  <c r="I3"/>
  <c r="J3"/>
  <c r="K3"/>
  <c r="L3"/>
  <c r="M3"/>
  <c r="N3"/>
  <c r="O3"/>
  <c r="P3"/>
  <c r="Q3"/>
  <c r="R3"/>
  <c r="C4"/>
  <c r="D4"/>
  <c r="E4"/>
  <c r="F4"/>
  <c r="G4"/>
  <c r="H4"/>
  <c r="I4"/>
  <c r="J4"/>
  <c r="K4"/>
  <c r="L4"/>
  <c r="M4"/>
  <c r="N4"/>
  <c r="O4"/>
  <c r="P4"/>
  <c r="Q4"/>
  <c r="R4"/>
  <c r="C5"/>
  <c r="D5"/>
  <c r="E5"/>
  <c r="F5"/>
  <c r="G5"/>
  <c r="H5"/>
  <c r="I5"/>
  <c r="J5"/>
  <c r="K5"/>
  <c r="L5"/>
  <c r="M5"/>
  <c r="N5"/>
  <c r="O5"/>
  <c r="P5"/>
  <c r="Q5"/>
  <c r="R5"/>
  <c r="C6"/>
  <c r="D6"/>
  <c r="E6"/>
  <c r="F6"/>
  <c r="G6"/>
  <c r="H6"/>
  <c r="I6"/>
  <c r="J6"/>
  <c r="K6"/>
  <c r="L6"/>
  <c r="M6"/>
  <c r="N6"/>
  <c r="O6"/>
  <c r="P6"/>
  <c r="Q6"/>
  <c r="R6"/>
  <c r="C7"/>
  <c r="D7"/>
  <c r="E7"/>
  <c r="F7"/>
  <c r="G7"/>
  <c r="H7"/>
  <c r="I7"/>
  <c r="J7"/>
  <c r="K7"/>
  <c r="L7"/>
  <c r="M7"/>
  <c r="N7"/>
  <c r="O7"/>
  <c r="P7"/>
  <c r="Q7"/>
  <c r="R7"/>
  <c r="C8"/>
  <c r="D8"/>
  <c r="E8"/>
  <c r="F8"/>
  <c r="G8"/>
  <c r="H8"/>
  <c r="I8"/>
  <c r="J8"/>
  <c r="K8"/>
  <c r="L8"/>
  <c r="M8"/>
  <c r="N8"/>
  <c r="O8"/>
  <c r="P8"/>
  <c r="Q8"/>
  <c r="R8"/>
  <c r="C9"/>
  <c r="D9"/>
  <c r="E9"/>
  <c r="F9"/>
  <c r="G9"/>
  <c r="H9"/>
  <c r="I9"/>
  <c r="J9"/>
  <c r="K9"/>
  <c r="L9"/>
  <c r="M9"/>
  <c r="N9"/>
  <c r="O9"/>
  <c r="P9"/>
  <c r="Q9"/>
  <c r="R9"/>
  <c r="C10"/>
  <c r="D10"/>
  <c r="E10"/>
  <c r="F10"/>
  <c r="G10"/>
  <c r="H10"/>
  <c r="I10"/>
  <c r="J10"/>
  <c r="K10"/>
  <c r="L10"/>
  <c r="M10"/>
  <c r="N10"/>
  <c r="O10"/>
  <c r="P10"/>
  <c r="Q10"/>
  <c r="R10"/>
  <c r="C11"/>
  <c r="D11"/>
  <c r="E11"/>
  <c r="F11"/>
  <c r="G11"/>
  <c r="H11"/>
  <c r="I11"/>
  <c r="J11"/>
  <c r="K11"/>
  <c r="L11"/>
  <c r="M11"/>
  <c r="N11"/>
  <c r="O11"/>
  <c r="P11"/>
  <c r="Q11"/>
  <c r="R11"/>
  <c r="C12"/>
  <c r="D12"/>
  <c r="E12"/>
  <c r="F12"/>
  <c r="G12"/>
  <c r="H12"/>
  <c r="I12"/>
  <c r="J12"/>
  <c r="K12"/>
  <c r="L12"/>
  <c r="M12"/>
  <c r="N12"/>
  <c r="O12"/>
  <c r="P12"/>
  <c r="Q12"/>
  <c r="R12"/>
  <c r="C13"/>
  <c r="D13"/>
  <c r="E13"/>
  <c r="F13"/>
  <c r="G13"/>
  <c r="H13"/>
  <c r="I13"/>
  <c r="J13"/>
  <c r="K13"/>
  <c r="L13"/>
  <c r="M13"/>
  <c r="N13"/>
  <c r="O13"/>
  <c r="P13"/>
  <c r="Q13"/>
  <c r="R13"/>
  <c r="C14"/>
  <c r="D14"/>
  <c r="E14"/>
  <c r="F14"/>
  <c r="G14"/>
  <c r="H14"/>
  <c r="I14"/>
  <c r="J14"/>
  <c r="K14"/>
  <c r="L14"/>
  <c r="M14"/>
  <c r="N14"/>
  <c r="O14"/>
  <c r="P14"/>
  <c r="Q14"/>
  <c r="R14"/>
  <c r="C15"/>
  <c r="D15"/>
  <c r="E15"/>
  <c r="F15"/>
  <c r="G15"/>
  <c r="H15"/>
  <c r="I15"/>
  <c r="J15"/>
  <c r="K15"/>
  <c r="L15"/>
  <c r="M15"/>
  <c r="N15"/>
  <c r="O15"/>
  <c r="P15"/>
  <c r="Q15"/>
  <c r="R15"/>
  <c r="C16"/>
  <c r="D16"/>
  <c r="E16"/>
  <c r="F16"/>
  <c r="G16"/>
  <c r="H16"/>
  <c r="I16"/>
  <c r="J16"/>
  <c r="K16"/>
  <c r="L16"/>
  <c r="M16"/>
  <c r="N16"/>
  <c r="O16"/>
  <c r="P16"/>
  <c r="Q16"/>
  <c r="R16"/>
  <c r="C17"/>
  <c r="D17"/>
  <c r="E17"/>
  <c r="F17"/>
  <c r="G17"/>
  <c r="H17"/>
  <c r="I17"/>
  <c r="J17"/>
  <c r="K17"/>
  <c r="L17"/>
  <c r="M17"/>
  <c r="N17"/>
  <c r="O17"/>
  <c r="P17"/>
  <c r="Q17"/>
  <c r="R17"/>
  <c r="C18"/>
  <c r="D18"/>
  <c r="E18"/>
  <c r="F18"/>
  <c r="G18"/>
  <c r="H18"/>
  <c r="I18"/>
  <c r="J18"/>
  <c r="K18"/>
  <c r="L18"/>
  <c r="M18"/>
  <c r="N18"/>
  <c r="O18"/>
  <c r="P18"/>
  <c r="Q18"/>
  <c r="R18"/>
  <c r="C19"/>
  <c r="D19"/>
  <c r="E19"/>
  <c r="F19"/>
  <c r="G19"/>
  <c r="H19"/>
  <c r="I19"/>
  <c r="J19"/>
  <c r="K19"/>
  <c r="L19"/>
  <c r="M19"/>
  <c r="N19"/>
  <c r="O19"/>
  <c r="P19"/>
  <c r="Q19"/>
  <c r="R19"/>
  <c r="C20"/>
  <c r="D20"/>
  <c r="E20"/>
  <c r="F20"/>
  <c r="G20"/>
  <c r="H20"/>
  <c r="I20"/>
  <c r="J20"/>
  <c r="K20"/>
  <c r="L20"/>
  <c r="M20"/>
  <c r="N20"/>
  <c r="O20"/>
  <c r="P20"/>
  <c r="Q20"/>
  <c r="R20"/>
  <c r="C21"/>
  <c r="D21"/>
  <c r="E21"/>
  <c r="F21"/>
  <c r="G21"/>
  <c r="H21"/>
  <c r="I21"/>
  <c r="J21"/>
  <c r="K21"/>
  <c r="L21"/>
  <c r="M21"/>
  <c r="N21"/>
  <c r="O21"/>
  <c r="P21"/>
  <c r="Q21"/>
  <c r="R21"/>
  <c r="C22"/>
  <c r="D22"/>
  <c r="E22"/>
  <c r="F22"/>
  <c r="G22"/>
  <c r="H22"/>
  <c r="I22"/>
  <c r="J22"/>
  <c r="K22"/>
  <c r="L22"/>
  <c r="M22"/>
  <c r="N22"/>
  <c r="O22"/>
  <c r="P22"/>
  <c r="Q22"/>
  <c r="R22"/>
  <c r="C23"/>
  <c r="D23"/>
  <c r="E23"/>
  <c r="F23"/>
  <c r="G23"/>
  <c r="H23"/>
  <c r="I23"/>
  <c r="J23"/>
  <c r="K23"/>
  <c r="L23"/>
  <c r="M23"/>
  <c r="N23"/>
  <c r="O23"/>
  <c r="P23"/>
  <c r="Q23"/>
  <c r="R23"/>
  <c r="C24"/>
  <c r="D24"/>
  <c r="E24"/>
  <c r="F24"/>
  <c r="G24"/>
  <c r="H24"/>
  <c r="I24"/>
  <c r="J24"/>
  <c r="K24"/>
  <c r="L24"/>
  <c r="M24"/>
  <c r="N24"/>
  <c r="O24"/>
  <c r="P24"/>
  <c r="Q24"/>
  <c r="R24"/>
  <c r="C25"/>
  <c r="D25"/>
  <c r="E25"/>
  <c r="F25"/>
  <c r="G25"/>
  <c r="H25"/>
  <c r="I25"/>
  <c r="J25"/>
  <c r="K25"/>
  <c r="L25"/>
  <c r="M25"/>
  <c r="N25"/>
  <c r="O25"/>
  <c r="P25"/>
  <c r="Q25"/>
  <c r="R25"/>
  <c r="C26"/>
  <c r="D26"/>
  <c r="E26"/>
  <c r="F26"/>
  <c r="G26"/>
  <c r="H26"/>
  <c r="I26"/>
  <c r="J26"/>
  <c r="K26"/>
  <c r="L26"/>
  <c r="M26"/>
  <c r="N26"/>
  <c r="O26"/>
  <c r="P26"/>
  <c r="Q26"/>
  <c r="R26"/>
  <c r="C27"/>
  <c r="D27"/>
  <c r="E27"/>
  <c r="F27"/>
  <c r="G27"/>
  <c r="H27"/>
  <c r="I27"/>
  <c r="J27"/>
  <c r="K27"/>
  <c r="L27"/>
  <c r="M27"/>
  <c r="N27"/>
  <c r="O27"/>
  <c r="P27"/>
  <c r="Q27"/>
  <c r="R27"/>
  <c r="C28"/>
  <c r="D28"/>
  <c r="E28"/>
  <c r="F28"/>
  <c r="G28"/>
  <c r="H28"/>
  <c r="I28"/>
  <c r="J28"/>
  <c r="K28"/>
  <c r="L28"/>
  <c r="M28"/>
  <c r="N28"/>
  <c r="O28"/>
  <c r="P28"/>
  <c r="Q28"/>
  <c r="R28"/>
  <c r="C29"/>
  <c r="D29"/>
  <c r="E29"/>
  <c r="F29"/>
  <c r="G29"/>
  <c r="H29"/>
  <c r="I29"/>
  <c r="J29"/>
  <c r="K29"/>
  <c r="L29"/>
  <c r="M29"/>
  <c r="N29"/>
  <c r="O29"/>
  <c r="P29"/>
  <c r="Q29"/>
  <c r="R29"/>
  <c r="C30"/>
  <c r="D30"/>
  <c r="E30"/>
  <c r="F30"/>
  <c r="G30"/>
  <c r="H30"/>
  <c r="I30"/>
  <c r="J30"/>
  <c r="K30"/>
  <c r="L30"/>
  <c r="M30"/>
  <c r="N30"/>
  <c r="O30"/>
  <c r="P30"/>
  <c r="Q30"/>
  <c r="R30"/>
  <c r="C31"/>
  <c r="D31"/>
  <c r="E31"/>
  <c r="F31"/>
  <c r="G31"/>
  <c r="H31"/>
  <c r="I31"/>
  <c r="J31"/>
  <c r="K31"/>
  <c r="L31"/>
  <c r="M31"/>
  <c r="N31"/>
  <c r="O31"/>
  <c r="P31"/>
  <c r="Q31"/>
  <c r="R31"/>
  <c r="C32"/>
  <c r="D32"/>
  <c r="E32"/>
  <c r="F32"/>
  <c r="G32"/>
  <c r="H32"/>
  <c r="I32"/>
  <c r="J32"/>
  <c r="K32"/>
  <c r="L32"/>
  <c r="M32"/>
  <c r="N32"/>
  <c r="O32"/>
  <c r="P32"/>
  <c r="Q32"/>
  <c r="R32"/>
  <c r="C33"/>
  <c r="D33"/>
  <c r="E33"/>
  <c r="F33"/>
  <c r="G33"/>
  <c r="H33"/>
  <c r="I33"/>
  <c r="J33"/>
  <c r="K33"/>
  <c r="L33"/>
  <c r="M33"/>
  <c r="N33"/>
  <c r="O33"/>
  <c r="P33"/>
  <c r="Q33"/>
  <c r="R33"/>
  <c r="C34"/>
  <c r="D34"/>
  <c r="E34"/>
  <c r="F34"/>
  <c r="G34"/>
  <c r="H34"/>
  <c r="I34"/>
  <c r="J34"/>
  <c r="K34"/>
  <c r="L34"/>
  <c r="M34"/>
  <c r="N34"/>
  <c r="O34"/>
  <c r="P34"/>
  <c r="Q34"/>
  <c r="R34"/>
  <c r="C35"/>
  <c r="D35"/>
  <c r="E35"/>
  <c r="F35"/>
  <c r="G35"/>
  <c r="H35"/>
  <c r="I35"/>
  <c r="J35"/>
  <c r="K35"/>
  <c r="L35"/>
  <c r="M35"/>
  <c r="N35"/>
  <c r="O35"/>
  <c r="P35"/>
  <c r="Q35"/>
  <c r="R35"/>
  <c r="C36"/>
  <c r="D36"/>
  <c r="E36"/>
  <c r="F36"/>
  <c r="G36"/>
  <c r="H36"/>
  <c r="I36"/>
  <c r="J36"/>
  <c r="K36"/>
  <c r="L36"/>
  <c r="M36"/>
  <c r="N36"/>
  <c r="O36"/>
  <c r="P36"/>
  <c r="Q36"/>
  <c r="R36"/>
  <c r="C37"/>
  <c r="D37"/>
  <c r="E37"/>
  <c r="F37"/>
  <c r="G37"/>
  <c r="H37"/>
  <c r="I37"/>
  <c r="J37"/>
  <c r="K37"/>
  <c r="L37"/>
  <c r="M37"/>
  <c r="N37"/>
  <c r="O37"/>
  <c r="P37"/>
  <c r="Q37"/>
  <c r="R37"/>
  <c r="C38"/>
  <c r="D38"/>
  <c r="E38"/>
  <c r="F38"/>
  <c r="G38"/>
  <c r="H38"/>
  <c r="I38"/>
  <c r="J38"/>
  <c r="K38"/>
  <c r="L38"/>
  <c r="M38"/>
  <c r="N38"/>
  <c r="O38"/>
  <c r="P38"/>
  <c r="Q38"/>
  <c r="R38"/>
  <c r="C39"/>
  <c r="D39"/>
  <c r="E39"/>
  <c r="F39"/>
  <c r="G39"/>
  <c r="H39"/>
  <c r="I39"/>
  <c r="J39"/>
  <c r="K39"/>
  <c r="L39"/>
  <c r="M39"/>
  <c r="N39"/>
  <c r="O39"/>
  <c r="P39"/>
  <c r="Q39"/>
  <c r="R39"/>
  <c r="C40"/>
  <c r="D40"/>
  <c r="E40"/>
  <c r="F40"/>
  <c r="G40"/>
  <c r="H40"/>
  <c r="I40"/>
  <c r="J40"/>
  <c r="K40"/>
  <c r="L40"/>
  <c r="M40"/>
  <c r="N40"/>
  <c r="O40"/>
  <c r="P40"/>
  <c r="Q40"/>
  <c r="R40"/>
  <c r="C41"/>
  <c r="D41"/>
  <c r="E41"/>
  <c r="F41"/>
  <c r="G41"/>
  <c r="H41"/>
  <c r="I41"/>
  <c r="J41"/>
  <c r="K41"/>
  <c r="L41"/>
  <c r="M41"/>
  <c r="N41"/>
  <c r="O41"/>
  <c r="P41"/>
  <c r="Q41"/>
  <c r="R41"/>
  <c r="C42"/>
  <c r="D42"/>
  <c r="E42"/>
  <c r="F42"/>
  <c r="G42"/>
  <c r="H42"/>
  <c r="I42"/>
  <c r="J42"/>
  <c r="K42"/>
  <c r="L42"/>
  <c r="M42"/>
  <c r="N42"/>
  <c r="O42"/>
  <c r="P42"/>
  <c r="Q42"/>
  <c r="R42"/>
  <c r="C43"/>
  <c r="D43"/>
  <c r="E43"/>
  <c r="F43"/>
  <c r="G43"/>
  <c r="H43"/>
  <c r="I43"/>
  <c r="J43"/>
  <c r="K43"/>
  <c r="L43"/>
  <c r="M43"/>
  <c r="N43"/>
  <c r="O43"/>
  <c r="P43"/>
  <c r="Q43"/>
  <c r="R43"/>
  <c r="C44"/>
  <c r="D44"/>
  <c r="E44"/>
  <c r="F44"/>
  <c r="G44"/>
  <c r="H44"/>
  <c r="I44"/>
  <c r="J44"/>
  <c r="K44"/>
  <c r="L44"/>
  <c r="M44"/>
  <c r="N44"/>
  <c r="O44"/>
  <c r="P44"/>
  <c r="Q44"/>
  <c r="R44"/>
  <c r="C45"/>
  <c r="D45"/>
  <c r="E45"/>
  <c r="F45"/>
  <c r="G45"/>
  <c r="H45"/>
  <c r="I45"/>
  <c r="J45"/>
  <c r="K45"/>
  <c r="L45"/>
  <c r="M45"/>
  <c r="N45"/>
  <c r="O45"/>
  <c r="P45"/>
  <c r="Q45"/>
  <c r="R45"/>
  <c r="C46"/>
  <c r="D46"/>
  <c r="E46"/>
  <c r="F46"/>
  <c r="G46"/>
  <c r="H46"/>
  <c r="I46"/>
  <c r="J46"/>
  <c r="K46"/>
  <c r="L46"/>
  <c r="M46"/>
  <c r="N46"/>
  <c r="O46"/>
  <c r="P46"/>
  <c r="Q46"/>
  <c r="R46"/>
  <c r="C47"/>
  <c r="D47"/>
  <c r="E47"/>
  <c r="F47"/>
  <c r="G47"/>
  <c r="H47"/>
  <c r="I47"/>
  <c r="J47"/>
  <c r="K47"/>
  <c r="L47"/>
  <c r="M47"/>
  <c r="N47"/>
  <c r="O47"/>
  <c r="P47"/>
  <c r="Q47"/>
  <c r="R47"/>
  <c r="C48"/>
  <c r="D48"/>
  <c r="E48"/>
  <c r="F48"/>
  <c r="G48"/>
  <c r="H48"/>
  <c r="I48"/>
  <c r="J48"/>
  <c r="K48"/>
  <c r="L48"/>
  <c r="M48"/>
  <c r="N48"/>
  <c r="O48"/>
  <c r="P48"/>
  <c r="Q48"/>
  <c r="R48"/>
  <c r="C49"/>
  <c r="D49"/>
  <c r="E49"/>
  <c r="F49"/>
  <c r="G49"/>
  <c r="H49"/>
  <c r="I49"/>
  <c r="J49"/>
  <c r="K49"/>
  <c r="L49"/>
  <c r="M49"/>
  <c r="N49"/>
  <c r="O49"/>
  <c r="P49"/>
  <c r="Q49"/>
  <c r="R49"/>
  <c r="C50"/>
  <c r="D50"/>
  <c r="E50"/>
  <c r="F50"/>
  <c r="G50"/>
  <c r="H50"/>
  <c r="I50"/>
  <c r="J50"/>
  <c r="K50"/>
  <c r="L50"/>
  <c r="M50"/>
  <c r="N50"/>
  <c r="O50"/>
  <c r="P50"/>
  <c r="Q50"/>
  <c r="R50"/>
  <c r="C51"/>
  <c r="D51"/>
  <c r="E51"/>
  <c r="F51"/>
  <c r="G51"/>
  <c r="H51"/>
  <c r="I51"/>
  <c r="J51"/>
  <c r="K51"/>
  <c r="L51"/>
  <c r="M51"/>
  <c r="N51"/>
  <c r="O51"/>
  <c r="P51"/>
  <c r="Q51"/>
  <c r="R51"/>
  <c r="C52"/>
  <c r="D52"/>
  <c r="E52"/>
  <c r="F52"/>
  <c r="G52"/>
  <c r="H52"/>
  <c r="I52"/>
  <c r="J52"/>
  <c r="K52"/>
  <c r="L52"/>
  <c r="M52"/>
  <c r="N52"/>
  <c r="O52"/>
  <c r="P52"/>
  <c r="Q52"/>
  <c r="R52"/>
  <c r="C53"/>
  <c r="D53"/>
  <c r="E53"/>
  <c r="F53"/>
  <c r="G53"/>
  <c r="H53"/>
  <c r="I53"/>
  <c r="J53"/>
  <c r="K53"/>
  <c r="L53"/>
  <c r="M53"/>
  <c r="N53"/>
  <c r="O53"/>
  <c r="P53"/>
  <c r="Q53"/>
  <c r="R53"/>
  <c r="C54"/>
  <c r="D54"/>
  <c r="E54"/>
  <c r="F54"/>
  <c r="G54"/>
  <c r="H54"/>
  <c r="I54"/>
  <c r="J54"/>
  <c r="K54"/>
  <c r="L54"/>
  <c r="M54"/>
  <c r="N54"/>
  <c r="O54"/>
  <c r="P54"/>
  <c r="Q54"/>
  <c r="R54"/>
  <c r="C55"/>
  <c r="D55"/>
  <c r="E55"/>
  <c r="F55"/>
  <c r="G55"/>
  <c r="H55"/>
  <c r="I55"/>
  <c r="J55"/>
  <c r="K55"/>
  <c r="L55"/>
  <c r="M55"/>
  <c r="N55"/>
  <c r="O55"/>
  <c r="P55"/>
  <c r="Q55"/>
  <c r="R55"/>
  <c r="C56"/>
  <c r="D56"/>
  <c r="E56"/>
  <c r="F56"/>
  <c r="G56"/>
  <c r="H56"/>
  <c r="I56"/>
  <c r="J56"/>
  <c r="K56"/>
  <c r="L56"/>
  <c r="M56"/>
  <c r="N56"/>
  <c r="O56"/>
  <c r="P56"/>
  <c r="Q56"/>
  <c r="R56"/>
  <c r="C57"/>
  <c r="D57"/>
  <c r="E57"/>
  <c r="F57"/>
  <c r="G57"/>
  <c r="H57"/>
  <c r="I57"/>
  <c r="J57"/>
  <c r="K57"/>
  <c r="L57"/>
  <c r="M57"/>
  <c r="N57"/>
  <c r="O57"/>
  <c r="P57"/>
  <c r="Q57"/>
  <c r="R57"/>
  <c r="C58"/>
  <c r="D58"/>
  <c r="E58"/>
  <c r="F58"/>
  <c r="G58"/>
  <c r="H58"/>
  <c r="I58"/>
  <c r="J58"/>
  <c r="K58"/>
  <c r="L58"/>
  <c r="M58"/>
  <c r="N58"/>
  <c r="O58"/>
  <c r="P58"/>
  <c r="Q58"/>
  <c r="R58"/>
  <c r="C59"/>
  <c r="D59"/>
  <c r="E59"/>
  <c r="F59"/>
  <c r="G59"/>
  <c r="H59"/>
  <c r="I59"/>
  <c r="J59"/>
  <c r="K59"/>
  <c r="L59"/>
  <c r="M59"/>
  <c r="N59"/>
  <c r="O59"/>
  <c r="P59"/>
  <c r="Q59"/>
  <c r="R59"/>
  <c r="C60"/>
  <c r="D60"/>
  <c r="E60"/>
  <c r="F60"/>
  <c r="G60"/>
  <c r="H60"/>
  <c r="I60"/>
  <c r="J60"/>
  <c r="K60"/>
  <c r="L60"/>
  <c r="M60"/>
  <c r="N60"/>
  <c r="O60"/>
  <c r="P60"/>
  <c r="Q60"/>
  <c r="R60"/>
  <c r="J2"/>
  <c r="D2"/>
  <c r="R2"/>
  <c r="Q2"/>
  <c r="P2"/>
  <c r="O2"/>
  <c r="E2"/>
  <c r="F2"/>
  <c r="G2"/>
  <c r="H2"/>
  <c r="I2"/>
  <c r="K2"/>
  <c r="L2"/>
  <c r="M2"/>
  <c r="N2"/>
  <c r="C2"/>
</calcChain>
</file>

<file path=xl/sharedStrings.xml><?xml version="1.0" encoding="utf-8"?>
<sst xmlns="http://schemas.openxmlformats.org/spreadsheetml/2006/main" count="161" uniqueCount="47">
  <si>
    <t>Школа</t>
  </si>
  <si>
    <t>Количество участников КР</t>
  </si>
  <si>
    <t>Количество суммарно набранных баллов за задание 6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</si>
  <si>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</si>
  <si>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</si>
  <si>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</si>
  <si>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</si>
  <si>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</si>
  <si>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</si>
  <si>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</si>
  <si>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8 п.Висимо Уткинска</t>
  </si>
  <si>
    <t>9 п. Уралец</t>
  </si>
  <si>
    <t>Гимназия 18</t>
  </si>
  <si>
    <t>Гимназия 86</t>
  </si>
  <si>
    <t>ГМШ</t>
  </si>
  <si>
    <t>Лицей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</si>
  <si>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</si>
  <si>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</si>
  <si>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</si>
  <si>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</si>
  <si>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</si>
  <si>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</si>
  <si>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</si>
  <si>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</si>
  <si>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</si>
  <si>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Количество суммарно набранных баллов за задание 1 (мах 2 на ученика)</t>
  </si>
  <si>
    <t>Количество суммарно набранных баллов за задание 2 (мах 3 на ученика)</t>
  </si>
  <si>
    <t>Количество суммарно набранных баллов за задание 3 (мах 2 на ученика)</t>
  </si>
  <si>
    <t>Количество суммарно набранных баллов за задание 4 (мах 2 на ученика)</t>
  </si>
  <si>
    <t>Количество суммарно набранных баллов за задание 5 (мах 2 на ученика)</t>
  </si>
  <si>
    <t>Количество суммарно набранных баллов за задание 7 (мах 2 на ученика)</t>
  </si>
  <si>
    <t>Количество суммарно набранных баллов за задание 8 (мах 3 на ученика)</t>
  </si>
  <si>
    <t>Количество суммарно набранных баллов за задание 9 (мах 2 на ученика)</t>
  </si>
  <si>
    <t>Количество суммарно набранных баллов за задание 10 (мах 2 на ученика)</t>
  </si>
  <si>
    <t>Количество суммарно набранных баллов за задание 11 (мах 2 на ученика)</t>
  </si>
  <si>
    <t>Количество суммарно набранных баллов за задание 12 (мах 2 на ученика)</t>
  </si>
  <si>
    <t xml:space="preserve">Составить план текста </t>
  </si>
  <si>
    <t xml:space="preserve">Микротема
абзаца
</t>
  </si>
  <si>
    <t>Понимание текста (выписать ключевые слова)</t>
  </si>
  <si>
    <t>Лексическое значение слова</t>
  </si>
  <si>
    <t>Орфографический анализ. Морфология</t>
  </si>
  <si>
    <t>Орфографический анализ</t>
  </si>
  <si>
    <t xml:space="preserve">Синтаксический разбор предложения </t>
  </si>
  <si>
    <t>Пунктуационный анализ</t>
  </si>
  <si>
    <t>Речевые нормы</t>
  </si>
  <si>
    <t>Грамматические нормы</t>
  </si>
  <si>
    <t>Соответствие
ответов содержанию текста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</si>
</sst>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wrapText="1"/>
    </xf>
    <xf numFmtId="9" fontId="2" fillId="4" borderId="1" xfId="0" applyNumberFormat="1" applyFont="1" applyFill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9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9" fontId="0" fillId="0" borderId="0" xfId="0" applyNumberFormat="1"/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5 кл. р.я.'!$O$62:$R$62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5 кл. р.я.'!$O$61:$R$61</c:f>
              <c:numCache>
                <c:formatCode>0%</c:formatCode>
                <c:ptCount val="4"/>
                <c:pt idx="0">
                  <c:v>0.17721518987341772</c:v>
                </c:pt>
                <c:pt idx="1">
                  <c:v>0.52186421173762942</c:v>
                </c:pt>
                <c:pt idx="2">
                  <c:v>0.26726121979286538</c:v>
                </c:pt>
                <c:pt idx="3">
                  <c:v>3.394706559263521E-2</c:v>
                </c:pt>
              </c:numCache>
            </c:numRef>
          </c:val>
        </c:ser>
        <c:axId val="83376384"/>
        <c:axId val="83390464"/>
      </c:barChart>
      <c:catAx>
        <c:axId val="83376384"/>
        <c:scaling>
          <c:orientation val="minMax"/>
        </c:scaling>
        <c:axPos val="b"/>
        <c:numFmt formatCode="General" sourceLinked="1"/>
        <c:tickLblPos val="nextTo"/>
        <c:crossAx val="83390464"/>
        <c:crosses val="autoZero"/>
        <c:auto val="1"/>
        <c:lblAlgn val="ctr"/>
        <c:lblOffset val="100"/>
      </c:catAx>
      <c:valAx>
        <c:axId val="83390464"/>
        <c:scaling>
          <c:orientation val="minMax"/>
        </c:scaling>
        <c:axPos val="l"/>
        <c:majorGridlines/>
        <c:numFmt formatCode="0%" sourceLinked="1"/>
        <c:tickLblPos val="nextTo"/>
        <c:crossAx val="83376384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2179452046452435E-7"/>
                  <c:y val="-3.6697238869888793E-2"/>
                </c:manualLayout>
              </c:layout>
              <c:showVal val="1"/>
            </c:dLbl>
            <c:dLbl>
              <c:idx val="1"/>
              <c:layout>
                <c:manualLayout>
                  <c:x val="-4.6403712296983765E-3"/>
                  <c:y val="-2.7522929152416588E-2"/>
                </c:manualLayout>
              </c:layout>
              <c:showVal val="1"/>
            </c:dLbl>
            <c:dLbl>
              <c:idx val="2"/>
              <c:layout>
                <c:manualLayout>
                  <c:x val="-2.4748646558391343E-2"/>
                  <c:y val="3.6697238869888793E-2"/>
                </c:manualLayout>
              </c:layout>
              <c:showVal val="1"/>
            </c:dLbl>
            <c:dLbl>
              <c:idx val="3"/>
              <c:layout>
                <c:manualLayout>
                  <c:x val="-1.5467904098994586E-2"/>
                  <c:y val="3.9755342109046188E-2"/>
                </c:manualLayout>
              </c:layout>
              <c:showVal val="1"/>
            </c:dLbl>
            <c:dLbl>
              <c:idx val="4"/>
              <c:layout>
                <c:manualLayout>
                  <c:x val="-3.7122969837586998E-2"/>
                  <c:y val="-3.6697238869888793E-2"/>
                </c:manualLayout>
              </c:layout>
              <c:showVal val="1"/>
            </c:dLbl>
            <c:dLbl>
              <c:idx val="5"/>
              <c:layout>
                <c:manualLayout>
                  <c:x val="-2.9389017788089659E-2"/>
                  <c:y val="3.9755342109046188E-2"/>
                </c:manualLayout>
              </c:layout>
              <c:showVal val="1"/>
            </c:dLbl>
            <c:dLbl>
              <c:idx val="6"/>
              <c:layout>
                <c:manualLayout>
                  <c:x val="-4.6403712296983774E-3"/>
                  <c:y val="-3.0581032391574E-2"/>
                </c:manualLayout>
              </c:layout>
              <c:showVal val="1"/>
            </c:dLbl>
            <c:dLbl>
              <c:idx val="7"/>
              <c:layout>
                <c:manualLayout>
                  <c:x val="-1.5467904098994586E-2"/>
                  <c:y val="2.1406722674101854E-2"/>
                </c:manualLayout>
              </c:layout>
              <c:showVal val="1"/>
            </c:dLbl>
            <c:dLbl>
              <c:idx val="8"/>
              <c:layout>
                <c:manualLayout>
                  <c:x val="-5.8778035576179416E-2"/>
                  <c:y val="-1.2232412956629591E-2"/>
                </c:manualLayout>
              </c:layout>
              <c:showVal val="1"/>
            </c:dLbl>
            <c:dLbl>
              <c:idx val="9"/>
              <c:layout>
                <c:manualLayout>
                  <c:x val="-1.7014694508894042E-2"/>
                  <c:y val="-2.7522929152416588E-2"/>
                </c:manualLayout>
              </c:layout>
              <c:showVal val="1"/>
            </c:dLbl>
            <c:dLbl>
              <c:idx val="10"/>
              <c:layout>
                <c:manualLayout>
                  <c:x val="-9.2807424593968676E-3"/>
                  <c:y val="-3.3639135630731391E-2"/>
                </c:manualLayout>
              </c:layout>
              <c:showVal val="1"/>
            </c:dLbl>
            <c:dLbl>
              <c:idx val="11"/>
              <c:layout>
                <c:manualLayout>
                  <c:x val="-3.248259860788863E-2"/>
                  <c:y val="3.9755342109046188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5 кл. р.я.'!$C$61:$N$61</c:f>
              <c:numCache>
                <c:formatCode>0%</c:formatCode>
                <c:ptCount val="12"/>
                <c:pt idx="0">
                  <c:v>0.72123130034522442</c:v>
                </c:pt>
                <c:pt idx="1">
                  <c:v>0.7003260452627541</c:v>
                </c:pt>
                <c:pt idx="2">
                  <c:v>0.60011507479861914</c:v>
                </c:pt>
                <c:pt idx="3">
                  <c:v>0.59608745684695053</c:v>
                </c:pt>
                <c:pt idx="4">
                  <c:v>0.62586306098964328</c:v>
                </c:pt>
                <c:pt idx="5">
                  <c:v>0.58515535097813576</c:v>
                </c:pt>
                <c:pt idx="6">
                  <c:v>0.69102416570770997</c:v>
                </c:pt>
                <c:pt idx="7">
                  <c:v>0.38703490602224777</c:v>
                </c:pt>
                <c:pt idx="8">
                  <c:v>0.55897583429229003</c:v>
                </c:pt>
                <c:pt idx="9">
                  <c:v>0.54689298043728418</c:v>
                </c:pt>
                <c:pt idx="10">
                  <c:v>0.53063866513233604</c:v>
                </c:pt>
                <c:pt idx="11">
                  <c:v>0.49252013808975836</c:v>
                </c:pt>
              </c:numCache>
            </c:numRef>
          </c:val>
        </c:ser>
        <c:marker val="1"/>
        <c:axId val="87167744"/>
        <c:axId val="87169280"/>
      </c:lineChart>
      <c:catAx>
        <c:axId val="87167744"/>
        <c:scaling>
          <c:orientation val="minMax"/>
        </c:scaling>
        <c:axPos val="b"/>
        <c:tickLblPos val="nextTo"/>
        <c:crossAx val="87169280"/>
        <c:crosses val="autoZero"/>
        <c:auto val="1"/>
        <c:lblAlgn val="ctr"/>
        <c:lblOffset val="100"/>
      </c:catAx>
      <c:valAx>
        <c:axId val="87169280"/>
        <c:scaling>
          <c:orientation val="minMax"/>
        </c:scaling>
        <c:axPos val="l"/>
        <c:majorGridlines/>
        <c:numFmt formatCode="0%" sourceLinked="1"/>
        <c:tickLblPos val="nextTo"/>
        <c:crossAx val="87167744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6260162601626021E-2"/>
                  <c:y val="-4.8929651826518393E-2"/>
                </c:manualLayout>
              </c:layout>
              <c:showVal val="1"/>
            </c:dLbl>
            <c:dLbl>
              <c:idx val="1"/>
              <c:layout>
                <c:manualLayout>
                  <c:x val="-1.4781966001478197E-2"/>
                  <c:y val="-2.7522929152416588E-2"/>
                </c:manualLayout>
              </c:layout>
              <c:showVal val="1"/>
            </c:dLbl>
            <c:dLbl>
              <c:idx val="2"/>
              <c:layout>
                <c:manualLayout>
                  <c:x val="-1.330376940133038E-2"/>
                  <c:y val="3.9755342109046188E-2"/>
                </c:manualLayout>
              </c:layout>
              <c:showVal val="1"/>
            </c:dLbl>
            <c:dLbl>
              <c:idx val="3"/>
              <c:layout>
                <c:manualLayout>
                  <c:x val="-1.330376940133038E-2"/>
                  <c:y val="3.058103239157399E-2"/>
                </c:manualLayout>
              </c:layout>
              <c:showVal val="1"/>
            </c:dLbl>
            <c:dLbl>
              <c:idx val="4"/>
              <c:layout>
                <c:manualLayout>
                  <c:x val="-3.1042128603104218E-2"/>
                  <c:y val="-3.9755342109046188E-2"/>
                </c:manualLayout>
              </c:layout>
              <c:showVal val="1"/>
            </c:dLbl>
            <c:dLbl>
              <c:idx val="5"/>
              <c:layout>
                <c:manualLayout>
                  <c:x val="-3.8433111603843322E-2"/>
                  <c:y val="-4.5871548587360964E-2"/>
                </c:manualLayout>
              </c:layout>
              <c:showVal val="1"/>
            </c:dLbl>
            <c:dLbl>
              <c:idx val="6"/>
              <c:layout>
                <c:manualLayout>
                  <c:x val="-3.9911308203991136E-2"/>
                  <c:y val="-3.6697238869888793E-2"/>
                </c:manualLayout>
              </c:layout>
              <c:showVal val="1"/>
            </c:dLbl>
            <c:dLbl>
              <c:idx val="7"/>
              <c:layout>
                <c:manualLayout>
                  <c:x val="-8.8691796008868121E-3"/>
                  <c:y val="-5.5045858304833224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5 кл. р.я. '!$C$61:$J$61</c:f>
              <c:numCache>
                <c:formatCode>0%</c:formatCode>
                <c:ptCount val="8"/>
                <c:pt idx="0">
                  <c:v>0.72123130034522442</c:v>
                </c:pt>
                <c:pt idx="1">
                  <c:v>0.7003260452627541</c:v>
                </c:pt>
                <c:pt idx="2">
                  <c:v>0.60011507479861914</c:v>
                </c:pt>
                <c:pt idx="3">
                  <c:v>0.59608745684695053</c:v>
                </c:pt>
                <c:pt idx="4">
                  <c:v>0.62586306098964328</c:v>
                </c:pt>
                <c:pt idx="5">
                  <c:v>0.58515535097813576</c:v>
                </c:pt>
                <c:pt idx="6">
                  <c:v>0.69102416570770997</c:v>
                </c:pt>
                <c:pt idx="7">
                  <c:v>0.38703490602224777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5 кл. р.я. '!$C$63:$J$63</c:f>
              <c:numCache>
                <c:formatCode>0%</c:formatCode>
                <c:ptCount val="8"/>
                <c:pt idx="0">
                  <c:v>0.82429247822805729</c:v>
                </c:pt>
                <c:pt idx="1">
                  <c:v>0.83290367529089027</c:v>
                </c:pt>
                <c:pt idx="2">
                  <c:v>0.72681622130945089</c:v>
                </c:pt>
                <c:pt idx="3">
                  <c:v>0.77228510851467358</c:v>
                </c:pt>
                <c:pt idx="4">
                  <c:v>0.75432165495846726</c:v>
                </c:pt>
                <c:pt idx="5">
                  <c:v>0.69491281182286868</c:v>
                </c:pt>
                <c:pt idx="6">
                  <c:v>0.79171600974024925</c:v>
                </c:pt>
                <c:pt idx="7">
                  <c:v>0.52914108702254381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5 кл. р.я. '!$C$64:$J$64</c:f>
              <c:numCache>
                <c:formatCode>0%</c:formatCode>
                <c:ptCount val="8"/>
                <c:pt idx="0">
                  <c:v>0.61817012246239156</c:v>
                </c:pt>
                <c:pt idx="1">
                  <c:v>0.56774841523461794</c:v>
                </c:pt>
                <c:pt idx="2">
                  <c:v>0.47341392828778744</c:v>
                </c:pt>
                <c:pt idx="3">
                  <c:v>0.41988980517922747</c:v>
                </c:pt>
                <c:pt idx="4">
                  <c:v>0.49740446702081936</c:v>
                </c:pt>
                <c:pt idx="5">
                  <c:v>0.47539789013340289</c:v>
                </c:pt>
                <c:pt idx="6">
                  <c:v>0.59033232167517069</c:v>
                </c:pt>
                <c:pt idx="7">
                  <c:v>0.24492872502195173</c:v>
                </c:pt>
              </c:numCache>
            </c:numRef>
          </c:val>
        </c:ser>
        <c:marker val="1"/>
        <c:axId val="85720448"/>
        <c:axId val="88945792"/>
      </c:lineChart>
      <c:catAx>
        <c:axId val="85720448"/>
        <c:scaling>
          <c:orientation val="minMax"/>
        </c:scaling>
        <c:axPos val="b"/>
        <c:tickLblPos val="nextTo"/>
        <c:crossAx val="88945792"/>
        <c:crosses val="autoZero"/>
        <c:auto val="1"/>
        <c:lblAlgn val="ctr"/>
        <c:lblOffset val="100"/>
      </c:catAx>
      <c:valAx>
        <c:axId val="88945792"/>
        <c:scaling>
          <c:orientation val="minMax"/>
        </c:scaling>
        <c:axPos val="l"/>
        <c:majorGridlines/>
        <c:numFmt formatCode="0%" sourceLinked="1"/>
        <c:tickLblPos val="nextTo"/>
        <c:crossAx val="857204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6260162601626021E-2"/>
                  <c:y val="-4.8929651826518414E-2"/>
                </c:manualLayout>
              </c:layout>
              <c:showVal val="1"/>
            </c:dLbl>
            <c:dLbl>
              <c:idx val="1"/>
              <c:layout>
                <c:manualLayout>
                  <c:x val="-1.4781966001478197E-2"/>
                  <c:y val="-2.7522929152416588E-2"/>
                </c:manualLayout>
              </c:layout>
              <c:showVal val="1"/>
            </c:dLbl>
            <c:dLbl>
              <c:idx val="2"/>
              <c:layout>
                <c:manualLayout>
                  <c:x val="-1.3303769401330384E-2"/>
                  <c:y val="3.9755342109046202E-2"/>
                </c:manualLayout>
              </c:layout>
              <c:showVal val="1"/>
            </c:dLbl>
            <c:dLbl>
              <c:idx val="3"/>
              <c:layout>
                <c:manualLayout>
                  <c:x val="-1.3303769401330384E-2"/>
                  <c:y val="3.0581032391574E-2"/>
                </c:manualLayout>
              </c:layout>
              <c:showVal val="1"/>
            </c:dLbl>
            <c:dLbl>
              <c:idx val="4"/>
              <c:layout>
                <c:manualLayout>
                  <c:x val="-3.1042128603104232E-2"/>
                  <c:y val="-3.9755342109046202E-2"/>
                </c:manualLayout>
              </c:layout>
              <c:showVal val="1"/>
            </c:dLbl>
            <c:dLbl>
              <c:idx val="5"/>
              <c:layout>
                <c:manualLayout>
                  <c:x val="-3.8433111603843349E-2"/>
                  <c:y val="-4.5871548587360922E-2"/>
                </c:manualLayout>
              </c:layout>
              <c:showVal val="1"/>
            </c:dLbl>
            <c:dLbl>
              <c:idx val="6"/>
              <c:layout>
                <c:manualLayout>
                  <c:x val="-3.991130820399115E-2"/>
                  <c:y val="-3.6697238869888807E-2"/>
                </c:manualLayout>
              </c:layout>
              <c:showVal val="1"/>
            </c:dLbl>
            <c:dLbl>
              <c:idx val="7"/>
              <c:layout>
                <c:manualLayout>
                  <c:x val="-8.8691796008868173E-3"/>
                  <c:y val="-5.5045858304833217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5 кл. р.я.'!$C$61:$J$61</c:f>
              <c:numCache>
                <c:formatCode>0%</c:formatCode>
                <c:ptCount val="8"/>
                <c:pt idx="0">
                  <c:v>0.72123130034522442</c:v>
                </c:pt>
                <c:pt idx="1">
                  <c:v>0.7003260452627541</c:v>
                </c:pt>
                <c:pt idx="2">
                  <c:v>0.60011507479861914</c:v>
                </c:pt>
                <c:pt idx="3">
                  <c:v>0.59608745684695053</c:v>
                </c:pt>
                <c:pt idx="4">
                  <c:v>0.62586306098964328</c:v>
                </c:pt>
                <c:pt idx="5">
                  <c:v>0.58515535097813576</c:v>
                </c:pt>
                <c:pt idx="6">
                  <c:v>0.69102416570770997</c:v>
                </c:pt>
                <c:pt idx="7">
                  <c:v>0.38703490602224777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5 кл. р.я.'!$C$63:$J$63</c:f>
              <c:numCache>
                <c:formatCode>0%</c:formatCode>
                <c:ptCount val="8"/>
                <c:pt idx="0">
                  <c:v>0.82429247822805729</c:v>
                </c:pt>
                <c:pt idx="1">
                  <c:v>0.83290367529089027</c:v>
                </c:pt>
                <c:pt idx="2">
                  <c:v>0.72681622130945089</c:v>
                </c:pt>
                <c:pt idx="3">
                  <c:v>0.77228510851467358</c:v>
                </c:pt>
                <c:pt idx="4">
                  <c:v>0.75432165495846726</c:v>
                </c:pt>
                <c:pt idx="5">
                  <c:v>0.69491281182286868</c:v>
                </c:pt>
                <c:pt idx="6">
                  <c:v>0.79171600974024925</c:v>
                </c:pt>
                <c:pt idx="7">
                  <c:v>0.52914108702254381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5 кл. р.я.'!$C$64:$J$64</c:f>
              <c:numCache>
                <c:formatCode>0%</c:formatCode>
                <c:ptCount val="8"/>
                <c:pt idx="0">
                  <c:v>0.61817012246239156</c:v>
                </c:pt>
                <c:pt idx="1">
                  <c:v>0.56774841523461794</c:v>
                </c:pt>
                <c:pt idx="2">
                  <c:v>0.47341392828778744</c:v>
                </c:pt>
                <c:pt idx="3">
                  <c:v>0.41988980517922747</c:v>
                </c:pt>
                <c:pt idx="4">
                  <c:v>0.49740446702081936</c:v>
                </c:pt>
                <c:pt idx="5">
                  <c:v>0.47539789013340289</c:v>
                </c:pt>
                <c:pt idx="6">
                  <c:v>0.59033232167517069</c:v>
                </c:pt>
                <c:pt idx="7">
                  <c:v>0.24492872502195173</c:v>
                </c:pt>
              </c:numCache>
            </c:numRef>
          </c:val>
        </c:ser>
        <c:marker val="1"/>
        <c:axId val="90204800"/>
        <c:axId val="90214784"/>
      </c:lineChart>
      <c:catAx>
        <c:axId val="90204800"/>
        <c:scaling>
          <c:orientation val="minMax"/>
        </c:scaling>
        <c:axPos val="b"/>
        <c:tickLblPos val="nextTo"/>
        <c:crossAx val="90214784"/>
        <c:crosses val="autoZero"/>
        <c:auto val="1"/>
        <c:lblAlgn val="ctr"/>
        <c:lblOffset val="100"/>
      </c:catAx>
      <c:valAx>
        <c:axId val="90214784"/>
        <c:scaling>
          <c:orientation val="minMax"/>
        </c:scaling>
        <c:axPos val="l"/>
        <c:majorGridlines/>
        <c:numFmt formatCode="0%" sourceLinked="1"/>
        <c:tickLblPos val="nextTo"/>
        <c:crossAx val="902048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63</xdr:row>
      <xdr:rowOff>0</xdr:rowOff>
    </xdr:from>
    <xdr:to>
      <xdr:col>19</xdr:col>
      <xdr:colOff>114300</xdr:colOff>
      <xdr:row>78</xdr:row>
      <xdr:rowOff>76200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9</xdr:col>
      <xdr:colOff>771525</xdr:colOff>
      <xdr:row>83</xdr:row>
      <xdr:rowOff>152401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10</xdr:col>
      <xdr:colOff>428625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10</xdr:col>
      <xdr:colOff>428625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2"/>
  <sheetViews>
    <sheetView topLeftCell="A34" workbookViewId="0">
      <selection sqref="A1:R62"/>
    </sheetView>
  </sheetViews>
  <sheetFormatPr defaultRowHeight="15"/>
  <cols>
    <col min="1" max="14" width="13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47.25">
      <c r="A2" s="1" t="s">
        <v>7</v>
      </c>
      <c r="B2" s="2">
        <v>54</v>
      </c>
      <c r="C2" s="2">
        <v>76</v>
      </c>
      <c r="D2" s="2">
        <v>123</v>
      </c>
      <c r="E2" s="2">
        <v>56</v>
      </c>
      <c r="F2" s="2">
        <v>53</v>
      </c>
      <c r="G2" s="2">
        <v>80</v>
      </c>
      <c r="H2" s="2">
        <v>75</v>
      </c>
      <c r="I2" s="2">
        <v>66</v>
      </c>
      <c r="J2" s="2">
        <v>48</v>
      </c>
      <c r="K2" s="2">
        <v>41</v>
      </c>
      <c r="L2" s="2">
        <v>41</v>
      </c>
      <c r="M2" s="2">
        <v>49</v>
      </c>
      <c r="N2" s="2">
        <v>46</v>
      </c>
      <c r="O2" s="2">
        <v>15</v>
      </c>
      <c r="P2" s="2">
        <v>31</v>
      </c>
      <c r="Q2" s="2">
        <v>7</v>
      </c>
      <c r="R2" s="2">
        <v>1</v>
      </c>
    </row>
    <row r="3" spans="1:18" ht="15.75">
      <c r="A3" s="1" t="s">
        <v>8</v>
      </c>
      <c r="B3" s="2">
        <v>76</v>
      </c>
      <c r="C3" s="2">
        <v>116</v>
      </c>
      <c r="D3" s="2">
        <v>166</v>
      </c>
      <c r="E3" s="2">
        <v>92</v>
      </c>
      <c r="F3" s="2">
        <v>87</v>
      </c>
      <c r="G3" s="2">
        <v>102</v>
      </c>
      <c r="H3" s="2">
        <v>80</v>
      </c>
      <c r="I3" s="2">
        <v>96</v>
      </c>
      <c r="J3" s="2">
        <v>82</v>
      </c>
      <c r="K3" s="2">
        <v>88</v>
      </c>
      <c r="L3" s="2">
        <v>98</v>
      </c>
      <c r="M3" s="2">
        <v>80</v>
      </c>
      <c r="N3" s="2">
        <v>75</v>
      </c>
      <c r="O3" s="2">
        <v>11</v>
      </c>
      <c r="P3" s="2">
        <v>43</v>
      </c>
      <c r="Q3" s="2">
        <v>21</v>
      </c>
      <c r="R3" s="2">
        <v>1</v>
      </c>
    </row>
    <row r="4" spans="1:18" ht="15.75">
      <c r="A4" s="2" t="s">
        <v>9</v>
      </c>
      <c r="B4" s="2">
        <v>55</v>
      </c>
      <c r="C4" s="2">
        <v>93</v>
      </c>
      <c r="D4" s="2">
        <v>152</v>
      </c>
      <c r="E4" s="2">
        <v>85</v>
      </c>
      <c r="F4" s="2">
        <v>103</v>
      </c>
      <c r="G4" s="2">
        <v>97</v>
      </c>
      <c r="H4" s="2">
        <v>70</v>
      </c>
      <c r="I4" s="2">
        <v>88</v>
      </c>
      <c r="J4" s="2">
        <v>62</v>
      </c>
      <c r="K4" s="2">
        <v>71</v>
      </c>
      <c r="L4" s="2">
        <v>72</v>
      </c>
      <c r="M4" s="2">
        <v>82</v>
      </c>
      <c r="N4" s="2">
        <v>78</v>
      </c>
      <c r="O4" s="2">
        <v>0</v>
      </c>
      <c r="P4" s="2">
        <v>24</v>
      </c>
      <c r="Q4" s="2">
        <v>22</v>
      </c>
      <c r="R4" s="2">
        <v>9</v>
      </c>
    </row>
    <row r="5" spans="1:18" ht="31.5">
      <c r="A5" s="1" t="s">
        <v>10</v>
      </c>
      <c r="B5" s="2">
        <v>3</v>
      </c>
      <c r="C5" s="2">
        <v>5</v>
      </c>
      <c r="D5" s="2">
        <v>4</v>
      </c>
      <c r="E5" s="2">
        <v>1</v>
      </c>
      <c r="F5" s="2">
        <v>1</v>
      </c>
      <c r="G5" s="2">
        <v>3</v>
      </c>
      <c r="H5" s="2">
        <v>5</v>
      </c>
      <c r="I5" s="2">
        <v>5</v>
      </c>
      <c r="J5" s="2">
        <v>1</v>
      </c>
      <c r="K5" s="2">
        <v>3</v>
      </c>
      <c r="L5" s="2">
        <v>2</v>
      </c>
      <c r="M5" s="2">
        <v>1</v>
      </c>
      <c r="N5" s="2">
        <v>1</v>
      </c>
      <c r="O5" s="2">
        <v>2</v>
      </c>
      <c r="P5" s="2">
        <v>1</v>
      </c>
      <c r="Q5" s="2">
        <v>0</v>
      </c>
      <c r="R5" s="2">
        <v>0</v>
      </c>
    </row>
    <row r="6" spans="1:18" ht="15.75">
      <c r="A6" s="1" t="s">
        <v>11</v>
      </c>
      <c r="B6" s="2">
        <v>6</v>
      </c>
      <c r="C6" s="2">
        <v>10</v>
      </c>
      <c r="D6" s="2">
        <v>16</v>
      </c>
      <c r="E6" s="2">
        <v>7</v>
      </c>
      <c r="F6" s="2">
        <v>8</v>
      </c>
      <c r="G6" s="2">
        <v>7</v>
      </c>
      <c r="H6" s="2">
        <v>7</v>
      </c>
      <c r="I6" s="2">
        <v>7</v>
      </c>
      <c r="J6" s="2">
        <v>2</v>
      </c>
      <c r="K6" s="2">
        <v>12</v>
      </c>
      <c r="L6" s="2">
        <v>8</v>
      </c>
      <c r="M6" s="2">
        <v>3</v>
      </c>
      <c r="N6" s="2">
        <v>3</v>
      </c>
      <c r="O6" s="2">
        <v>0</v>
      </c>
      <c r="P6" s="2">
        <v>5</v>
      </c>
      <c r="Q6" s="2">
        <v>1</v>
      </c>
      <c r="R6" s="2">
        <v>0</v>
      </c>
    </row>
    <row r="7" spans="1:18" ht="15.75">
      <c r="A7" s="1" t="s">
        <v>12</v>
      </c>
      <c r="B7" s="1">
        <v>115</v>
      </c>
      <c r="C7" s="2">
        <v>161</v>
      </c>
      <c r="D7" s="2">
        <v>273</v>
      </c>
      <c r="E7" s="2">
        <v>142</v>
      </c>
      <c r="F7" s="2">
        <v>168</v>
      </c>
      <c r="G7" s="2">
        <v>144</v>
      </c>
      <c r="H7" s="2">
        <v>136</v>
      </c>
      <c r="I7" s="2">
        <v>154</v>
      </c>
      <c r="J7" s="2">
        <v>166</v>
      </c>
      <c r="K7" s="2">
        <v>122</v>
      </c>
      <c r="L7" s="2">
        <v>120</v>
      </c>
      <c r="M7" s="2">
        <v>103</v>
      </c>
      <c r="N7" s="2">
        <v>119</v>
      </c>
      <c r="O7" s="2">
        <v>11</v>
      </c>
      <c r="P7" s="2">
        <v>72</v>
      </c>
      <c r="Q7" s="2">
        <v>29</v>
      </c>
      <c r="R7" s="2">
        <v>3</v>
      </c>
    </row>
    <row r="8" spans="1:18" ht="15.75">
      <c r="A8" s="1" t="s">
        <v>13</v>
      </c>
      <c r="B8" s="2">
        <v>75</v>
      </c>
      <c r="C8" s="2">
        <v>117</v>
      </c>
      <c r="D8" s="2">
        <v>167</v>
      </c>
      <c r="E8" s="2">
        <v>92</v>
      </c>
      <c r="F8" s="2">
        <v>116</v>
      </c>
      <c r="G8" s="2">
        <v>118</v>
      </c>
      <c r="H8" s="2">
        <v>84</v>
      </c>
      <c r="I8" s="2">
        <v>103</v>
      </c>
      <c r="J8" s="2">
        <v>68</v>
      </c>
      <c r="K8" s="2">
        <v>73</v>
      </c>
      <c r="L8" s="2">
        <v>89</v>
      </c>
      <c r="M8" s="2">
        <v>133</v>
      </c>
      <c r="N8" s="2">
        <v>88</v>
      </c>
      <c r="O8" s="2">
        <v>4</v>
      </c>
      <c r="P8" s="2">
        <v>44</v>
      </c>
      <c r="Q8" s="2">
        <v>25</v>
      </c>
      <c r="R8" s="2">
        <v>2</v>
      </c>
    </row>
    <row r="9" spans="1:18" ht="15.75">
      <c r="A9" s="1" t="s">
        <v>14</v>
      </c>
      <c r="B9" s="2">
        <v>30</v>
      </c>
      <c r="C9" s="2">
        <v>49</v>
      </c>
      <c r="D9" s="2">
        <v>47</v>
      </c>
      <c r="E9" s="2">
        <v>25</v>
      </c>
      <c r="F9" s="2">
        <v>16</v>
      </c>
      <c r="G9" s="2">
        <v>34</v>
      </c>
      <c r="H9" s="2">
        <v>45</v>
      </c>
      <c r="I9" s="2">
        <v>49</v>
      </c>
      <c r="J9" s="2">
        <v>33</v>
      </c>
      <c r="K9" s="2">
        <v>47</v>
      </c>
      <c r="L9" s="2">
        <v>42</v>
      </c>
      <c r="M9" s="2">
        <v>32</v>
      </c>
      <c r="N9" s="2">
        <v>30</v>
      </c>
      <c r="O9" s="2">
        <v>8</v>
      </c>
      <c r="P9" s="2">
        <v>15</v>
      </c>
      <c r="Q9" s="2">
        <v>6</v>
      </c>
      <c r="R9" s="2">
        <v>1</v>
      </c>
    </row>
    <row r="10" spans="1:18" ht="15.75">
      <c r="A10" s="1" t="s">
        <v>15</v>
      </c>
      <c r="B10" s="2">
        <v>74</v>
      </c>
      <c r="C10" s="2">
        <v>112</v>
      </c>
      <c r="D10" s="2">
        <v>175</v>
      </c>
      <c r="E10" s="2">
        <v>87</v>
      </c>
      <c r="F10" s="2">
        <v>128</v>
      </c>
      <c r="G10" s="2">
        <v>97</v>
      </c>
      <c r="H10" s="2">
        <v>78</v>
      </c>
      <c r="I10" s="2">
        <v>115</v>
      </c>
      <c r="J10" s="2">
        <v>74</v>
      </c>
      <c r="K10" s="2">
        <v>91</v>
      </c>
      <c r="L10" s="2">
        <v>86</v>
      </c>
      <c r="M10" s="2">
        <v>70</v>
      </c>
      <c r="N10" s="2">
        <v>74</v>
      </c>
      <c r="O10" s="2">
        <v>8</v>
      </c>
      <c r="P10" s="2">
        <v>41</v>
      </c>
      <c r="Q10" s="2">
        <v>23</v>
      </c>
      <c r="R10" s="2">
        <v>2</v>
      </c>
    </row>
    <row r="11" spans="1:18" ht="15.75">
      <c r="A11" s="1" t="s">
        <v>16</v>
      </c>
      <c r="B11" s="2">
        <v>105</v>
      </c>
      <c r="C11" s="2">
        <v>165</v>
      </c>
      <c r="D11" s="2">
        <v>273</v>
      </c>
      <c r="E11" s="2">
        <v>171</v>
      </c>
      <c r="F11" s="2">
        <v>176</v>
      </c>
      <c r="G11" s="2">
        <v>149</v>
      </c>
      <c r="H11" s="2">
        <v>130</v>
      </c>
      <c r="I11" s="2">
        <v>156</v>
      </c>
      <c r="J11" s="2">
        <v>181</v>
      </c>
      <c r="K11" s="2">
        <v>121</v>
      </c>
      <c r="L11" s="2">
        <v>114</v>
      </c>
      <c r="M11" s="2">
        <v>154</v>
      </c>
      <c r="N11" s="2">
        <v>140</v>
      </c>
      <c r="O11" s="2">
        <v>0</v>
      </c>
      <c r="P11" s="2">
        <v>45</v>
      </c>
      <c r="Q11" s="2">
        <v>43</v>
      </c>
      <c r="R11" s="2">
        <v>17</v>
      </c>
    </row>
    <row r="12" spans="1:18" ht="15.75">
      <c r="A12" s="1">
        <v>3</v>
      </c>
      <c r="B12" s="2">
        <v>31</v>
      </c>
      <c r="C12" s="2">
        <v>48</v>
      </c>
      <c r="D12" s="2">
        <v>48</v>
      </c>
      <c r="E12" s="2">
        <v>32</v>
      </c>
      <c r="F12" s="2">
        <v>26</v>
      </c>
      <c r="G12" s="2">
        <v>27</v>
      </c>
      <c r="H12" s="2">
        <v>43</v>
      </c>
      <c r="I12" s="2">
        <v>46</v>
      </c>
      <c r="J12" s="2">
        <v>25</v>
      </c>
      <c r="K12" s="2">
        <v>42</v>
      </c>
      <c r="L12" s="2">
        <v>42</v>
      </c>
      <c r="M12" s="2">
        <v>35</v>
      </c>
      <c r="N12" s="2">
        <v>34</v>
      </c>
      <c r="O12" s="2">
        <v>7</v>
      </c>
      <c r="P12" s="2">
        <v>16</v>
      </c>
      <c r="Q12" s="2">
        <v>8</v>
      </c>
      <c r="R12" s="2">
        <v>0</v>
      </c>
    </row>
    <row r="13" spans="1:18" ht="15.75">
      <c r="A13" s="1">
        <v>4</v>
      </c>
      <c r="B13" s="2">
        <v>60</v>
      </c>
      <c r="C13" s="2">
        <v>83</v>
      </c>
      <c r="D13" s="2">
        <v>123</v>
      </c>
      <c r="E13" s="2">
        <v>74</v>
      </c>
      <c r="F13" s="2">
        <v>77</v>
      </c>
      <c r="G13" s="2">
        <v>77</v>
      </c>
      <c r="H13" s="2">
        <v>73</v>
      </c>
      <c r="I13" s="2">
        <v>77</v>
      </c>
      <c r="J13" s="2">
        <v>82</v>
      </c>
      <c r="K13" s="2">
        <v>75</v>
      </c>
      <c r="L13" s="2">
        <v>84</v>
      </c>
      <c r="M13" s="2">
        <v>61</v>
      </c>
      <c r="N13" s="2">
        <v>63</v>
      </c>
      <c r="O13" s="2">
        <v>8</v>
      </c>
      <c r="P13" s="2">
        <v>28</v>
      </c>
      <c r="Q13" s="2">
        <v>22</v>
      </c>
      <c r="R13" s="2">
        <v>2</v>
      </c>
    </row>
    <row r="14" spans="1:18" ht="15.75">
      <c r="A14" s="1">
        <v>5</v>
      </c>
      <c r="B14" s="2">
        <v>70</v>
      </c>
      <c r="C14" s="2">
        <v>82</v>
      </c>
      <c r="D14" s="2">
        <v>167</v>
      </c>
      <c r="E14" s="2">
        <v>97</v>
      </c>
      <c r="F14" s="2">
        <v>102</v>
      </c>
      <c r="G14" s="2">
        <v>84</v>
      </c>
      <c r="H14" s="2">
        <v>81</v>
      </c>
      <c r="I14" s="2">
        <v>82</v>
      </c>
      <c r="J14" s="2">
        <v>105</v>
      </c>
      <c r="K14" s="2">
        <v>69</v>
      </c>
      <c r="L14" s="2">
        <v>81</v>
      </c>
      <c r="M14" s="2">
        <v>72</v>
      </c>
      <c r="N14" s="2">
        <v>76</v>
      </c>
      <c r="O14" s="2">
        <v>6</v>
      </c>
      <c r="P14" s="2">
        <v>42</v>
      </c>
      <c r="Q14" s="2">
        <v>20</v>
      </c>
      <c r="R14" s="2">
        <v>2</v>
      </c>
    </row>
    <row r="15" spans="1:18" ht="15.75">
      <c r="A15" s="1">
        <v>6</v>
      </c>
      <c r="B15" s="2">
        <v>57</v>
      </c>
      <c r="C15" s="2">
        <v>83</v>
      </c>
      <c r="D15" s="2">
        <v>109</v>
      </c>
      <c r="E15" s="2">
        <v>62</v>
      </c>
      <c r="F15" s="2">
        <v>79</v>
      </c>
      <c r="G15" s="2">
        <v>74</v>
      </c>
      <c r="H15" s="2">
        <v>69</v>
      </c>
      <c r="I15" s="2">
        <v>75</v>
      </c>
      <c r="J15" s="2">
        <v>54</v>
      </c>
      <c r="K15" s="2">
        <v>51</v>
      </c>
      <c r="L15" s="2">
        <v>54</v>
      </c>
      <c r="M15" s="2">
        <v>55</v>
      </c>
      <c r="N15" s="2">
        <v>45</v>
      </c>
      <c r="O15" s="2">
        <v>12</v>
      </c>
      <c r="P15" s="2">
        <v>31</v>
      </c>
      <c r="Q15" s="2">
        <v>12</v>
      </c>
      <c r="R15" s="2">
        <v>2</v>
      </c>
    </row>
    <row r="16" spans="1:18" ht="15.75">
      <c r="A16" s="1">
        <v>7</v>
      </c>
      <c r="B16" s="2">
        <v>70</v>
      </c>
      <c r="C16" s="2">
        <v>85</v>
      </c>
      <c r="D16" s="2">
        <v>135</v>
      </c>
      <c r="E16" s="2">
        <v>76</v>
      </c>
      <c r="F16" s="2">
        <v>53</v>
      </c>
      <c r="G16" s="2">
        <v>69</v>
      </c>
      <c r="H16" s="2">
        <v>80</v>
      </c>
      <c r="I16" s="2">
        <v>79</v>
      </c>
      <c r="J16" s="2">
        <v>51</v>
      </c>
      <c r="K16" s="2">
        <v>71</v>
      </c>
      <c r="L16" s="2">
        <v>68</v>
      </c>
      <c r="M16" s="2">
        <v>69</v>
      </c>
      <c r="N16" s="2">
        <v>64</v>
      </c>
      <c r="O16" s="2">
        <v>19</v>
      </c>
      <c r="P16" s="2">
        <v>41</v>
      </c>
      <c r="Q16" s="2">
        <v>9</v>
      </c>
      <c r="R16" s="2">
        <v>1</v>
      </c>
    </row>
    <row r="17" spans="1:18" ht="15.75">
      <c r="A17" s="1">
        <v>8</v>
      </c>
      <c r="B17" s="2">
        <v>66</v>
      </c>
      <c r="C17" s="2">
        <v>76</v>
      </c>
      <c r="D17" s="2">
        <v>122</v>
      </c>
      <c r="E17" s="2">
        <v>65</v>
      </c>
      <c r="F17" s="2">
        <v>46</v>
      </c>
      <c r="G17" s="2">
        <v>77</v>
      </c>
      <c r="H17" s="2">
        <v>60</v>
      </c>
      <c r="I17" s="2">
        <v>89</v>
      </c>
      <c r="J17" s="2">
        <v>76</v>
      </c>
      <c r="K17" s="2">
        <v>54</v>
      </c>
      <c r="L17" s="2">
        <v>54</v>
      </c>
      <c r="M17" s="2">
        <v>51</v>
      </c>
      <c r="N17" s="2">
        <v>56</v>
      </c>
      <c r="O17" s="2">
        <v>26</v>
      </c>
      <c r="P17" s="2">
        <v>30</v>
      </c>
      <c r="Q17" s="2">
        <v>9</v>
      </c>
      <c r="R17" s="2">
        <v>1</v>
      </c>
    </row>
    <row r="18" spans="1:18" ht="15.75">
      <c r="A18" s="1">
        <v>9</v>
      </c>
      <c r="B18" s="2">
        <v>69</v>
      </c>
      <c r="C18" s="2">
        <v>103</v>
      </c>
      <c r="D18" s="2">
        <v>111</v>
      </c>
      <c r="E18" s="2">
        <v>77</v>
      </c>
      <c r="F18" s="2">
        <v>43</v>
      </c>
      <c r="G18" s="2">
        <v>100</v>
      </c>
      <c r="H18" s="2">
        <v>96</v>
      </c>
      <c r="I18" s="2">
        <v>110</v>
      </c>
      <c r="J18" s="2">
        <v>114</v>
      </c>
      <c r="K18" s="2">
        <v>98</v>
      </c>
      <c r="L18" s="2">
        <v>96</v>
      </c>
      <c r="M18" s="2">
        <v>114</v>
      </c>
      <c r="N18" s="2">
        <v>90</v>
      </c>
      <c r="O18" s="2">
        <v>1</v>
      </c>
      <c r="P18" s="2">
        <v>45</v>
      </c>
      <c r="Q18" s="2">
        <v>23</v>
      </c>
      <c r="R18" s="2">
        <v>0</v>
      </c>
    </row>
    <row r="19" spans="1:18" ht="15.75">
      <c r="A19" s="1">
        <v>10</v>
      </c>
      <c r="B19" s="2">
        <v>64</v>
      </c>
      <c r="C19" s="2">
        <v>100</v>
      </c>
      <c r="D19" s="2">
        <v>138</v>
      </c>
      <c r="E19" s="2">
        <v>81</v>
      </c>
      <c r="F19" s="2">
        <v>48</v>
      </c>
      <c r="G19" s="2">
        <v>53</v>
      </c>
      <c r="H19" s="2">
        <v>78</v>
      </c>
      <c r="I19" s="2">
        <v>71</v>
      </c>
      <c r="J19" s="2">
        <v>45</v>
      </c>
      <c r="K19" s="2">
        <v>84</v>
      </c>
      <c r="L19" s="2">
        <v>77</v>
      </c>
      <c r="M19" s="2">
        <v>47</v>
      </c>
      <c r="N19" s="2">
        <v>52</v>
      </c>
      <c r="O19" s="2">
        <v>13</v>
      </c>
      <c r="P19" s="2">
        <v>41</v>
      </c>
      <c r="Q19" s="2">
        <v>10</v>
      </c>
      <c r="R19" s="2">
        <v>0</v>
      </c>
    </row>
    <row r="20" spans="1:18" ht="15.75">
      <c r="A20" s="1">
        <v>12</v>
      </c>
      <c r="B20" s="2">
        <v>44</v>
      </c>
      <c r="C20" s="2">
        <v>70</v>
      </c>
      <c r="D20" s="2">
        <v>57</v>
      </c>
      <c r="E20" s="2">
        <v>23</v>
      </c>
      <c r="F20" s="2">
        <v>11</v>
      </c>
      <c r="G20" s="2">
        <v>46</v>
      </c>
      <c r="H20" s="2">
        <v>73</v>
      </c>
      <c r="I20" s="2">
        <v>71</v>
      </c>
      <c r="J20" s="2">
        <v>59</v>
      </c>
      <c r="K20" s="2">
        <v>68</v>
      </c>
      <c r="L20" s="2">
        <v>60</v>
      </c>
      <c r="M20" s="2">
        <v>37</v>
      </c>
      <c r="N20" s="2">
        <v>43</v>
      </c>
      <c r="O20" s="2">
        <v>7</v>
      </c>
      <c r="P20" s="2">
        <v>29</v>
      </c>
      <c r="Q20" s="2">
        <v>8</v>
      </c>
      <c r="R20" s="2">
        <v>0</v>
      </c>
    </row>
    <row r="21" spans="1:18" ht="15.75">
      <c r="A21" s="1">
        <v>13</v>
      </c>
      <c r="B21" s="2">
        <v>70</v>
      </c>
      <c r="C21" s="2">
        <v>98</v>
      </c>
      <c r="D21" s="2">
        <v>147</v>
      </c>
      <c r="E21" s="2">
        <v>92</v>
      </c>
      <c r="F21" s="2">
        <v>58</v>
      </c>
      <c r="G21" s="2">
        <v>98</v>
      </c>
      <c r="H21" s="2">
        <v>66</v>
      </c>
      <c r="I21" s="2">
        <v>108</v>
      </c>
      <c r="J21" s="2">
        <v>49</v>
      </c>
      <c r="K21" s="2">
        <v>72</v>
      </c>
      <c r="L21" s="2">
        <v>84</v>
      </c>
      <c r="M21" s="2">
        <v>57</v>
      </c>
      <c r="N21" s="2">
        <v>73</v>
      </c>
      <c r="O21" s="2">
        <v>14</v>
      </c>
      <c r="P21" s="2">
        <v>46</v>
      </c>
      <c r="Q21" s="2">
        <v>10</v>
      </c>
      <c r="R21" s="2">
        <v>0</v>
      </c>
    </row>
    <row r="22" spans="1:18" ht="15.75">
      <c r="A22" s="1">
        <v>20</v>
      </c>
      <c r="B22" s="2">
        <v>77</v>
      </c>
      <c r="C22" s="2">
        <v>106</v>
      </c>
      <c r="D22" s="2">
        <v>158</v>
      </c>
      <c r="E22" s="2">
        <v>71</v>
      </c>
      <c r="F22" s="2">
        <v>94</v>
      </c>
      <c r="G22" s="2">
        <v>89</v>
      </c>
      <c r="H22" s="2">
        <v>91</v>
      </c>
      <c r="I22" s="2">
        <v>104</v>
      </c>
      <c r="J22" s="2">
        <v>88</v>
      </c>
      <c r="K22" s="2">
        <v>92</v>
      </c>
      <c r="L22" s="2">
        <v>70</v>
      </c>
      <c r="M22" s="2">
        <v>100</v>
      </c>
      <c r="N22" s="2">
        <v>80</v>
      </c>
      <c r="O22" s="2">
        <v>16</v>
      </c>
      <c r="P22" s="2">
        <v>39</v>
      </c>
      <c r="Q22" s="2">
        <v>21</v>
      </c>
      <c r="R22" s="2">
        <v>1</v>
      </c>
    </row>
    <row r="23" spans="1:18" ht="15.75">
      <c r="A23" s="1">
        <v>21</v>
      </c>
      <c r="B23" s="2">
        <v>37</v>
      </c>
      <c r="C23" s="2">
        <v>67</v>
      </c>
      <c r="D23" s="2">
        <v>76</v>
      </c>
      <c r="E23" s="2">
        <v>42</v>
      </c>
      <c r="F23" s="2">
        <v>40</v>
      </c>
      <c r="G23" s="2">
        <v>57</v>
      </c>
      <c r="H23" s="2">
        <v>45</v>
      </c>
      <c r="I23" s="2">
        <v>59</v>
      </c>
      <c r="J23" s="2">
        <v>50</v>
      </c>
      <c r="K23" s="2">
        <v>55</v>
      </c>
      <c r="L23" s="2">
        <v>45</v>
      </c>
      <c r="M23" s="2">
        <v>40</v>
      </c>
      <c r="N23" s="2">
        <v>37</v>
      </c>
      <c r="O23" s="2">
        <v>2</v>
      </c>
      <c r="P23" s="2">
        <v>19</v>
      </c>
      <c r="Q23" s="2">
        <v>16</v>
      </c>
      <c r="R23" s="2">
        <v>0</v>
      </c>
    </row>
    <row r="24" spans="1:18" ht="15.75">
      <c r="A24" s="1">
        <v>23</v>
      </c>
      <c r="B24" s="2">
        <v>35</v>
      </c>
      <c r="C24" s="2">
        <v>38</v>
      </c>
      <c r="D24" s="2">
        <v>73</v>
      </c>
      <c r="E24" s="2">
        <v>39</v>
      </c>
      <c r="F24" s="2">
        <v>39</v>
      </c>
      <c r="G24" s="2">
        <v>30</v>
      </c>
      <c r="H24" s="2">
        <v>46</v>
      </c>
      <c r="I24" s="2">
        <v>41</v>
      </c>
      <c r="J24" s="2">
        <v>34</v>
      </c>
      <c r="K24" s="2">
        <v>37</v>
      </c>
      <c r="L24" s="2">
        <v>28</v>
      </c>
      <c r="M24" s="2">
        <v>24</v>
      </c>
      <c r="N24" s="2">
        <v>24</v>
      </c>
      <c r="O24" s="2">
        <v>7</v>
      </c>
      <c r="P24" s="2">
        <v>20</v>
      </c>
      <c r="Q24" s="2">
        <v>8</v>
      </c>
      <c r="R24" s="2">
        <v>0</v>
      </c>
    </row>
    <row r="25" spans="1:18" ht="15.75">
      <c r="A25" s="1">
        <v>24</v>
      </c>
      <c r="B25" s="2">
        <v>41</v>
      </c>
      <c r="C25" s="2">
        <v>59</v>
      </c>
      <c r="D25" s="2">
        <v>91</v>
      </c>
      <c r="E25" s="2">
        <v>42</v>
      </c>
      <c r="F25" s="2">
        <v>57</v>
      </c>
      <c r="G25" s="2">
        <v>58</v>
      </c>
      <c r="H25" s="2">
        <v>47</v>
      </c>
      <c r="I25" s="2">
        <v>58</v>
      </c>
      <c r="J25" s="2">
        <v>30</v>
      </c>
      <c r="K25" s="2">
        <v>35</v>
      </c>
      <c r="L25" s="2">
        <v>40</v>
      </c>
      <c r="M25" s="2">
        <v>50</v>
      </c>
      <c r="N25" s="2">
        <v>32</v>
      </c>
      <c r="O25" s="2">
        <v>9</v>
      </c>
      <c r="P25" s="2">
        <v>21</v>
      </c>
      <c r="Q25" s="2">
        <v>11</v>
      </c>
      <c r="R25" s="2">
        <v>0</v>
      </c>
    </row>
    <row r="26" spans="1:18" ht="15.75">
      <c r="A26" s="1">
        <v>25</v>
      </c>
      <c r="B26" s="2">
        <v>58</v>
      </c>
      <c r="C26" s="2">
        <v>80</v>
      </c>
      <c r="D26" s="2">
        <v>130</v>
      </c>
      <c r="E26" s="2">
        <v>52</v>
      </c>
      <c r="F26" s="2">
        <v>55</v>
      </c>
      <c r="G26" s="2">
        <v>91</v>
      </c>
      <c r="H26" s="2">
        <v>71</v>
      </c>
      <c r="I26" s="2">
        <v>84</v>
      </c>
      <c r="J26" s="2">
        <v>107</v>
      </c>
      <c r="K26" s="2">
        <v>55</v>
      </c>
      <c r="L26" s="2">
        <v>56</v>
      </c>
      <c r="M26" s="2">
        <v>57</v>
      </c>
      <c r="N26" s="2">
        <v>57</v>
      </c>
      <c r="O26" s="2">
        <v>15</v>
      </c>
      <c r="P26" s="2">
        <v>19</v>
      </c>
      <c r="Q26" s="2">
        <v>21</v>
      </c>
      <c r="R26" s="2">
        <v>3</v>
      </c>
    </row>
    <row r="27" spans="1:18" ht="15.75">
      <c r="A27" s="1">
        <v>30</v>
      </c>
      <c r="B27" s="2">
        <v>78</v>
      </c>
      <c r="C27" s="2">
        <v>101</v>
      </c>
      <c r="D27" s="2">
        <v>211</v>
      </c>
      <c r="E27" s="2">
        <v>105</v>
      </c>
      <c r="F27" s="2">
        <v>114</v>
      </c>
      <c r="G27" s="2">
        <v>69</v>
      </c>
      <c r="H27" s="2">
        <v>95</v>
      </c>
      <c r="I27" s="2">
        <v>99</v>
      </c>
      <c r="J27" s="2">
        <v>110</v>
      </c>
      <c r="K27" s="2">
        <v>78</v>
      </c>
      <c r="L27" s="2">
        <v>68</v>
      </c>
      <c r="M27" s="2">
        <v>80</v>
      </c>
      <c r="N27" s="2">
        <v>69</v>
      </c>
      <c r="O27" s="2">
        <v>18</v>
      </c>
      <c r="P27" s="2">
        <v>49</v>
      </c>
      <c r="Q27" s="2">
        <v>18</v>
      </c>
      <c r="R27" s="2">
        <v>1</v>
      </c>
    </row>
    <row r="28" spans="1:18" ht="15.75">
      <c r="A28" s="1">
        <v>32</v>
      </c>
      <c r="B28" s="2">
        <v>64</v>
      </c>
      <c r="C28" s="2">
        <v>112</v>
      </c>
      <c r="D28" s="2">
        <v>152</v>
      </c>
      <c r="E28" s="2">
        <v>84</v>
      </c>
      <c r="F28" s="2">
        <v>84</v>
      </c>
      <c r="G28" s="2">
        <v>105</v>
      </c>
      <c r="H28" s="2">
        <v>87</v>
      </c>
      <c r="I28" s="2">
        <v>111</v>
      </c>
      <c r="J28" s="2">
        <v>117</v>
      </c>
      <c r="K28" s="2">
        <v>103</v>
      </c>
      <c r="L28" s="2">
        <v>90</v>
      </c>
      <c r="M28" s="2">
        <v>106</v>
      </c>
      <c r="N28" s="2">
        <v>89</v>
      </c>
      <c r="O28" s="2">
        <v>2</v>
      </c>
      <c r="P28" s="2">
        <v>21</v>
      </c>
      <c r="Q28" s="2">
        <v>26</v>
      </c>
      <c r="R28" s="2">
        <v>15</v>
      </c>
    </row>
    <row r="29" spans="1:18" ht="15.75">
      <c r="A29" s="1">
        <v>33</v>
      </c>
      <c r="B29" s="2">
        <v>45</v>
      </c>
      <c r="C29" s="2">
        <v>62</v>
      </c>
      <c r="D29" s="2">
        <v>87</v>
      </c>
      <c r="E29" s="2">
        <v>56</v>
      </c>
      <c r="F29" s="2">
        <v>53</v>
      </c>
      <c r="G29" s="2">
        <v>59</v>
      </c>
      <c r="H29" s="2">
        <v>60</v>
      </c>
      <c r="I29" s="2">
        <v>58</v>
      </c>
      <c r="J29" s="2">
        <v>71</v>
      </c>
      <c r="K29" s="2">
        <v>48</v>
      </c>
      <c r="L29" s="2">
        <v>48</v>
      </c>
      <c r="M29" s="2">
        <v>58</v>
      </c>
      <c r="N29" s="2">
        <v>52</v>
      </c>
      <c r="O29" s="2">
        <v>5</v>
      </c>
      <c r="P29" s="2">
        <v>27</v>
      </c>
      <c r="Q29" s="2">
        <v>12</v>
      </c>
      <c r="R29" s="2">
        <v>1</v>
      </c>
    </row>
    <row r="30" spans="1:18" ht="15.75">
      <c r="A30" s="1">
        <v>35</v>
      </c>
      <c r="B30" s="2">
        <v>38</v>
      </c>
      <c r="C30" s="2">
        <v>62</v>
      </c>
      <c r="D30" s="2">
        <v>48</v>
      </c>
      <c r="E30" s="2">
        <v>46</v>
      </c>
      <c r="F30" s="2">
        <v>48</v>
      </c>
      <c r="G30" s="2">
        <v>39</v>
      </c>
      <c r="H30" s="2">
        <v>40</v>
      </c>
      <c r="I30" s="2">
        <v>47</v>
      </c>
      <c r="J30" s="2">
        <v>39</v>
      </c>
      <c r="K30" s="2">
        <v>38</v>
      </c>
      <c r="L30" s="2">
        <v>35</v>
      </c>
      <c r="M30" s="2">
        <v>32</v>
      </c>
      <c r="N30" s="2">
        <v>8</v>
      </c>
      <c r="O30" s="2">
        <v>8</v>
      </c>
      <c r="P30" s="2">
        <v>23</v>
      </c>
      <c r="Q30" s="2">
        <v>6</v>
      </c>
      <c r="R30" s="2">
        <v>0</v>
      </c>
    </row>
    <row r="31" spans="1:18" ht="15.75">
      <c r="A31" s="1">
        <v>36</v>
      </c>
      <c r="B31" s="2">
        <v>87</v>
      </c>
      <c r="C31" s="2">
        <v>118</v>
      </c>
      <c r="D31" s="2">
        <v>188</v>
      </c>
      <c r="E31" s="2">
        <v>112</v>
      </c>
      <c r="F31" s="2">
        <v>114</v>
      </c>
      <c r="G31" s="2">
        <v>119</v>
      </c>
      <c r="H31" s="2">
        <v>104</v>
      </c>
      <c r="I31" s="2">
        <v>126</v>
      </c>
      <c r="J31" s="2">
        <v>141</v>
      </c>
      <c r="K31" s="2">
        <v>121</v>
      </c>
      <c r="L31" s="2">
        <v>107</v>
      </c>
      <c r="M31" s="2">
        <v>116</v>
      </c>
      <c r="N31" s="2">
        <v>100</v>
      </c>
      <c r="O31" s="2">
        <v>7</v>
      </c>
      <c r="P31" s="2">
        <v>35</v>
      </c>
      <c r="Q31" s="2">
        <v>42</v>
      </c>
      <c r="R31" s="2">
        <v>3</v>
      </c>
    </row>
    <row r="32" spans="1:18" ht="15.75">
      <c r="A32" s="1">
        <v>38</v>
      </c>
      <c r="B32" s="2">
        <v>30</v>
      </c>
      <c r="C32" s="2">
        <v>34</v>
      </c>
      <c r="D32" s="2">
        <v>60</v>
      </c>
      <c r="E32" s="2">
        <v>47</v>
      </c>
      <c r="F32" s="2">
        <v>47</v>
      </c>
      <c r="G32" s="2">
        <v>42</v>
      </c>
      <c r="H32" s="2">
        <v>36</v>
      </c>
      <c r="I32" s="2">
        <v>36</v>
      </c>
      <c r="J32" s="2">
        <v>36</v>
      </c>
      <c r="K32" s="2">
        <v>35</v>
      </c>
      <c r="L32" s="2">
        <v>35</v>
      </c>
      <c r="M32" s="2">
        <v>30</v>
      </c>
      <c r="N32" s="2">
        <v>17</v>
      </c>
      <c r="O32" s="2">
        <v>6</v>
      </c>
      <c r="P32" s="2">
        <v>17</v>
      </c>
      <c r="Q32" s="2">
        <v>6</v>
      </c>
      <c r="R32" s="2">
        <v>1</v>
      </c>
    </row>
    <row r="33" spans="1:18" ht="15.75">
      <c r="A33" s="1">
        <v>40</v>
      </c>
      <c r="B33" s="2">
        <v>93</v>
      </c>
      <c r="C33" s="2">
        <v>147</v>
      </c>
      <c r="D33" s="2">
        <v>176</v>
      </c>
      <c r="E33" s="2">
        <v>98</v>
      </c>
      <c r="F33" s="2">
        <v>89</v>
      </c>
      <c r="G33" s="2">
        <v>145</v>
      </c>
      <c r="H33" s="2">
        <v>105</v>
      </c>
      <c r="I33" s="2">
        <v>148</v>
      </c>
      <c r="J33" s="2">
        <v>143</v>
      </c>
      <c r="K33" s="2">
        <v>111</v>
      </c>
      <c r="L33" s="2">
        <v>98</v>
      </c>
      <c r="M33" s="2">
        <v>144</v>
      </c>
      <c r="N33" s="2">
        <v>116</v>
      </c>
      <c r="O33" s="2">
        <v>7</v>
      </c>
      <c r="P33" s="2">
        <v>50</v>
      </c>
      <c r="Q33" s="2">
        <v>33</v>
      </c>
      <c r="R33" s="2">
        <v>3</v>
      </c>
    </row>
    <row r="34" spans="1:18" ht="15.75">
      <c r="A34" s="1">
        <v>41</v>
      </c>
      <c r="B34" s="2">
        <v>42</v>
      </c>
      <c r="C34" s="2">
        <v>59</v>
      </c>
      <c r="D34" s="2">
        <v>68</v>
      </c>
      <c r="E34" s="2">
        <v>32</v>
      </c>
      <c r="F34" s="2">
        <v>51</v>
      </c>
      <c r="G34" s="2">
        <v>34</v>
      </c>
      <c r="H34" s="2">
        <v>50</v>
      </c>
      <c r="I34" s="2">
        <v>60</v>
      </c>
      <c r="J34" s="2">
        <v>45</v>
      </c>
      <c r="K34" s="2">
        <v>58</v>
      </c>
      <c r="L34" s="2">
        <v>39</v>
      </c>
      <c r="M34" s="2">
        <v>30</v>
      </c>
      <c r="N34" s="2">
        <v>23</v>
      </c>
      <c r="O34" s="2">
        <v>14</v>
      </c>
      <c r="P34" s="2">
        <v>21</v>
      </c>
      <c r="Q34" s="2">
        <v>7</v>
      </c>
      <c r="R34" s="2">
        <v>0</v>
      </c>
    </row>
    <row r="35" spans="1:18" ht="15.75">
      <c r="A35" s="1">
        <v>44</v>
      </c>
      <c r="B35" s="2">
        <v>71</v>
      </c>
      <c r="C35" s="2">
        <v>96</v>
      </c>
      <c r="D35" s="2">
        <v>160</v>
      </c>
      <c r="E35" s="2">
        <v>91</v>
      </c>
      <c r="F35" s="2">
        <v>74</v>
      </c>
      <c r="G35" s="2">
        <v>93</v>
      </c>
      <c r="H35" s="2">
        <v>81</v>
      </c>
      <c r="I35" s="2">
        <v>95</v>
      </c>
      <c r="J35" s="2">
        <v>112</v>
      </c>
      <c r="K35" s="2">
        <v>94</v>
      </c>
      <c r="L35" s="2">
        <v>99</v>
      </c>
      <c r="M35" s="2">
        <v>72</v>
      </c>
      <c r="N35" s="2">
        <v>72</v>
      </c>
      <c r="O35" s="2">
        <v>4</v>
      </c>
      <c r="P35" s="2">
        <v>42</v>
      </c>
      <c r="Q35" s="2">
        <v>22</v>
      </c>
      <c r="R35" s="2">
        <v>3</v>
      </c>
    </row>
    <row r="36" spans="1:18" ht="15.75">
      <c r="A36" s="1">
        <v>45</v>
      </c>
      <c r="B36" s="2">
        <v>72</v>
      </c>
      <c r="C36" s="2">
        <v>100</v>
      </c>
      <c r="D36" s="2">
        <v>189</v>
      </c>
      <c r="E36" s="2">
        <v>88</v>
      </c>
      <c r="F36" s="2">
        <v>95</v>
      </c>
      <c r="G36" s="2">
        <v>115</v>
      </c>
      <c r="H36" s="2">
        <v>79</v>
      </c>
      <c r="I36" s="2">
        <v>84</v>
      </c>
      <c r="J36" s="2">
        <v>68</v>
      </c>
      <c r="K36" s="2">
        <v>53</v>
      </c>
      <c r="L36" s="2">
        <v>75</v>
      </c>
      <c r="M36" s="2">
        <v>70</v>
      </c>
      <c r="N36" s="2">
        <v>74</v>
      </c>
      <c r="O36" s="2">
        <v>15</v>
      </c>
      <c r="P36" s="2">
        <v>38</v>
      </c>
      <c r="Q36" s="2">
        <v>18</v>
      </c>
      <c r="R36" s="2">
        <v>1</v>
      </c>
    </row>
    <row r="37" spans="1:18" ht="15.75">
      <c r="A37" s="1">
        <v>48</v>
      </c>
      <c r="B37" s="2">
        <v>11</v>
      </c>
      <c r="C37" s="2">
        <v>18</v>
      </c>
      <c r="D37" s="2">
        <v>26</v>
      </c>
      <c r="E37" s="2">
        <v>16</v>
      </c>
      <c r="F37" s="2">
        <v>11</v>
      </c>
      <c r="G37" s="2">
        <v>17</v>
      </c>
      <c r="H37" s="2">
        <v>19</v>
      </c>
      <c r="I37" s="2">
        <v>16</v>
      </c>
      <c r="J37" s="2">
        <v>14</v>
      </c>
      <c r="K37" s="2">
        <v>15</v>
      </c>
      <c r="L37" s="2">
        <v>14</v>
      </c>
      <c r="M37" s="2">
        <v>14</v>
      </c>
      <c r="N37" s="2">
        <v>12</v>
      </c>
      <c r="O37" s="2">
        <v>0</v>
      </c>
      <c r="P37" s="2">
        <v>6</v>
      </c>
      <c r="Q37" s="2">
        <v>5</v>
      </c>
      <c r="R37" s="2">
        <v>0</v>
      </c>
    </row>
    <row r="38" spans="1:18" ht="15.75">
      <c r="A38" s="1">
        <v>49</v>
      </c>
      <c r="B38" s="2">
        <v>43</v>
      </c>
      <c r="C38" s="2">
        <v>73</v>
      </c>
      <c r="D38" s="2">
        <v>91</v>
      </c>
      <c r="E38" s="2">
        <v>73</v>
      </c>
      <c r="F38" s="2">
        <v>59</v>
      </c>
      <c r="G38" s="2">
        <v>45</v>
      </c>
      <c r="H38" s="2">
        <v>64</v>
      </c>
      <c r="I38" s="2">
        <v>63</v>
      </c>
      <c r="J38" s="2">
        <v>37</v>
      </c>
      <c r="K38" s="2">
        <v>47</v>
      </c>
      <c r="L38" s="2">
        <v>52</v>
      </c>
      <c r="M38" s="2">
        <v>40</v>
      </c>
      <c r="N38" s="2">
        <v>52</v>
      </c>
      <c r="O38" s="2">
        <v>8</v>
      </c>
      <c r="P38" s="2">
        <v>18</v>
      </c>
      <c r="Q38" s="2">
        <v>14</v>
      </c>
      <c r="R38" s="2">
        <v>3</v>
      </c>
    </row>
    <row r="39" spans="1:18" ht="15.75">
      <c r="A39" s="1">
        <v>50</v>
      </c>
      <c r="B39" s="2">
        <v>82</v>
      </c>
      <c r="C39" s="2">
        <v>104</v>
      </c>
      <c r="D39" s="2">
        <v>187</v>
      </c>
      <c r="E39" s="2">
        <v>111</v>
      </c>
      <c r="F39" s="2">
        <v>118</v>
      </c>
      <c r="G39" s="2">
        <v>116</v>
      </c>
      <c r="H39" s="2">
        <v>88</v>
      </c>
      <c r="I39" s="2">
        <v>116</v>
      </c>
      <c r="J39" s="2">
        <v>95</v>
      </c>
      <c r="K39" s="2">
        <v>85</v>
      </c>
      <c r="L39" s="2">
        <v>85</v>
      </c>
      <c r="M39" s="2">
        <v>75</v>
      </c>
      <c r="N39" s="2">
        <v>75</v>
      </c>
      <c r="O39" s="2">
        <v>16</v>
      </c>
      <c r="P39" s="2">
        <v>35</v>
      </c>
      <c r="Q39" s="2">
        <v>27</v>
      </c>
      <c r="R39" s="2">
        <v>4</v>
      </c>
    </row>
    <row r="40" spans="1:18" ht="15.75">
      <c r="A40" s="1">
        <v>55</v>
      </c>
      <c r="B40" s="2">
        <v>74</v>
      </c>
      <c r="C40" s="2">
        <v>127</v>
      </c>
      <c r="D40" s="2">
        <v>122</v>
      </c>
      <c r="E40" s="2">
        <v>87</v>
      </c>
      <c r="F40" s="2">
        <v>76</v>
      </c>
      <c r="G40" s="2">
        <v>105</v>
      </c>
      <c r="H40" s="2">
        <v>94</v>
      </c>
      <c r="I40" s="2">
        <v>117</v>
      </c>
      <c r="J40" s="2">
        <v>68</v>
      </c>
      <c r="K40" s="2">
        <v>84</v>
      </c>
      <c r="L40" s="2">
        <v>80</v>
      </c>
      <c r="M40" s="2">
        <v>56</v>
      </c>
      <c r="N40" s="2">
        <v>63</v>
      </c>
      <c r="O40" s="2">
        <v>20</v>
      </c>
      <c r="P40" s="2">
        <v>34</v>
      </c>
      <c r="Q40" s="2">
        <v>18</v>
      </c>
      <c r="R40" s="2">
        <v>2</v>
      </c>
    </row>
    <row r="41" spans="1:18" ht="15.75">
      <c r="A41" s="1">
        <v>56</v>
      </c>
      <c r="B41" s="2">
        <v>45</v>
      </c>
      <c r="C41" s="2">
        <v>73</v>
      </c>
      <c r="D41" s="2">
        <v>97</v>
      </c>
      <c r="E41" s="2">
        <v>51</v>
      </c>
      <c r="F41" s="2">
        <v>45</v>
      </c>
      <c r="G41" s="2">
        <v>46</v>
      </c>
      <c r="H41" s="2">
        <v>46</v>
      </c>
      <c r="I41" s="2">
        <v>49</v>
      </c>
      <c r="J41" s="2">
        <v>62</v>
      </c>
      <c r="K41" s="2">
        <v>57</v>
      </c>
      <c r="L41" s="2">
        <v>49</v>
      </c>
      <c r="M41" s="2">
        <v>41</v>
      </c>
      <c r="N41" s="2">
        <v>27</v>
      </c>
      <c r="O41" s="2">
        <v>9</v>
      </c>
      <c r="P41" s="2">
        <v>24</v>
      </c>
      <c r="Q41" s="2">
        <v>11</v>
      </c>
      <c r="R41" s="2">
        <v>1</v>
      </c>
    </row>
    <row r="42" spans="1:18" ht="15.75">
      <c r="A42" s="2">
        <v>58</v>
      </c>
      <c r="B42" s="2">
        <v>50</v>
      </c>
      <c r="C42" s="2">
        <v>78</v>
      </c>
      <c r="D42" s="2">
        <v>85</v>
      </c>
      <c r="E42" s="2">
        <v>45</v>
      </c>
      <c r="F42" s="2">
        <v>47</v>
      </c>
      <c r="G42" s="2">
        <v>67</v>
      </c>
      <c r="H42" s="2">
        <v>51</v>
      </c>
      <c r="I42" s="2">
        <v>82</v>
      </c>
      <c r="J42" s="2">
        <v>56</v>
      </c>
      <c r="K42" s="2">
        <v>64</v>
      </c>
      <c r="L42" s="2">
        <v>77</v>
      </c>
      <c r="M42" s="2">
        <v>71</v>
      </c>
      <c r="N42" s="2">
        <v>65</v>
      </c>
      <c r="O42" s="2">
        <v>5</v>
      </c>
      <c r="P42" s="2">
        <v>30</v>
      </c>
      <c r="Q42" s="2">
        <v>13</v>
      </c>
      <c r="R42" s="2">
        <v>2</v>
      </c>
    </row>
    <row r="43" spans="1:18" ht="15.75">
      <c r="A43" s="1">
        <v>61</v>
      </c>
      <c r="B43" s="2">
        <v>89</v>
      </c>
      <c r="C43" s="2">
        <v>105</v>
      </c>
      <c r="D43" s="2">
        <v>225</v>
      </c>
      <c r="E43" s="2">
        <v>96</v>
      </c>
      <c r="F43" s="2">
        <v>121</v>
      </c>
      <c r="G43" s="2">
        <v>83</v>
      </c>
      <c r="H43" s="2">
        <v>101</v>
      </c>
      <c r="I43" s="2">
        <v>122</v>
      </c>
      <c r="J43" s="2">
        <v>73</v>
      </c>
      <c r="K43" s="2">
        <v>73</v>
      </c>
      <c r="L43" s="2">
        <v>94</v>
      </c>
      <c r="M43" s="2">
        <v>93</v>
      </c>
      <c r="N43" s="2">
        <v>79</v>
      </c>
      <c r="O43" s="2">
        <v>24</v>
      </c>
      <c r="P43" s="2">
        <v>46</v>
      </c>
      <c r="Q43" s="2">
        <v>18</v>
      </c>
      <c r="R43" s="2">
        <v>1</v>
      </c>
    </row>
    <row r="44" spans="1:18" ht="15.75">
      <c r="A44" s="1">
        <v>64</v>
      </c>
      <c r="B44" s="2">
        <v>68</v>
      </c>
      <c r="C44" s="2">
        <v>98</v>
      </c>
      <c r="D44" s="2">
        <v>139</v>
      </c>
      <c r="E44" s="2">
        <v>80</v>
      </c>
      <c r="F44" s="2">
        <v>74</v>
      </c>
      <c r="G44" s="2">
        <v>73</v>
      </c>
      <c r="H44" s="2">
        <v>68</v>
      </c>
      <c r="I44" s="2">
        <v>86</v>
      </c>
      <c r="J44" s="2">
        <v>60</v>
      </c>
      <c r="K44" s="2">
        <v>64</v>
      </c>
      <c r="L44" s="2">
        <v>70</v>
      </c>
      <c r="M44" s="2">
        <v>86</v>
      </c>
      <c r="N44" s="2">
        <v>68</v>
      </c>
      <c r="O44" s="2">
        <v>19</v>
      </c>
      <c r="P44" s="2">
        <v>35</v>
      </c>
      <c r="Q44" s="2">
        <v>11</v>
      </c>
      <c r="R44" s="2">
        <v>3</v>
      </c>
    </row>
    <row r="45" spans="1:18" ht="15.75">
      <c r="A45" s="1">
        <v>65</v>
      </c>
      <c r="B45" s="2">
        <v>29</v>
      </c>
      <c r="C45" s="2">
        <v>34</v>
      </c>
      <c r="D45" s="2">
        <v>32</v>
      </c>
      <c r="E45" s="2">
        <v>23</v>
      </c>
      <c r="F45" s="2">
        <v>32</v>
      </c>
      <c r="G45" s="2">
        <v>18</v>
      </c>
      <c r="H45" s="2">
        <v>19</v>
      </c>
      <c r="I45" s="2">
        <v>29</v>
      </c>
      <c r="J45" s="2">
        <v>7</v>
      </c>
      <c r="K45" s="2">
        <v>33</v>
      </c>
      <c r="L45" s="2">
        <v>25</v>
      </c>
      <c r="M45" s="2">
        <v>19</v>
      </c>
      <c r="N45" s="2">
        <v>18</v>
      </c>
      <c r="O45" s="2">
        <v>20</v>
      </c>
      <c r="P45" s="2">
        <v>6</v>
      </c>
      <c r="Q45" s="2">
        <v>3</v>
      </c>
      <c r="R45" s="2">
        <v>0</v>
      </c>
    </row>
    <row r="46" spans="1:18" ht="15.75">
      <c r="A46" s="1">
        <v>66</v>
      </c>
      <c r="B46" s="2">
        <v>41</v>
      </c>
      <c r="C46" s="2">
        <v>76</v>
      </c>
      <c r="D46" s="2">
        <v>83</v>
      </c>
      <c r="E46" s="2">
        <v>41</v>
      </c>
      <c r="F46" s="2">
        <v>65</v>
      </c>
      <c r="G46" s="2">
        <v>56</v>
      </c>
      <c r="H46" s="2">
        <v>54</v>
      </c>
      <c r="I46" s="2">
        <v>65</v>
      </c>
      <c r="J46" s="2">
        <v>46</v>
      </c>
      <c r="K46" s="2">
        <v>46</v>
      </c>
      <c r="L46" s="2">
        <v>54</v>
      </c>
      <c r="M46" s="2">
        <v>36</v>
      </c>
      <c r="N46" s="2">
        <v>38</v>
      </c>
      <c r="O46" s="2">
        <v>11</v>
      </c>
      <c r="P46" s="2">
        <v>14</v>
      </c>
      <c r="Q46" s="2">
        <v>10</v>
      </c>
      <c r="R46" s="2">
        <v>6</v>
      </c>
    </row>
    <row r="47" spans="1:18" ht="15.75">
      <c r="A47" s="1">
        <v>69</v>
      </c>
      <c r="B47" s="15">
        <v>111</v>
      </c>
      <c r="C47" s="2">
        <v>143</v>
      </c>
      <c r="D47" s="2">
        <v>209</v>
      </c>
      <c r="E47" s="2">
        <v>136</v>
      </c>
      <c r="F47" s="2">
        <v>189</v>
      </c>
      <c r="G47" s="2">
        <v>172</v>
      </c>
      <c r="H47" s="2">
        <v>119</v>
      </c>
      <c r="I47" s="2">
        <v>176</v>
      </c>
      <c r="J47" s="2">
        <v>177</v>
      </c>
      <c r="K47" s="2">
        <v>152</v>
      </c>
      <c r="L47" s="2">
        <v>135</v>
      </c>
      <c r="M47" s="2">
        <v>138</v>
      </c>
      <c r="N47" s="2">
        <v>147</v>
      </c>
      <c r="O47" s="2">
        <v>4</v>
      </c>
      <c r="P47" s="2">
        <v>60</v>
      </c>
      <c r="Q47" s="2">
        <v>42</v>
      </c>
      <c r="R47" s="2">
        <v>5</v>
      </c>
    </row>
    <row r="48" spans="1:18" ht="15.75">
      <c r="A48" s="1">
        <v>70</v>
      </c>
      <c r="B48" s="2">
        <v>38</v>
      </c>
      <c r="C48" s="2">
        <v>34</v>
      </c>
      <c r="D48" s="2">
        <v>85</v>
      </c>
      <c r="E48" s="2">
        <v>37</v>
      </c>
      <c r="F48" s="2">
        <v>29</v>
      </c>
      <c r="G48" s="2">
        <v>48</v>
      </c>
      <c r="H48" s="2">
        <v>32</v>
      </c>
      <c r="I48" s="2">
        <v>34</v>
      </c>
      <c r="J48" s="2">
        <v>28</v>
      </c>
      <c r="K48" s="2">
        <v>26</v>
      </c>
      <c r="L48" s="2">
        <v>23</v>
      </c>
      <c r="M48" s="2">
        <v>31</v>
      </c>
      <c r="N48" s="2">
        <v>27</v>
      </c>
      <c r="O48" s="2">
        <v>16</v>
      </c>
      <c r="P48" s="2">
        <v>16</v>
      </c>
      <c r="Q48" s="2">
        <v>0</v>
      </c>
      <c r="R48" s="2">
        <v>0</v>
      </c>
    </row>
    <row r="49" spans="1:18" ht="15.75">
      <c r="A49" s="1">
        <v>71</v>
      </c>
      <c r="B49" s="2">
        <v>44</v>
      </c>
      <c r="C49" s="2">
        <v>69</v>
      </c>
      <c r="D49" s="2">
        <v>84</v>
      </c>
      <c r="E49" s="2">
        <v>48</v>
      </c>
      <c r="F49" s="2">
        <v>30</v>
      </c>
      <c r="G49" s="2">
        <v>63</v>
      </c>
      <c r="H49" s="2">
        <v>50</v>
      </c>
      <c r="I49" s="2">
        <v>71</v>
      </c>
      <c r="J49" s="2">
        <v>32</v>
      </c>
      <c r="K49" s="2">
        <v>45</v>
      </c>
      <c r="L49" s="2">
        <v>48</v>
      </c>
      <c r="M49" s="2">
        <v>57</v>
      </c>
      <c r="N49" s="2">
        <v>58</v>
      </c>
      <c r="O49" s="2">
        <v>4</v>
      </c>
      <c r="P49" s="2">
        <v>30</v>
      </c>
      <c r="Q49" s="2">
        <v>10</v>
      </c>
      <c r="R49" s="2">
        <v>0</v>
      </c>
    </row>
    <row r="50" spans="1:18" ht="15.75">
      <c r="A50" s="1">
        <v>72</v>
      </c>
      <c r="B50" s="2">
        <v>24</v>
      </c>
      <c r="C50" s="2">
        <v>36</v>
      </c>
      <c r="D50" s="2">
        <v>58</v>
      </c>
      <c r="E50" s="2">
        <v>24</v>
      </c>
      <c r="F50" s="2">
        <v>33</v>
      </c>
      <c r="G50" s="2">
        <v>31</v>
      </c>
      <c r="H50" s="2">
        <v>24</v>
      </c>
      <c r="I50" s="2">
        <v>25</v>
      </c>
      <c r="J50" s="2">
        <v>17</v>
      </c>
      <c r="K50" s="2">
        <v>28</v>
      </c>
      <c r="L50" s="2">
        <v>30</v>
      </c>
      <c r="M50" s="2">
        <v>23</v>
      </c>
      <c r="N50" s="2">
        <v>10</v>
      </c>
      <c r="O50" s="2">
        <v>4</v>
      </c>
      <c r="P50" s="2">
        <v>16</v>
      </c>
      <c r="Q50" s="2">
        <v>4</v>
      </c>
      <c r="R50" s="2">
        <v>0</v>
      </c>
    </row>
    <row r="51" spans="1:18" ht="15.75">
      <c r="A51" s="1">
        <v>77</v>
      </c>
      <c r="B51" s="2">
        <v>21</v>
      </c>
      <c r="C51" s="2">
        <v>33</v>
      </c>
      <c r="D51" s="2">
        <v>41</v>
      </c>
      <c r="E51" s="2">
        <v>34</v>
      </c>
      <c r="F51" s="2">
        <v>27</v>
      </c>
      <c r="G51" s="2">
        <v>33</v>
      </c>
      <c r="H51" s="2">
        <v>36</v>
      </c>
      <c r="I51" s="2">
        <v>34</v>
      </c>
      <c r="J51" s="2">
        <v>24</v>
      </c>
      <c r="K51" s="2">
        <v>24</v>
      </c>
      <c r="L51" s="2">
        <v>23</v>
      </c>
      <c r="M51" s="2">
        <v>25</v>
      </c>
      <c r="N51" s="2">
        <v>35</v>
      </c>
      <c r="O51" s="2">
        <v>2</v>
      </c>
      <c r="P51" s="2">
        <v>7</v>
      </c>
      <c r="Q51" s="2">
        <v>11</v>
      </c>
      <c r="R51" s="2">
        <v>1</v>
      </c>
    </row>
    <row r="52" spans="1:18" ht="15.75">
      <c r="A52" s="1">
        <v>80</v>
      </c>
      <c r="B52" s="2">
        <v>113</v>
      </c>
      <c r="C52" s="2">
        <v>187</v>
      </c>
      <c r="D52" s="2">
        <v>303</v>
      </c>
      <c r="E52" s="2">
        <v>194</v>
      </c>
      <c r="F52" s="2">
        <v>194</v>
      </c>
      <c r="G52" s="2">
        <v>157</v>
      </c>
      <c r="H52" s="2">
        <v>150</v>
      </c>
      <c r="I52" s="2">
        <v>181</v>
      </c>
      <c r="J52" s="2">
        <v>217</v>
      </c>
      <c r="K52" s="2">
        <v>134</v>
      </c>
      <c r="L52" s="2">
        <v>138</v>
      </c>
      <c r="M52" s="2">
        <v>105</v>
      </c>
      <c r="N52" s="2">
        <v>114</v>
      </c>
      <c r="O52" s="2">
        <v>9</v>
      </c>
      <c r="P52" s="2">
        <v>30</v>
      </c>
      <c r="Q52" s="2">
        <v>64</v>
      </c>
      <c r="R52" s="2">
        <v>10</v>
      </c>
    </row>
    <row r="53" spans="1:18" ht="15.75">
      <c r="A53" s="1">
        <v>81</v>
      </c>
      <c r="B53" s="2">
        <v>120</v>
      </c>
      <c r="C53" s="2">
        <v>165</v>
      </c>
      <c r="D53" s="2">
        <v>239</v>
      </c>
      <c r="E53" s="2">
        <v>144</v>
      </c>
      <c r="F53" s="2">
        <v>151</v>
      </c>
      <c r="G53" s="2">
        <v>129</v>
      </c>
      <c r="H53" s="2">
        <v>140</v>
      </c>
      <c r="I53" s="2">
        <v>151</v>
      </c>
      <c r="J53" s="2">
        <v>178</v>
      </c>
      <c r="K53" s="2">
        <v>112</v>
      </c>
      <c r="L53" s="2">
        <v>125</v>
      </c>
      <c r="M53" s="2">
        <v>111</v>
      </c>
      <c r="N53" s="2">
        <v>116</v>
      </c>
      <c r="O53" s="2">
        <v>18</v>
      </c>
      <c r="P53" s="2">
        <v>72</v>
      </c>
      <c r="Q53" s="2">
        <v>28</v>
      </c>
      <c r="R53" s="2">
        <v>2</v>
      </c>
    </row>
    <row r="54" spans="1:18" ht="15.75">
      <c r="A54" s="1">
        <v>85</v>
      </c>
      <c r="B54" s="2">
        <v>32</v>
      </c>
      <c r="C54" s="2">
        <v>37</v>
      </c>
      <c r="D54" s="2">
        <v>54</v>
      </c>
      <c r="E54" s="2">
        <v>35</v>
      </c>
      <c r="F54" s="2">
        <v>21</v>
      </c>
      <c r="G54" s="2">
        <v>29</v>
      </c>
      <c r="H54" s="2">
        <v>31</v>
      </c>
      <c r="I54" s="2">
        <v>40</v>
      </c>
      <c r="J54" s="2">
        <v>18</v>
      </c>
      <c r="K54" s="2">
        <v>23</v>
      </c>
      <c r="L54" s="2">
        <v>30</v>
      </c>
      <c r="M54" s="2">
        <v>39</v>
      </c>
      <c r="N54" s="2">
        <v>24</v>
      </c>
      <c r="O54" s="2">
        <v>13</v>
      </c>
      <c r="P54" s="2">
        <v>14</v>
      </c>
      <c r="Q54" s="2">
        <v>5</v>
      </c>
      <c r="R54" s="2">
        <v>0</v>
      </c>
    </row>
    <row r="55" spans="1:18" ht="15.75">
      <c r="A55" s="1">
        <v>87</v>
      </c>
      <c r="B55" s="2">
        <v>72</v>
      </c>
      <c r="C55" s="2">
        <v>104</v>
      </c>
      <c r="D55" s="2">
        <v>130</v>
      </c>
      <c r="E55" s="2">
        <v>75</v>
      </c>
      <c r="F55" s="2">
        <v>80</v>
      </c>
      <c r="G55" s="2">
        <v>74</v>
      </c>
      <c r="H55" s="2">
        <v>78</v>
      </c>
      <c r="I55" s="2">
        <v>99</v>
      </c>
      <c r="J55" s="2">
        <v>56</v>
      </c>
      <c r="K55" s="2">
        <v>72</v>
      </c>
      <c r="L55" s="2">
        <v>73</v>
      </c>
      <c r="M55" s="2">
        <v>78</v>
      </c>
      <c r="N55" s="2">
        <v>54</v>
      </c>
      <c r="O55" s="2">
        <v>18</v>
      </c>
      <c r="P55" s="2">
        <v>40</v>
      </c>
      <c r="Q55" s="2">
        <v>14</v>
      </c>
      <c r="R55" s="2">
        <v>0</v>
      </c>
    </row>
    <row r="56" spans="1:18" ht="15.75">
      <c r="A56" s="1">
        <v>90</v>
      </c>
      <c r="B56" s="2">
        <v>38</v>
      </c>
      <c r="C56" s="2">
        <v>35</v>
      </c>
      <c r="D56" s="2">
        <v>85</v>
      </c>
      <c r="E56" s="2">
        <v>37</v>
      </c>
      <c r="F56" s="2">
        <v>29</v>
      </c>
      <c r="G56" s="2">
        <v>46</v>
      </c>
      <c r="H56" s="2">
        <v>32</v>
      </c>
      <c r="I56" s="2">
        <v>34</v>
      </c>
      <c r="J56" s="2">
        <v>28</v>
      </c>
      <c r="K56" s="2">
        <v>26</v>
      </c>
      <c r="L56" s="2">
        <v>22</v>
      </c>
      <c r="M56" s="2">
        <v>30</v>
      </c>
      <c r="N56" s="2">
        <v>27</v>
      </c>
      <c r="O56" s="2">
        <v>16</v>
      </c>
      <c r="P56" s="2">
        <v>16</v>
      </c>
      <c r="Q56" s="2">
        <v>6</v>
      </c>
      <c r="R56" s="2">
        <v>0</v>
      </c>
    </row>
    <row r="57" spans="1:18" ht="15.75">
      <c r="A57" s="1">
        <v>95</v>
      </c>
      <c r="B57" s="2">
        <v>98</v>
      </c>
      <c r="C57" s="2">
        <v>145</v>
      </c>
      <c r="D57" s="2">
        <v>200</v>
      </c>
      <c r="E57" s="2">
        <v>129</v>
      </c>
      <c r="F57" s="2">
        <v>97</v>
      </c>
      <c r="G57" s="2">
        <v>119</v>
      </c>
      <c r="H57" s="2">
        <v>104</v>
      </c>
      <c r="I57" s="2">
        <v>113</v>
      </c>
      <c r="J57" s="2">
        <v>105</v>
      </c>
      <c r="K57" s="2">
        <v>85</v>
      </c>
      <c r="L57" s="2">
        <v>69</v>
      </c>
      <c r="M57" s="2">
        <v>85</v>
      </c>
      <c r="N57" s="2">
        <v>93</v>
      </c>
      <c r="O57" s="2">
        <v>34</v>
      </c>
      <c r="P57" s="2">
        <v>43</v>
      </c>
      <c r="Q57" s="2">
        <v>20</v>
      </c>
      <c r="R57" s="2">
        <v>1</v>
      </c>
    </row>
    <row r="58" spans="1:18" ht="15.75">
      <c r="A58" s="1">
        <v>100</v>
      </c>
      <c r="B58" s="2">
        <v>104</v>
      </c>
      <c r="C58" s="2">
        <v>167</v>
      </c>
      <c r="D58" s="2">
        <v>217</v>
      </c>
      <c r="E58" s="2">
        <v>141</v>
      </c>
      <c r="F58" s="2">
        <v>109</v>
      </c>
      <c r="G58" s="2">
        <v>75</v>
      </c>
      <c r="H58" s="2">
        <v>139</v>
      </c>
      <c r="I58" s="2">
        <v>153</v>
      </c>
      <c r="J58" s="2">
        <v>65</v>
      </c>
      <c r="K58" s="2">
        <v>151</v>
      </c>
      <c r="L58" s="2">
        <v>120</v>
      </c>
      <c r="M58" s="2">
        <v>66</v>
      </c>
      <c r="N58" s="2">
        <v>89</v>
      </c>
      <c r="O58" s="2">
        <v>13</v>
      </c>
      <c r="P58" s="2">
        <v>72</v>
      </c>
      <c r="Q58" s="2">
        <v>18</v>
      </c>
      <c r="R58" s="2">
        <v>1</v>
      </c>
    </row>
    <row r="59" spans="1:18" ht="15.75">
      <c r="A59" s="1">
        <v>138</v>
      </c>
      <c r="B59" s="2">
        <v>25</v>
      </c>
      <c r="C59" s="2">
        <v>33</v>
      </c>
      <c r="D59" s="2">
        <v>23</v>
      </c>
      <c r="E59" s="2">
        <v>24</v>
      </c>
      <c r="F59" s="2">
        <v>20</v>
      </c>
      <c r="G59" s="2">
        <v>26</v>
      </c>
      <c r="H59" s="2">
        <v>15</v>
      </c>
      <c r="I59" s="2">
        <v>31</v>
      </c>
      <c r="J59" s="2">
        <v>5</v>
      </c>
      <c r="K59" s="2">
        <v>19</v>
      </c>
      <c r="L59" s="2">
        <v>10</v>
      </c>
      <c r="M59" s="2">
        <v>25</v>
      </c>
      <c r="N59" s="2">
        <v>20</v>
      </c>
      <c r="O59" s="2">
        <v>15</v>
      </c>
      <c r="P59" s="2">
        <v>8</v>
      </c>
      <c r="Q59" s="2">
        <v>2</v>
      </c>
      <c r="R59" s="2">
        <v>0</v>
      </c>
    </row>
    <row r="60" spans="1:18" ht="15.75">
      <c r="A60" s="1">
        <v>144</v>
      </c>
      <c r="B60" s="2">
        <v>42</v>
      </c>
      <c r="C60" s="2">
        <v>67</v>
      </c>
      <c r="D60" s="2">
        <v>68</v>
      </c>
      <c r="E60" s="2">
        <v>49</v>
      </c>
      <c r="F60" s="2">
        <v>34</v>
      </c>
      <c r="G60" s="2">
        <v>42</v>
      </c>
      <c r="H60" s="2">
        <v>48</v>
      </c>
      <c r="I60" s="2">
        <v>60</v>
      </c>
      <c r="J60" s="2">
        <v>0</v>
      </c>
      <c r="K60" s="2">
        <v>55</v>
      </c>
      <c r="L60" s="2">
        <v>51</v>
      </c>
      <c r="M60" s="2">
        <v>31</v>
      </c>
      <c r="N60" s="2">
        <v>13</v>
      </c>
      <c r="O60" s="2">
        <v>11</v>
      </c>
      <c r="P60" s="2">
        <v>31</v>
      </c>
      <c r="Q60" s="2">
        <v>0</v>
      </c>
      <c r="R60" s="2">
        <v>0</v>
      </c>
    </row>
    <row r="61" spans="1:18" ht="37.5">
      <c r="A61" s="3" t="s">
        <v>17</v>
      </c>
      <c r="B61" s="3">
        <v>3476</v>
      </c>
      <c r="C61" s="3">
        <v>5014</v>
      </c>
      <c r="D61" s="3">
        <v>7303</v>
      </c>
      <c r="E61" s="3">
        <v>4172</v>
      </c>
      <c r="F61" s="3">
        <v>4144</v>
      </c>
      <c r="G61" s="3">
        <v>4351</v>
      </c>
      <c r="H61" s="3">
        <v>4068</v>
      </c>
      <c r="I61" s="3">
        <v>4804</v>
      </c>
      <c r="J61" s="3">
        <v>4036</v>
      </c>
      <c r="K61" s="3">
        <v>3886</v>
      </c>
      <c r="L61" s="3">
        <v>3802</v>
      </c>
      <c r="M61" s="3">
        <v>3689</v>
      </c>
      <c r="N61" s="3">
        <v>3424</v>
      </c>
      <c r="O61" s="3">
        <v>616</v>
      </c>
      <c r="P61" s="3">
        <v>1814</v>
      </c>
      <c r="Q61" s="3">
        <v>929</v>
      </c>
      <c r="R61" s="3">
        <v>118</v>
      </c>
    </row>
    <row r="62" spans="1:18" ht="56.25">
      <c r="A62" s="3" t="s">
        <v>18</v>
      </c>
      <c r="B62" s="3"/>
      <c r="C62" s="3">
        <v>72.12</v>
      </c>
      <c r="D62" s="3">
        <v>70.03</v>
      </c>
      <c r="E62" s="3">
        <v>60.01</v>
      </c>
      <c r="F62" s="3">
        <v>59.61</v>
      </c>
      <c r="G62" s="3">
        <v>62.59</v>
      </c>
      <c r="H62" s="3">
        <v>58.52</v>
      </c>
      <c r="I62" s="3">
        <v>69.099999999999994</v>
      </c>
      <c r="J62" s="3">
        <v>38.700000000000003</v>
      </c>
      <c r="K62" s="3">
        <v>55.9</v>
      </c>
      <c r="L62" s="3">
        <v>54.69</v>
      </c>
      <c r="M62" s="3">
        <v>53.06</v>
      </c>
      <c r="N62" s="3">
        <v>49.25</v>
      </c>
      <c r="O62" s="4">
        <v>17.72</v>
      </c>
      <c r="P62" s="5">
        <v>52.19</v>
      </c>
      <c r="Q62" s="6">
        <v>26.73</v>
      </c>
      <c r="R62" s="7">
        <v>3.39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2"/>
  <sheetViews>
    <sheetView tabSelected="1" workbookViewId="0">
      <selection activeCell="U61" sqref="U61"/>
    </sheetView>
  </sheetViews>
  <sheetFormatPr defaultRowHeight="15"/>
  <cols>
    <col min="1" max="1" width="16.42578125" customWidth="1"/>
    <col min="3" max="3" width="13.140625" bestFit="1" customWidth="1"/>
    <col min="4" max="14" width="12.140625" customWidth="1"/>
  </cols>
  <sheetData>
    <row r="1" spans="1:21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21" ht="47.25">
      <c r="A2" s="1" t="s">
        <v>7</v>
      </c>
      <c r="B2" s="2">
        <v>54</v>
      </c>
      <c r="C2" s="8">
        <f>'Результаты 5 кл. р.я.'!C2/'Результаты 5 кл. р.я.'!$B2/2</f>
        <v>0.70370370370370372</v>
      </c>
      <c r="D2" s="8">
        <f>'Результаты 5 кл. р.я.'!D2/'Результаты 5 кл. р.я.'!$B2/3</f>
        <v>0.75925925925925919</v>
      </c>
      <c r="E2" s="8">
        <f>'Результаты 5 кл. р.я.'!E2/'Результаты 5 кл. р.я.'!$B2/2</f>
        <v>0.51851851851851849</v>
      </c>
      <c r="F2" s="8">
        <f>'Результаты 5 кл. р.я.'!F2/'Результаты 5 кл. р.я.'!$B2/2</f>
        <v>0.49074074074074076</v>
      </c>
      <c r="G2" s="8">
        <f>'Результаты 5 кл. р.я.'!G2/'Результаты 5 кл. р.я.'!$B2/2</f>
        <v>0.7407407407407407</v>
      </c>
      <c r="H2" s="8">
        <f>'Результаты 5 кл. р.я.'!H2/'Результаты 5 кл. р.я.'!$B2/2</f>
        <v>0.69444444444444442</v>
      </c>
      <c r="I2" s="8">
        <f>'Результаты 5 кл. р.я.'!I2/'Результаты 5 кл. р.я.'!$B2/2</f>
        <v>0.61111111111111116</v>
      </c>
      <c r="J2" s="8">
        <f>'Результаты 5 кл. р.я.'!J2/'Результаты 5 кл. р.я.'!$B2/3</f>
        <v>0.29629629629629628</v>
      </c>
      <c r="K2" s="8">
        <f>'Результаты 5 кл. р.я.'!K2/'Результаты 5 кл. р.я.'!$B2/2</f>
        <v>0.37962962962962965</v>
      </c>
      <c r="L2" s="8">
        <f>'Результаты 5 кл. р.я.'!L2/'Результаты 5 кл. р.я.'!$B2/2</f>
        <v>0.37962962962962965</v>
      </c>
      <c r="M2" s="8">
        <f>'Результаты 5 кл. р.я.'!M2/'Результаты 5 кл. р.я.'!$B2/2</f>
        <v>0.45370370370370372</v>
      </c>
      <c r="N2" s="8">
        <f>'Результаты 5 кл. р.я.'!N2/'Результаты 5 кл. р.я.'!$B2/2</f>
        <v>0.42592592592592593</v>
      </c>
      <c r="O2" s="8">
        <f>'Результаты 5 кл. р.я.'!O2/'Результаты 5 кл. р.я.'!$B2</f>
        <v>0.27777777777777779</v>
      </c>
      <c r="P2" s="8">
        <f>'Результаты 5 кл. р.я.'!P2/'Результаты 5 кл. р.я.'!$B2</f>
        <v>0.57407407407407407</v>
      </c>
      <c r="Q2" s="8">
        <f>'Результаты 5 кл. р.я.'!Q2/'Результаты 5 кл. р.я.'!$B2</f>
        <v>0.12962962962962962</v>
      </c>
      <c r="R2" s="8">
        <f>'Результаты 5 кл. р.я.'!R2/'Результаты 5 кл. р.я.'!$B2</f>
        <v>1.8518518518518517E-2</v>
      </c>
      <c r="U2" s="29">
        <f>MAX(C2:N2)</f>
        <v>0.75925925925925919</v>
      </c>
    </row>
    <row r="3" spans="1:21" ht="15.75">
      <c r="A3" s="1" t="s">
        <v>8</v>
      </c>
      <c r="B3" s="2">
        <v>76</v>
      </c>
      <c r="C3" s="8">
        <f>'Результаты 5 кл. р.я.'!C3/'Результаты 5 кл. р.я.'!$B3/2</f>
        <v>0.76315789473684215</v>
      </c>
      <c r="D3" s="8">
        <f>'Результаты 5 кл. р.я.'!D3/'Результаты 5 кл. р.я.'!$B3/3</f>
        <v>0.72807017543859642</v>
      </c>
      <c r="E3" s="8">
        <f>'Результаты 5 кл. р.я.'!E3/'Результаты 5 кл. р.я.'!$B3/2</f>
        <v>0.60526315789473684</v>
      </c>
      <c r="F3" s="8">
        <f>'Результаты 5 кл. р.я.'!F3/'Результаты 5 кл. р.я.'!$B3/2</f>
        <v>0.57236842105263153</v>
      </c>
      <c r="G3" s="8">
        <f>'Результаты 5 кл. р.я.'!G3/'Результаты 5 кл. р.я.'!$B3/2</f>
        <v>0.67105263157894735</v>
      </c>
      <c r="H3" s="8">
        <f>'Результаты 5 кл. р.я.'!H3/'Результаты 5 кл. р.я.'!$B3/2</f>
        <v>0.52631578947368418</v>
      </c>
      <c r="I3" s="8">
        <f>'Результаты 5 кл. р.я.'!I3/'Результаты 5 кл. р.я.'!$B3/2</f>
        <v>0.63157894736842102</v>
      </c>
      <c r="J3" s="8">
        <f>'Результаты 5 кл. р.я.'!J3/'Результаты 5 кл. р.я.'!$B3/3</f>
        <v>0.35964912280701755</v>
      </c>
      <c r="K3" s="8">
        <f>'Результаты 5 кл. р.я.'!K3/'Результаты 5 кл. р.я.'!$B3/2</f>
        <v>0.57894736842105265</v>
      </c>
      <c r="L3" s="8">
        <f>'Результаты 5 кл. р.я.'!L3/'Результаты 5 кл. р.я.'!$B3/2</f>
        <v>0.64473684210526316</v>
      </c>
      <c r="M3" s="8">
        <f>'Результаты 5 кл. р.я.'!M3/'Результаты 5 кл. р.я.'!$B3/2</f>
        <v>0.52631578947368418</v>
      </c>
      <c r="N3" s="8">
        <f>'Результаты 5 кл. р.я.'!N3/'Результаты 5 кл. р.я.'!$B3/2</f>
        <v>0.49342105263157893</v>
      </c>
      <c r="O3" s="8">
        <f>'Результаты 5 кл. р.я.'!O3/'Результаты 5 кл. р.я.'!$B3</f>
        <v>0.14473684210526316</v>
      </c>
      <c r="P3" s="8">
        <f>'Результаты 5 кл. р.я.'!P3/'Результаты 5 кл. р.я.'!$B3</f>
        <v>0.56578947368421051</v>
      </c>
      <c r="Q3" s="8">
        <f>'Результаты 5 кл. р.я.'!Q3/'Результаты 5 кл. р.я.'!$B3</f>
        <v>0.27631578947368424</v>
      </c>
      <c r="R3" s="8">
        <f>'Результаты 5 кл. р.я.'!R3/'Результаты 5 кл. р.я.'!$B3</f>
        <v>1.3157894736842105E-2</v>
      </c>
      <c r="U3" s="29">
        <f t="shared" ref="U3:U60" si="0">MAX(C3:N3)</f>
        <v>0.76315789473684215</v>
      </c>
    </row>
    <row r="4" spans="1:21" ht="15.75">
      <c r="A4" s="2" t="s">
        <v>9</v>
      </c>
      <c r="B4" s="2">
        <v>55</v>
      </c>
      <c r="C4" s="8">
        <f>'Результаты 5 кл. р.я.'!C4/'Результаты 5 кл. р.я.'!$B4/2</f>
        <v>0.84545454545454546</v>
      </c>
      <c r="D4" s="8">
        <f>'Результаты 5 кл. р.я.'!D4/'Результаты 5 кл. р.я.'!$B4/3</f>
        <v>0.92121212121212126</v>
      </c>
      <c r="E4" s="8">
        <f>'Результаты 5 кл. р.я.'!E4/'Результаты 5 кл. р.я.'!$B4/2</f>
        <v>0.77272727272727271</v>
      </c>
      <c r="F4" s="8">
        <f>'Результаты 5 кл. р.я.'!F4/'Результаты 5 кл. р.я.'!$B4/2</f>
        <v>0.9363636363636364</v>
      </c>
      <c r="G4" s="8">
        <f>'Результаты 5 кл. р.я.'!G4/'Результаты 5 кл. р.я.'!$B4/2</f>
        <v>0.88181818181818183</v>
      </c>
      <c r="H4" s="8">
        <f>'Результаты 5 кл. р.я.'!H4/'Результаты 5 кл. р.я.'!$B4/2</f>
        <v>0.63636363636363635</v>
      </c>
      <c r="I4" s="8">
        <f>'Результаты 5 кл. р.я.'!I4/'Результаты 5 кл. р.я.'!$B4/2</f>
        <v>0.8</v>
      </c>
      <c r="J4" s="8">
        <f>'Результаты 5 кл. р.я.'!J4/'Результаты 5 кл. р.я.'!$B4/3</f>
        <v>0.37575757575757573</v>
      </c>
      <c r="K4" s="8">
        <f>'Результаты 5 кл. р.я.'!K4/'Результаты 5 кл. р.я.'!$B4/2</f>
        <v>0.6454545454545455</v>
      </c>
      <c r="L4" s="8">
        <f>'Результаты 5 кл. р.я.'!L4/'Результаты 5 кл. р.я.'!$B4/2</f>
        <v>0.65454545454545454</v>
      </c>
      <c r="M4" s="8">
        <f>'Результаты 5 кл. р.я.'!M4/'Результаты 5 кл. р.я.'!$B4/2</f>
        <v>0.74545454545454548</v>
      </c>
      <c r="N4" s="8">
        <f>'Результаты 5 кл. р.я.'!N4/'Результаты 5 кл. р.я.'!$B4/2</f>
        <v>0.70909090909090911</v>
      </c>
      <c r="O4" s="8">
        <f>'Результаты 5 кл. р.я.'!O4/'Результаты 5 кл. р.я.'!$B4</f>
        <v>0</v>
      </c>
      <c r="P4" s="8">
        <f>'Результаты 5 кл. р.я.'!P4/'Результаты 5 кл. р.я.'!$B4</f>
        <v>0.43636363636363634</v>
      </c>
      <c r="Q4" s="8">
        <f>'Результаты 5 кл. р.я.'!Q4/'Результаты 5 кл. р.я.'!$B4</f>
        <v>0.4</v>
      </c>
      <c r="R4" s="8">
        <f>'Результаты 5 кл. р.я.'!R4/'Результаты 5 кл. р.я.'!$B4</f>
        <v>0.16363636363636364</v>
      </c>
      <c r="U4" s="29">
        <f t="shared" si="0"/>
        <v>0.9363636363636364</v>
      </c>
    </row>
    <row r="5" spans="1:21" ht="31.5">
      <c r="A5" s="1" t="s">
        <v>10</v>
      </c>
      <c r="B5" s="2">
        <v>3</v>
      </c>
      <c r="C5" s="8">
        <f>'Результаты 5 кл. р.я.'!C5/'Результаты 5 кл. р.я.'!$B5/2</f>
        <v>0.83333333333333337</v>
      </c>
      <c r="D5" s="8">
        <f>'Результаты 5 кл. р.я.'!D5/'Результаты 5 кл. р.я.'!$B5/3</f>
        <v>0.44444444444444442</v>
      </c>
      <c r="E5" s="8">
        <f>'Результаты 5 кл. р.я.'!E5/'Результаты 5 кл. р.я.'!$B5/2</f>
        <v>0.16666666666666666</v>
      </c>
      <c r="F5" s="8">
        <f>'Результаты 5 кл. р.я.'!F5/'Результаты 5 кл. р.я.'!$B5/2</f>
        <v>0.16666666666666666</v>
      </c>
      <c r="G5" s="8">
        <f>'Результаты 5 кл. р.я.'!G5/'Результаты 5 кл. р.я.'!$B5/2</f>
        <v>0.5</v>
      </c>
      <c r="H5" s="8">
        <f>'Результаты 5 кл. р.я.'!H5/'Результаты 5 кл. р.я.'!$B5/2</f>
        <v>0.83333333333333337</v>
      </c>
      <c r="I5" s="8">
        <f>'Результаты 5 кл. р.я.'!I5/'Результаты 5 кл. р.я.'!$B5/2</f>
        <v>0.83333333333333337</v>
      </c>
      <c r="J5" s="8">
        <f>'Результаты 5 кл. р.я.'!J5/'Результаты 5 кл. р.я.'!$B5/3</f>
        <v>0.1111111111111111</v>
      </c>
      <c r="K5" s="8">
        <f>'Результаты 5 кл. р.я.'!K5/'Результаты 5 кл. р.я.'!$B5/2</f>
        <v>0.5</v>
      </c>
      <c r="L5" s="8">
        <f>'Результаты 5 кл. р.я.'!L5/'Результаты 5 кл. р.я.'!$B5/2</f>
        <v>0.33333333333333331</v>
      </c>
      <c r="M5" s="8">
        <f>'Результаты 5 кл. р.я.'!M5/'Результаты 5 кл. р.я.'!$B5/2</f>
        <v>0.16666666666666666</v>
      </c>
      <c r="N5" s="8">
        <f>'Результаты 5 кл. р.я.'!N5/'Результаты 5 кл. р.я.'!$B5/2</f>
        <v>0.16666666666666666</v>
      </c>
      <c r="O5" s="8">
        <f>'Результаты 5 кл. р.я.'!O5/'Результаты 5 кл. р.я.'!$B5</f>
        <v>0.66666666666666663</v>
      </c>
      <c r="P5" s="8">
        <f>'Результаты 5 кл. р.я.'!P5/'Результаты 5 кл. р.я.'!$B5</f>
        <v>0.33333333333333331</v>
      </c>
      <c r="Q5" s="8">
        <f>'Результаты 5 кл. р.я.'!Q5/'Результаты 5 кл. р.я.'!$B5</f>
        <v>0</v>
      </c>
      <c r="R5" s="8">
        <f>'Результаты 5 кл. р.я.'!R5/'Результаты 5 кл. р.я.'!$B5</f>
        <v>0</v>
      </c>
      <c r="U5" s="29">
        <f t="shared" si="0"/>
        <v>0.83333333333333337</v>
      </c>
    </row>
    <row r="6" spans="1:21" ht="15.75">
      <c r="A6" s="1" t="s">
        <v>11</v>
      </c>
      <c r="B6" s="2">
        <v>6</v>
      </c>
      <c r="C6" s="8">
        <f>'Результаты 5 кл. р.я.'!C6/'Результаты 5 кл. р.я.'!$B6/2</f>
        <v>0.83333333333333337</v>
      </c>
      <c r="D6" s="8">
        <f>'Результаты 5 кл. р.я.'!D6/'Результаты 5 кл. р.я.'!$B6/3</f>
        <v>0.88888888888888884</v>
      </c>
      <c r="E6" s="8">
        <f>'Результаты 5 кл. р.я.'!E6/'Результаты 5 кл. р.я.'!$B6/2</f>
        <v>0.58333333333333337</v>
      </c>
      <c r="F6" s="8">
        <f>'Результаты 5 кл. р.я.'!F6/'Результаты 5 кл. р.я.'!$B6/2</f>
        <v>0.66666666666666663</v>
      </c>
      <c r="G6" s="8">
        <f>'Результаты 5 кл. р.я.'!G6/'Результаты 5 кл. р.я.'!$B6/2</f>
        <v>0.58333333333333337</v>
      </c>
      <c r="H6" s="8">
        <f>'Результаты 5 кл. р.я.'!H6/'Результаты 5 кл. р.я.'!$B6/2</f>
        <v>0.58333333333333337</v>
      </c>
      <c r="I6" s="8">
        <f>'Результаты 5 кл. р.я.'!I6/'Результаты 5 кл. р.я.'!$B6/2</f>
        <v>0.58333333333333337</v>
      </c>
      <c r="J6" s="8">
        <f>'Результаты 5 кл. р.я.'!J6/'Результаты 5 кл. р.я.'!$B6/3</f>
        <v>0.1111111111111111</v>
      </c>
      <c r="K6" s="8">
        <f>'Результаты 5 кл. р.я.'!K6/'Результаты 5 кл. р.я.'!$B6/2</f>
        <v>1</v>
      </c>
      <c r="L6" s="8">
        <f>'Результаты 5 кл. р.я.'!L6/'Результаты 5 кл. р.я.'!$B6/2</f>
        <v>0.66666666666666663</v>
      </c>
      <c r="M6" s="8">
        <f>'Результаты 5 кл. р.я.'!M6/'Результаты 5 кл. р.я.'!$B6/2</f>
        <v>0.25</v>
      </c>
      <c r="N6" s="8">
        <f>'Результаты 5 кл. р.я.'!N6/'Результаты 5 кл. р.я.'!$B6/2</f>
        <v>0.25</v>
      </c>
      <c r="O6" s="8">
        <f>'Результаты 5 кл. р.я.'!O6/'Результаты 5 кл. р.я.'!$B6</f>
        <v>0</v>
      </c>
      <c r="P6" s="8">
        <f>'Результаты 5 кл. р.я.'!P6/'Результаты 5 кл. р.я.'!$B6</f>
        <v>0.83333333333333337</v>
      </c>
      <c r="Q6" s="8">
        <f>'Результаты 5 кл. р.я.'!Q6/'Результаты 5 кл. р.я.'!$B6</f>
        <v>0.16666666666666666</v>
      </c>
      <c r="R6" s="8">
        <f>'Результаты 5 кл. р.я.'!R6/'Результаты 5 кл. р.я.'!$B6</f>
        <v>0</v>
      </c>
      <c r="U6" s="29">
        <f t="shared" si="0"/>
        <v>1</v>
      </c>
    </row>
    <row r="7" spans="1:21" ht="15.75">
      <c r="A7" s="1" t="s">
        <v>12</v>
      </c>
      <c r="B7" s="1">
        <v>115</v>
      </c>
      <c r="C7" s="8">
        <f>'Результаты 5 кл. р.я.'!C7/'Результаты 5 кл. р.я.'!$B7/2</f>
        <v>0.7</v>
      </c>
      <c r="D7" s="8">
        <f>'Результаты 5 кл. р.я.'!D7/'Результаты 5 кл. р.я.'!$B7/3</f>
        <v>0.79130434782608694</v>
      </c>
      <c r="E7" s="8">
        <f>'Результаты 5 кл. р.я.'!E7/'Результаты 5 кл. р.я.'!$B7/2</f>
        <v>0.61739130434782608</v>
      </c>
      <c r="F7" s="8">
        <f>'Результаты 5 кл. р.я.'!F7/'Результаты 5 кл. р.я.'!$B7/2</f>
        <v>0.73043478260869565</v>
      </c>
      <c r="G7" s="8">
        <f>'Результаты 5 кл. р.я.'!G7/'Результаты 5 кл. р.я.'!$B7/2</f>
        <v>0.62608695652173918</v>
      </c>
      <c r="H7" s="8">
        <f>'Результаты 5 кл. р.я.'!H7/'Результаты 5 кл. р.я.'!$B7/2</f>
        <v>0.59130434782608698</v>
      </c>
      <c r="I7" s="8">
        <f>'Результаты 5 кл. р.я.'!I7/'Результаты 5 кл. р.я.'!$B7/2</f>
        <v>0.66956521739130437</v>
      </c>
      <c r="J7" s="8">
        <f>'Результаты 5 кл. р.я.'!J7/'Результаты 5 кл. р.я.'!$B7/3</f>
        <v>0.48115942028985509</v>
      </c>
      <c r="K7" s="8">
        <f>'Результаты 5 кл. р.я.'!K7/'Результаты 5 кл. р.я.'!$B7/2</f>
        <v>0.5304347826086957</v>
      </c>
      <c r="L7" s="8">
        <f>'Результаты 5 кл. р.я.'!L7/'Результаты 5 кл. р.я.'!$B7/2</f>
        <v>0.52173913043478259</v>
      </c>
      <c r="M7" s="8">
        <f>'Результаты 5 кл. р.я.'!M7/'Результаты 5 кл. р.я.'!$B7/2</f>
        <v>0.44782608695652176</v>
      </c>
      <c r="N7" s="8">
        <f>'Результаты 5 кл. р.я.'!N7/'Результаты 5 кл. р.я.'!$B7/2</f>
        <v>0.5173913043478261</v>
      </c>
      <c r="O7" s="8">
        <f>'Результаты 5 кл. р.я.'!O7/'Результаты 5 кл. р.я.'!$B7</f>
        <v>9.5652173913043481E-2</v>
      </c>
      <c r="P7" s="8">
        <f>'Результаты 5 кл. р.я.'!P7/'Результаты 5 кл. р.я.'!$B7</f>
        <v>0.62608695652173918</v>
      </c>
      <c r="Q7" s="8">
        <f>'Результаты 5 кл. р.я.'!Q7/'Результаты 5 кл. р.я.'!$B7</f>
        <v>0.25217391304347825</v>
      </c>
      <c r="R7" s="8">
        <f>'Результаты 5 кл. р.я.'!R7/'Результаты 5 кл. р.я.'!$B7</f>
        <v>2.6086956521739129E-2</v>
      </c>
      <c r="U7" s="29">
        <f t="shared" si="0"/>
        <v>0.79130434782608694</v>
      </c>
    </row>
    <row r="8" spans="1:21" ht="15.75">
      <c r="A8" s="1" t="s">
        <v>13</v>
      </c>
      <c r="B8" s="2">
        <v>75</v>
      </c>
      <c r="C8" s="8">
        <f>'Результаты 5 кл. р.я.'!C8/'Результаты 5 кл. р.я.'!$B8/2</f>
        <v>0.78</v>
      </c>
      <c r="D8" s="8">
        <f>'Результаты 5 кл. р.я.'!D8/'Результаты 5 кл. р.я.'!$B8/3</f>
        <v>0.74222222222222223</v>
      </c>
      <c r="E8" s="8">
        <f>'Результаты 5 кл. р.я.'!E8/'Результаты 5 кл. р.я.'!$B8/2</f>
        <v>0.61333333333333329</v>
      </c>
      <c r="F8" s="8">
        <f>'Результаты 5 кл. р.я.'!F8/'Результаты 5 кл. р.я.'!$B8/2</f>
        <v>0.77333333333333332</v>
      </c>
      <c r="G8" s="8">
        <f>'Результаты 5 кл. р.я.'!G8/'Результаты 5 кл. р.я.'!$B8/2</f>
        <v>0.78666666666666663</v>
      </c>
      <c r="H8" s="8">
        <f>'Результаты 5 кл. р.я.'!H8/'Результаты 5 кл. р.я.'!$B8/2</f>
        <v>0.56000000000000005</v>
      </c>
      <c r="I8" s="8">
        <f>'Результаты 5 кл. р.я.'!I8/'Результаты 5 кл. р.я.'!$B8/2</f>
        <v>0.68666666666666665</v>
      </c>
      <c r="J8" s="8">
        <f>'Результаты 5 кл. р.я.'!J8/'Результаты 5 кл. р.я.'!$B8/3</f>
        <v>0.30222222222222223</v>
      </c>
      <c r="K8" s="8">
        <f>'Результаты 5 кл. р.я.'!K8/'Результаты 5 кл. р.я.'!$B8/2</f>
        <v>0.48666666666666669</v>
      </c>
      <c r="L8" s="8">
        <f>'Результаты 5 кл. р.я.'!L8/'Результаты 5 кл. р.я.'!$B8/2</f>
        <v>0.59333333333333338</v>
      </c>
      <c r="M8" s="8">
        <f>'Результаты 5 кл. р.я.'!M8/'Результаты 5 кл. р.я.'!$B8/2</f>
        <v>0.88666666666666671</v>
      </c>
      <c r="N8" s="8">
        <f>'Результаты 5 кл. р.я.'!N8/'Результаты 5 кл. р.я.'!$B8/2</f>
        <v>0.58666666666666667</v>
      </c>
      <c r="O8" s="8">
        <f>'Результаты 5 кл. р.я.'!O8/'Результаты 5 кл. р.я.'!$B8</f>
        <v>5.3333333333333337E-2</v>
      </c>
      <c r="P8" s="8">
        <f>'Результаты 5 кл. р.я.'!P8/'Результаты 5 кл. р.я.'!$B8</f>
        <v>0.58666666666666667</v>
      </c>
      <c r="Q8" s="8">
        <f>'Результаты 5 кл. р.я.'!Q8/'Результаты 5 кл. р.я.'!$B8</f>
        <v>0.33333333333333331</v>
      </c>
      <c r="R8" s="8">
        <f>'Результаты 5 кл. р.я.'!R8/'Результаты 5 кл. р.я.'!$B8</f>
        <v>2.6666666666666668E-2</v>
      </c>
      <c r="U8" s="29">
        <f t="shared" si="0"/>
        <v>0.88666666666666671</v>
      </c>
    </row>
    <row r="9" spans="1:21" ht="15.75">
      <c r="A9" s="1" t="s">
        <v>14</v>
      </c>
      <c r="B9" s="2">
        <v>30</v>
      </c>
      <c r="C9" s="8">
        <f>'Результаты 5 кл. р.я.'!C9/'Результаты 5 кл. р.я.'!$B9/2</f>
        <v>0.81666666666666665</v>
      </c>
      <c r="D9" s="8">
        <f>'Результаты 5 кл. р.я.'!D9/'Результаты 5 кл. р.я.'!$B9/3</f>
        <v>0.52222222222222225</v>
      </c>
      <c r="E9" s="8">
        <f>'Результаты 5 кл. р.я.'!E9/'Результаты 5 кл. р.я.'!$B9/2</f>
        <v>0.41666666666666669</v>
      </c>
      <c r="F9" s="8">
        <f>'Результаты 5 кл. р.я.'!F9/'Результаты 5 кл. р.я.'!$B9/2</f>
        <v>0.26666666666666666</v>
      </c>
      <c r="G9" s="8">
        <f>'Результаты 5 кл. р.я.'!G9/'Результаты 5 кл. р.я.'!$B9/2</f>
        <v>0.56666666666666665</v>
      </c>
      <c r="H9" s="8">
        <f>'Результаты 5 кл. р.я.'!H9/'Результаты 5 кл. р.я.'!$B9/2</f>
        <v>0.75</v>
      </c>
      <c r="I9" s="8">
        <f>'Результаты 5 кл. р.я.'!I9/'Результаты 5 кл. р.я.'!$B9/2</f>
        <v>0.81666666666666665</v>
      </c>
      <c r="J9" s="8">
        <f>'Результаты 5 кл. р.я.'!J9/'Результаты 5 кл. р.я.'!$B9/3</f>
        <v>0.3666666666666667</v>
      </c>
      <c r="K9" s="8">
        <f>'Результаты 5 кл. р.я.'!K9/'Результаты 5 кл. р.я.'!$B9/2</f>
        <v>0.78333333333333333</v>
      </c>
      <c r="L9" s="8">
        <f>'Результаты 5 кл. р.я.'!L9/'Результаты 5 кл. р.я.'!$B9/2</f>
        <v>0.7</v>
      </c>
      <c r="M9" s="8">
        <f>'Результаты 5 кл. р.я.'!M9/'Результаты 5 кл. р.я.'!$B9/2</f>
        <v>0.53333333333333333</v>
      </c>
      <c r="N9" s="8">
        <f>'Результаты 5 кл. р.я.'!N9/'Результаты 5 кл. р.я.'!$B9/2</f>
        <v>0.5</v>
      </c>
      <c r="O9" s="8">
        <f>'Результаты 5 кл. р.я.'!O9/'Результаты 5 кл. р.я.'!$B9</f>
        <v>0.26666666666666666</v>
      </c>
      <c r="P9" s="8">
        <f>'Результаты 5 кл. р.я.'!P9/'Результаты 5 кл. р.я.'!$B9</f>
        <v>0.5</v>
      </c>
      <c r="Q9" s="8">
        <f>'Результаты 5 кл. р.я.'!Q9/'Результаты 5 кл. р.я.'!$B9</f>
        <v>0.2</v>
      </c>
      <c r="R9" s="8">
        <f>'Результаты 5 кл. р.я.'!R9/'Результаты 5 кл. р.я.'!$B9</f>
        <v>3.3333333333333333E-2</v>
      </c>
      <c r="U9" s="29">
        <f t="shared" si="0"/>
        <v>0.81666666666666665</v>
      </c>
    </row>
    <row r="10" spans="1:21" ht="15.75">
      <c r="A10" s="1" t="s">
        <v>15</v>
      </c>
      <c r="B10" s="2">
        <v>74</v>
      </c>
      <c r="C10" s="8">
        <f>'Результаты 5 кл. р.я.'!C10/'Результаты 5 кл. р.я.'!$B10/2</f>
        <v>0.7567567567567568</v>
      </c>
      <c r="D10" s="8">
        <f>'Результаты 5 кл. р.я.'!D10/'Результаты 5 кл. р.я.'!$B10/3</f>
        <v>0.78828828828828834</v>
      </c>
      <c r="E10" s="8">
        <f>'Результаты 5 кл. р.я.'!E10/'Результаты 5 кл. р.я.'!$B10/2</f>
        <v>0.58783783783783783</v>
      </c>
      <c r="F10" s="8">
        <f>'Результаты 5 кл. р.я.'!F10/'Результаты 5 кл. р.я.'!$B10/2</f>
        <v>0.86486486486486491</v>
      </c>
      <c r="G10" s="8">
        <f>'Результаты 5 кл. р.я.'!G10/'Результаты 5 кл. р.я.'!$B10/2</f>
        <v>0.65540540540540537</v>
      </c>
      <c r="H10" s="8">
        <f>'Результаты 5 кл. р.я.'!H10/'Результаты 5 кл. р.я.'!$B10/2</f>
        <v>0.52702702702702697</v>
      </c>
      <c r="I10" s="8">
        <f>'Результаты 5 кл. р.я.'!I10/'Результаты 5 кл. р.я.'!$B10/2</f>
        <v>0.77702702702702697</v>
      </c>
      <c r="J10" s="8">
        <f>'Результаты 5 кл. р.я.'!J10/'Результаты 5 кл. р.я.'!$B10/3</f>
        <v>0.33333333333333331</v>
      </c>
      <c r="K10" s="8">
        <f>'Результаты 5 кл. р.я.'!K10/'Результаты 5 кл. р.я.'!$B10/2</f>
        <v>0.61486486486486491</v>
      </c>
      <c r="L10" s="8">
        <f>'Результаты 5 кл. р.я.'!L10/'Результаты 5 кл. р.я.'!$B10/2</f>
        <v>0.58108108108108103</v>
      </c>
      <c r="M10" s="8">
        <f>'Результаты 5 кл. р.я.'!M10/'Результаты 5 кл. р.я.'!$B10/2</f>
        <v>0.47297297297297297</v>
      </c>
      <c r="N10" s="8">
        <f>'Результаты 5 кл. р.я.'!N10/'Результаты 5 кл. р.я.'!$B10/2</f>
        <v>0.5</v>
      </c>
      <c r="O10" s="8">
        <f>'Результаты 5 кл. р.я.'!O10/'Результаты 5 кл. р.я.'!$B10</f>
        <v>0.10810810810810811</v>
      </c>
      <c r="P10" s="8">
        <f>'Результаты 5 кл. р.я.'!P10/'Результаты 5 кл. р.я.'!$B10</f>
        <v>0.55405405405405406</v>
      </c>
      <c r="Q10" s="8">
        <f>'Результаты 5 кл. р.я.'!Q10/'Результаты 5 кл. р.я.'!$B10</f>
        <v>0.3108108108108108</v>
      </c>
      <c r="R10" s="8">
        <f>'Результаты 5 кл. р.я.'!R10/'Результаты 5 кл. р.я.'!$B10</f>
        <v>2.7027027027027029E-2</v>
      </c>
      <c r="U10" s="29">
        <f t="shared" si="0"/>
        <v>0.86486486486486491</v>
      </c>
    </row>
    <row r="11" spans="1:21" ht="15.75">
      <c r="A11" s="1" t="s">
        <v>16</v>
      </c>
      <c r="B11" s="2">
        <v>105</v>
      </c>
      <c r="C11" s="8">
        <f>'Результаты 5 кл. р.я.'!C11/'Результаты 5 кл. р.я.'!$B11/2</f>
        <v>0.7857142857142857</v>
      </c>
      <c r="D11" s="8">
        <f>'Результаты 5 кл. р.я.'!D11/'Результаты 5 кл. р.я.'!$B11/3</f>
        <v>0.8666666666666667</v>
      </c>
      <c r="E11" s="8">
        <f>'Результаты 5 кл. р.я.'!E11/'Результаты 5 кл. р.я.'!$B11/2</f>
        <v>0.81428571428571428</v>
      </c>
      <c r="F11" s="8">
        <f>'Результаты 5 кл. р.я.'!F11/'Результаты 5 кл. р.я.'!$B11/2</f>
        <v>0.83809523809523812</v>
      </c>
      <c r="G11" s="8">
        <f>'Результаты 5 кл. р.я.'!G11/'Результаты 5 кл. р.я.'!$B11/2</f>
        <v>0.70952380952380956</v>
      </c>
      <c r="H11" s="8">
        <f>'Результаты 5 кл. р.я.'!H11/'Результаты 5 кл. р.я.'!$B11/2</f>
        <v>0.61904761904761907</v>
      </c>
      <c r="I11" s="8">
        <f>'Результаты 5 кл. р.я.'!I11/'Результаты 5 кл. р.я.'!$B11/2</f>
        <v>0.74285714285714288</v>
      </c>
      <c r="J11" s="8">
        <f>'Результаты 5 кл. р.я.'!J11/'Результаты 5 кл. р.я.'!$B11/3</f>
        <v>0.57460317460317467</v>
      </c>
      <c r="K11" s="8">
        <f>'Результаты 5 кл. р.я.'!K11/'Результаты 5 кл. р.я.'!$B11/2</f>
        <v>0.57619047619047614</v>
      </c>
      <c r="L11" s="8">
        <f>'Результаты 5 кл. р.я.'!L11/'Результаты 5 кл. р.я.'!$B11/2</f>
        <v>0.54285714285714282</v>
      </c>
      <c r="M11" s="8">
        <f>'Результаты 5 кл. р.я.'!M11/'Результаты 5 кл. р.я.'!$B11/2</f>
        <v>0.73333333333333328</v>
      </c>
      <c r="N11" s="8">
        <f>'Результаты 5 кл. р.я.'!N11/'Результаты 5 кл. р.я.'!$B11/2</f>
        <v>0.66666666666666663</v>
      </c>
      <c r="O11" s="8">
        <f>'Результаты 5 кл. р.я.'!O11/'Результаты 5 кл. р.я.'!$B11</f>
        <v>0</v>
      </c>
      <c r="P11" s="8">
        <f>'Результаты 5 кл. р.я.'!P11/'Результаты 5 кл. р.я.'!$B11</f>
        <v>0.42857142857142855</v>
      </c>
      <c r="Q11" s="8">
        <f>'Результаты 5 кл. р.я.'!Q11/'Результаты 5 кл. р.я.'!$B11</f>
        <v>0.40952380952380951</v>
      </c>
      <c r="R11" s="8">
        <f>'Результаты 5 кл. р.я.'!R11/'Результаты 5 кл. р.я.'!$B11</f>
        <v>0.16190476190476191</v>
      </c>
      <c r="U11" s="29">
        <f t="shared" si="0"/>
        <v>0.8666666666666667</v>
      </c>
    </row>
    <row r="12" spans="1:21" ht="15.75">
      <c r="A12" s="1">
        <v>3</v>
      </c>
      <c r="B12" s="2">
        <v>31</v>
      </c>
      <c r="C12" s="8">
        <f>'Результаты 5 кл. р.я.'!C12/'Результаты 5 кл. р.я.'!$B12/2</f>
        <v>0.77419354838709675</v>
      </c>
      <c r="D12" s="8">
        <f>'Результаты 5 кл. р.я.'!D12/'Результаты 5 кл. р.я.'!$B12/3</f>
        <v>0.5161290322580645</v>
      </c>
      <c r="E12" s="8">
        <f>'Результаты 5 кл. р.я.'!E12/'Результаты 5 кл. р.я.'!$B12/2</f>
        <v>0.5161290322580645</v>
      </c>
      <c r="F12" s="8">
        <f>'Результаты 5 кл. р.я.'!F12/'Результаты 5 кл. р.я.'!$B12/2</f>
        <v>0.41935483870967744</v>
      </c>
      <c r="G12" s="8">
        <f>'Результаты 5 кл. р.я.'!G12/'Результаты 5 кл. р.я.'!$B12/2</f>
        <v>0.43548387096774194</v>
      </c>
      <c r="H12" s="8">
        <f>'Результаты 5 кл. р.я.'!H12/'Результаты 5 кл. р.я.'!$B12/2</f>
        <v>0.69354838709677424</v>
      </c>
      <c r="I12" s="8">
        <f>'Результаты 5 кл. р.я.'!I12/'Результаты 5 кл. р.я.'!$B12/2</f>
        <v>0.74193548387096775</v>
      </c>
      <c r="J12" s="8">
        <f>'Результаты 5 кл. р.я.'!J12/'Результаты 5 кл. р.я.'!$B12/3</f>
        <v>0.26881720430107525</v>
      </c>
      <c r="K12" s="8">
        <f>'Результаты 5 кл. р.я.'!K12/'Результаты 5 кл. р.я.'!$B12/2</f>
        <v>0.67741935483870963</v>
      </c>
      <c r="L12" s="8">
        <f>'Результаты 5 кл. р.я.'!L12/'Результаты 5 кл. р.я.'!$B12/2</f>
        <v>0.67741935483870963</v>
      </c>
      <c r="M12" s="8">
        <f>'Результаты 5 кл. р.я.'!M12/'Результаты 5 кл. р.я.'!$B12/2</f>
        <v>0.56451612903225812</v>
      </c>
      <c r="N12" s="8">
        <f>'Результаты 5 кл. р.я.'!N12/'Результаты 5 кл. р.я.'!$B12/2</f>
        <v>0.54838709677419351</v>
      </c>
      <c r="O12" s="8">
        <f>'Результаты 5 кл. р.я.'!O12/'Результаты 5 кл. р.я.'!$B12</f>
        <v>0.22580645161290322</v>
      </c>
      <c r="P12" s="8">
        <f>'Результаты 5 кл. р.я.'!P12/'Результаты 5 кл. р.я.'!$B12</f>
        <v>0.5161290322580645</v>
      </c>
      <c r="Q12" s="8">
        <f>'Результаты 5 кл. р.я.'!Q12/'Результаты 5 кл. р.я.'!$B12</f>
        <v>0.25806451612903225</v>
      </c>
      <c r="R12" s="8">
        <f>'Результаты 5 кл. р.я.'!R12/'Результаты 5 кл. р.я.'!$B12</f>
        <v>0</v>
      </c>
      <c r="U12" s="29">
        <f t="shared" si="0"/>
        <v>0.77419354838709675</v>
      </c>
    </row>
    <row r="13" spans="1:21" ht="15.75">
      <c r="A13" s="1">
        <v>4</v>
      </c>
      <c r="B13" s="2">
        <v>60</v>
      </c>
      <c r="C13" s="8">
        <f>'Результаты 5 кл. р.я.'!C13/'Результаты 5 кл. р.я.'!$B13/2</f>
        <v>0.69166666666666665</v>
      </c>
      <c r="D13" s="8">
        <f>'Результаты 5 кл. р.я.'!D13/'Результаты 5 кл. р.я.'!$B13/3</f>
        <v>0.68333333333333324</v>
      </c>
      <c r="E13" s="8">
        <f>'Результаты 5 кл. р.я.'!E13/'Результаты 5 кл. р.я.'!$B13/2</f>
        <v>0.6166666666666667</v>
      </c>
      <c r="F13" s="8">
        <f>'Результаты 5 кл. р.я.'!F13/'Результаты 5 кл. р.я.'!$B13/2</f>
        <v>0.64166666666666672</v>
      </c>
      <c r="G13" s="8">
        <f>'Результаты 5 кл. р.я.'!G13/'Результаты 5 кл. р.я.'!$B13/2</f>
        <v>0.64166666666666672</v>
      </c>
      <c r="H13" s="8">
        <f>'Результаты 5 кл. р.я.'!H13/'Результаты 5 кл. р.я.'!$B13/2</f>
        <v>0.60833333333333328</v>
      </c>
      <c r="I13" s="8">
        <f>'Результаты 5 кл. р.я.'!I13/'Результаты 5 кл. р.я.'!$B13/2</f>
        <v>0.64166666666666672</v>
      </c>
      <c r="J13" s="8">
        <f>'Результаты 5 кл. р.я.'!J13/'Результаты 5 кл. р.я.'!$B13/3</f>
        <v>0.45555555555555555</v>
      </c>
      <c r="K13" s="8">
        <f>'Результаты 5 кл. р.я.'!K13/'Результаты 5 кл. р.я.'!$B13/2</f>
        <v>0.625</v>
      </c>
      <c r="L13" s="8">
        <f>'Результаты 5 кл. р.я.'!L13/'Результаты 5 кл. р.я.'!$B13/2</f>
        <v>0.7</v>
      </c>
      <c r="M13" s="8">
        <f>'Результаты 5 кл. р.я.'!M13/'Результаты 5 кл. р.я.'!$B13/2</f>
        <v>0.5083333333333333</v>
      </c>
      <c r="N13" s="8">
        <f>'Результаты 5 кл. р.я.'!N13/'Результаты 5 кл. р.я.'!$B13/2</f>
        <v>0.52500000000000002</v>
      </c>
      <c r="O13" s="8">
        <f>'Результаты 5 кл. р.я.'!O13/'Результаты 5 кл. р.я.'!$B13</f>
        <v>0.13333333333333333</v>
      </c>
      <c r="P13" s="8">
        <f>'Результаты 5 кл. р.я.'!P13/'Результаты 5 кл. р.я.'!$B13</f>
        <v>0.46666666666666667</v>
      </c>
      <c r="Q13" s="8">
        <f>'Результаты 5 кл. р.я.'!Q13/'Результаты 5 кл. р.я.'!$B13</f>
        <v>0.36666666666666664</v>
      </c>
      <c r="R13" s="8">
        <f>'Результаты 5 кл. р.я.'!R13/'Результаты 5 кл. р.я.'!$B13</f>
        <v>3.3333333333333333E-2</v>
      </c>
      <c r="U13" s="29">
        <f t="shared" si="0"/>
        <v>0.7</v>
      </c>
    </row>
    <row r="14" spans="1:21" ht="15.75">
      <c r="A14" s="1">
        <v>5</v>
      </c>
      <c r="B14" s="2">
        <v>70</v>
      </c>
      <c r="C14" s="8">
        <f>'Результаты 5 кл. р.я.'!C14/'Результаты 5 кл. р.я.'!$B14/2</f>
        <v>0.58571428571428574</v>
      </c>
      <c r="D14" s="8">
        <f>'Результаты 5 кл. р.я.'!D14/'Результаты 5 кл. р.я.'!$B14/3</f>
        <v>0.79523809523809519</v>
      </c>
      <c r="E14" s="8">
        <f>'Результаты 5 кл. р.я.'!E14/'Результаты 5 кл. р.я.'!$B14/2</f>
        <v>0.69285714285714284</v>
      </c>
      <c r="F14" s="8">
        <f>'Результаты 5 кл. р.я.'!F14/'Результаты 5 кл. р.я.'!$B14/2</f>
        <v>0.72857142857142854</v>
      </c>
      <c r="G14" s="8">
        <f>'Результаты 5 кл. р.я.'!G14/'Результаты 5 кл. р.я.'!$B14/2</f>
        <v>0.6</v>
      </c>
      <c r="H14" s="8">
        <f>'Результаты 5 кл. р.я.'!H14/'Результаты 5 кл. р.я.'!$B14/2</f>
        <v>0.57857142857142863</v>
      </c>
      <c r="I14" s="8">
        <f>'Результаты 5 кл. р.я.'!I14/'Результаты 5 кл. р.я.'!$B14/2</f>
        <v>0.58571428571428574</v>
      </c>
      <c r="J14" s="8">
        <f>'Результаты 5 кл. р.я.'!J14/'Результаты 5 кл. р.я.'!$B14/3</f>
        <v>0.5</v>
      </c>
      <c r="K14" s="8">
        <f>'Результаты 5 кл. р.я.'!K14/'Результаты 5 кл. р.я.'!$B14/2</f>
        <v>0.49285714285714288</v>
      </c>
      <c r="L14" s="8">
        <f>'Результаты 5 кл. р.я.'!L14/'Результаты 5 кл. р.я.'!$B14/2</f>
        <v>0.57857142857142863</v>
      </c>
      <c r="M14" s="8">
        <f>'Результаты 5 кл. р.я.'!M14/'Результаты 5 кл. р.я.'!$B14/2</f>
        <v>0.51428571428571423</v>
      </c>
      <c r="N14" s="8">
        <f>'Результаты 5 кл. р.я.'!N14/'Результаты 5 кл. р.я.'!$B14/2</f>
        <v>0.54285714285714282</v>
      </c>
      <c r="O14" s="8">
        <f>'Результаты 5 кл. р.я.'!O14/'Результаты 5 кл. р.я.'!$B14</f>
        <v>8.5714285714285715E-2</v>
      </c>
      <c r="P14" s="8">
        <f>'Результаты 5 кл. р.я.'!P14/'Результаты 5 кл. р.я.'!$B14</f>
        <v>0.6</v>
      </c>
      <c r="Q14" s="8">
        <f>'Результаты 5 кл. р.я.'!Q14/'Результаты 5 кл. р.я.'!$B14</f>
        <v>0.2857142857142857</v>
      </c>
      <c r="R14" s="8">
        <f>'Результаты 5 кл. р.я.'!R14/'Результаты 5 кл. р.я.'!$B14</f>
        <v>2.8571428571428571E-2</v>
      </c>
      <c r="U14" s="29">
        <f t="shared" si="0"/>
        <v>0.79523809523809519</v>
      </c>
    </row>
    <row r="15" spans="1:21" ht="15.75">
      <c r="A15" s="1">
        <v>6</v>
      </c>
      <c r="B15" s="2">
        <v>57</v>
      </c>
      <c r="C15" s="8">
        <f>'Результаты 5 кл. р.я.'!C15/'Результаты 5 кл. р.я.'!$B15/2</f>
        <v>0.72807017543859653</v>
      </c>
      <c r="D15" s="8">
        <f>'Результаты 5 кл. р.я.'!D15/'Результаты 5 кл. р.я.'!$B15/3</f>
        <v>0.63742690058479534</v>
      </c>
      <c r="E15" s="8">
        <f>'Результаты 5 кл. р.я.'!E15/'Результаты 5 кл. р.я.'!$B15/2</f>
        <v>0.54385964912280704</v>
      </c>
      <c r="F15" s="8">
        <f>'Результаты 5 кл. р.я.'!F15/'Результаты 5 кл. р.я.'!$B15/2</f>
        <v>0.69298245614035092</v>
      </c>
      <c r="G15" s="8">
        <f>'Результаты 5 кл. р.я.'!G15/'Результаты 5 кл. р.я.'!$B15/2</f>
        <v>0.64912280701754388</v>
      </c>
      <c r="H15" s="8">
        <f>'Результаты 5 кл. р.я.'!H15/'Результаты 5 кл. р.я.'!$B15/2</f>
        <v>0.60526315789473684</v>
      </c>
      <c r="I15" s="8">
        <f>'Результаты 5 кл. р.я.'!I15/'Результаты 5 кл. р.я.'!$B15/2</f>
        <v>0.65789473684210531</v>
      </c>
      <c r="J15" s="8">
        <f>'Результаты 5 кл. р.я.'!J15/'Результаты 5 кл. р.я.'!$B15/3</f>
        <v>0.31578947368421051</v>
      </c>
      <c r="K15" s="8">
        <f>'Результаты 5 кл. р.я.'!K15/'Результаты 5 кл. р.я.'!$B15/2</f>
        <v>0.44736842105263158</v>
      </c>
      <c r="L15" s="8">
        <f>'Результаты 5 кл. р.я.'!L15/'Результаты 5 кл. р.я.'!$B15/2</f>
        <v>0.47368421052631576</v>
      </c>
      <c r="M15" s="8">
        <f>'Результаты 5 кл. р.я.'!M15/'Результаты 5 кл. р.я.'!$B15/2</f>
        <v>0.48245614035087719</v>
      </c>
      <c r="N15" s="8">
        <f>'Результаты 5 кл. р.я.'!N15/'Результаты 5 кл. р.я.'!$B15/2</f>
        <v>0.39473684210526316</v>
      </c>
      <c r="O15" s="8">
        <f>'Результаты 5 кл. р.я.'!O15/'Результаты 5 кл. р.я.'!$B15</f>
        <v>0.21052631578947367</v>
      </c>
      <c r="P15" s="8">
        <f>'Результаты 5 кл. р.я.'!P15/'Результаты 5 кл. р.я.'!$B15</f>
        <v>0.54385964912280704</v>
      </c>
      <c r="Q15" s="8">
        <f>'Результаты 5 кл. р.я.'!Q15/'Результаты 5 кл. р.я.'!$B15</f>
        <v>0.21052631578947367</v>
      </c>
      <c r="R15" s="8">
        <f>'Результаты 5 кл. р.я.'!R15/'Результаты 5 кл. р.я.'!$B15</f>
        <v>3.5087719298245612E-2</v>
      </c>
      <c r="U15" s="29">
        <f t="shared" si="0"/>
        <v>0.72807017543859653</v>
      </c>
    </row>
    <row r="16" spans="1:21" ht="15.75">
      <c r="A16" s="1">
        <v>7</v>
      </c>
      <c r="B16" s="2">
        <v>70</v>
      </c>
      <c r="C16" s="8">
        <f>'Результаты 5 кл. р.я.'!C16/'Результаты 5 кл. р.я.'!$B16/2</f>
        <v>0.6071428571428571</v>
      </c>
      <c r="D16" s="8">
        <f>'Результаты 5 кл. р.я.'!D16/'Результаты 5 кл. р.я.'!$B16/3</f>
        <v>0.6428571428571429</v>
      </c>
      <c r="E16" s="8">
        <f>'Результаты 5 кл. р.я.'!E16/'Результаты 5 кл. р.я.'!$B16/2</f>
        <v>0.54285714285714282</v>
      </c>
      <c r="F16" s="8">
        <f>'Результаты 5 кл. р.я.'!F16/'Результаты 5 кл. р.я.'!$B16/2</f>
        <v>0.37857142857142856</v>
      </c>
      <c r="G16" s="8">
        <f>'Результаты 5 кл. р.я.'!G16/'Результаты 5 кл. р.я.'!$B16/2</f>
        <v>0.49285714285714288</v>
      </c>
      <c r="H16" s="8">
        <f>'Результаты 5 кл. р.я.'!H16/'Результаты 5 кл. р.я.'!$B16/2</f>
        <v>0.5714285714285714</v>
      </c>
      <c r="I16" s="8">
        <f>'Результаты 5 кл. р.я.'!I16/'Результаты 5 кл. р.я.'!$B16/2</f>
        <v>0.56428571428571428</v>
      </c>
      <c r="J16" s="8">
        <f>'Результаты 5 кл. р.я.'!J16/'Результаты 5 кл. р.я.'!$B16/3</f>
        <v>0.24285714285714285</v>
      </c>
      <c r="K16" s="8">
        <f>'Результаты 5 кл. р.я.'!K16/'Результаты 5 кл. р.я.'!$B16/2</f>
        <v>0.50714285714285712</v>
      </c>
      <c r="L16" s="8">
        <f>'Результаты 5 кл. р.я.'!L16/'Результаты 5 кл. р.я.'!$B16/2</f>
        <v>0.48571428571428571</v>
      </c>
      <c r="M16" s="8">
        <f>'Результаты 5 кл. р.я.'!M16/'Результаты 5 кл. р.я.'!$B16/2</f>
        <v>0.49285714285714288</v>
      </c>
      <c r="N16" s="8">
        <f>'Результаты 5 кл. р.я.'!N16/'Результаты 5 кл. р.я.'!$B16/2</f>
        <v>0.45714285714285713</v>
      </c>
      <c r="O16" s="8">
        <f>'Результаты 5 кл. р.я.'!O16/'Результаты 5 кл. р.я.'!$B16</f>
        <v>0.27142857142857141</v>
      </c>
      <c r="P16" s="8">
        <f>'Результаты 5 кл. р.я.'!P16/'Результаты 5 кл. р.я.'!$B16</f>
        <v>0.58571428571428574</v>
      </c>
      <c r="Q16" s="8">
        <f>'Результаты 5 кл. р.я.'!Q16/'Результаты 5 кл. р.я.'!$B16</f>
        <v>0.12857142857142856</v>
      </c>
      <c r="R16" s="8">
        <f>'Результаты 5 кл. р.я.'!R16/'Результаты 5 кл. р.я.'!$B16</f>
        <v>1.4285714285714285E-2</v>
      </c>
      <c r="U16" s="29">
        <f t="shared" si="0"/>
        <v>0.6428571428571429</v>
      </c>
    </row>
    <row r="17" spans="1:21" ht="15.75">
      <c r="A17" s="1">
        <v>8</v>
      </c>
      <c r="B17" s="2">
        <v>66</v>
      </c>
      <c r="C17" s="8">
        <f>'Результаты 5 кл. р.я.'!C17/'Результаты 5 кл. р.я.'!$B17/2</f>
        <v>0.5757575757575758</v>
      </c>
      <c r="D17" s="8">
        <f>'Результаты 5 кл. р.я.'!D17/'Результаты 5 кл. р.я.'!$B17/3</f>
        <v>0.61616161616161613</v>
      </c>
      <c r="E17" s="8">
        <f>'Результаты 5 кл. р.я.'!E17/'Результаты 5 кл. р.я.'!$B17/2</f>
        <v>0.49242424242424243</v>
      </c>
      <c r="F17" s="8">
        <f>'Результаты 5 кл. р.я.'!F17/'Результаты 5 кл. р.я.'!$B17/2</f>
        <v>0.34848484848484851</v>
      </c>
      <c r="G17" s="8">
        <f>'Результаты 5 кл. р.я.'!G17/'Результаты 5 кл. р.я.'!$B17/2</f>
        <v>0.58333333333333337</v>
      </c>
      <c r="H17" s="8">
        <f>'Результаты 5 кл. р.я.'!H17/'Результаты 5 кл. р.я.'!$B17/2</f>
        <v>0.45454545454545453</v>
      </c>
      <c r="I17" s="8">
        <f>'Результаты 5 кл. р.я.'!I17/'Результаты 5 кл. р.я.'!$B17/2</f>
        <v>0.6742424242424242</v>
      </c>
      <c r="J17" s="8">
        <f>'Результаты 5 кл. р.я.'!J17/'Результаты 5 кл. р.я.'!$B17/3</f>
        <v>0.38383838383838387</v>
      </c>
      <c r="K17" s="8">
        <f>'Результаты 5 кл. р.я.'!K17/'Результаты 5 кл. р.я.'!$B17/2</f>
        <v>0.40909090909090912</v>
      </c>
      <c r="L17" s="8">
        <f>'Результаты 5 кл. р.я.'!L17/'Результаты 5 кл. р.я.'!$B17/2</f>
        <v>0.40909090909090912</v>
      </c>
      <c r="M17" s="8">
        <f>'Результаты 5 кл. р.я.'!M17/'Результаты 5 кл. р.я.'!$B17/2</f>
        <v>0.38636363636363635</v>
      </c>
      <c r="N17" s="8">
        <f>'Результаты 5 кл. р.я.'!N17/'Результаты 5 кл. р.я.'!$B17/2</f>
        <v>0.42424242424242425</v>
      </c>
      <c r="O17" s="8">
        <f>'Результаты 5 кл. р.я.'!O17/'Результаты 5 кл. р.я.'!$B17</f>
        <v>0.39393939393939392</v>
      </c>
      <c r="P17" s="8">
        <f>'Результаты 5 кл. р.я.'!P17/'Результаты 5 кл. р.я.'!$B17</f>
        <v>0.45454545454545453</v>
      </c>
      <c r="Q17" s="8">
        <f>'Результаты 5 кл. р.я.'!Q17/'Результаты 5 кл. р.я.'!$B17</f>
        <v>0.13636363636363635</v>
      </c>
      <c r="R17" s="8">
        <f>'Результаты 5 кл. р.я.'!R17/'Результаты 5 кл. р.я.'!$B17</f>
        <v>1.5151515151515152E-2</v>
      </c>
      <c r="U17" s="29">
        <f t="shared" si="0"/>
        <v>0.6742424242424242</v>
      </c>
    </row>
    <row r="18" spans="1:21" ht="15.75">
      <c r="A18" s="1">
        <v>9</v>
      </c>
      <c r="B18" s="2">
        <v>69</v>
      </c>
      <c r="C18" s="8">
        <f>'Результаты 5 кл. р.я.'!C18/'Результаты 5 кл. р.я.'!$B18/2</f>
        <v>0.74637681159420288</v>
      </c>
      <c r="D18" s="8">
        <f>'Результаты 5 кл. р.я.'!D18/'Результаты 5 кл. р.я.'!$B18/3</f>
        <v>0.53623188405797106</v>
      </c>
      <c r="E18" s="8">
        <f>'Результаты 5 кл. р.я.'!E18/'Результаты 5 кл. р.я.'!$B18/2</f>
        <v>0.55797101449275366</v>
      </c>
      <c r="F18" s="8">
        <f>'Результаты 5 кл. р.я.'!F18/'Результаты 5 кл. р.я.'!$B18/2</f>
        <v>0.31159420289855072</v>
      </c>
      <c r="G18" s="8">
        <f>'Результаты 5 кл. р.я.'!G18/'Результаты 5 кл. р.я.'!$B18/2</f>
        <v>0.72463768115942029</v>
      </c>
      <c r="H18" s="8">
        <f>'Результаты 5 кл. р.я.'!H18/'Результаты 5 кл. р.я.'!$B18/2</f>
        <v>0.69565217391304346</v>
      </c>
      <c r="I18" s="8">
        <f>'Результаты 5 кл. р.я.'!I18/'Результаты 5 кл. р.я.'!$B18/2</f>
        <v>0.79710144927536231</v>
      </c>
      <c r="J18" s="8">
        <f>'Результаты 5 кл. р.я.'!J18/'Результаты 5 кл. р.я.'!$B18/3</f>
        <v>0.55072463768115942</v>
      </c>
      <c r="K18" s="8">
        <f>'Результаты 5 кл. р.я.'!K18/'Результаты 5 кл. р.я.'!$B18/2</f>
        <v>0.71014492753623193</v>
      </c>
      <c r="L18" s="8">
        <f>'Результаты 5 кл. р.я.'!L18/'Результаты 5 кл. р.я.'!$B18/2</f>
        <v>0.69565217391304346</v>
      </c>
      <c r="M18" s="8">
        <f>'Результаты 5 кл. р.я.'!M18/'Результаты 5 кл. р.я.'!$B18/2</f>
        <v>0.82608695652173914</v>
      </c>
      <c r="N18" s="8">
        <f>'Результаты 5 кл. р.я.'!N18/'Результаты 5 кл. р.я.'!$B18/2</f>
        <v>0.65217391304347827</v>
      </c>
      <c r="O18" s="8">
        <f>'Результаты 5 кл. р.я.'!O18/'Результаты 5 кл. р.я.'!$B18</f>
        <v>1.4492753623188406E-2</v>
      </c>
      <c r="P18" s="8">
        <f>'Результаты 5 кл. р.я.'!P18/'Результаты 5 кл. р.я.'!$B18</f>
        <v>0.65217391304347827</v>
      </c>
      <c r="Q18" s="8">
        <f>'Результаты 5 кл. р.я.'!Q18/'Результаты 5 кл. р.я.'!$B18</f>
        <v>0.33333333333333331</v>
      </c>
      <c r="R18" s="8">
        <f>'Результаты 5 кл. р.я.'!R18/'Результаты 5 кл. р.я.'!$B18</f>
        <v>0</v>
      </c>
      <c r="U18" s="29">
        <f t="shared" si="0"/>
        <v>0.82608695652173914</v>
      </c>
    </row>
    <row r="19" spans="1:21" ht="15.75">
      <c r="A19" s="1">
        <v>10</v>
      </c>
      <c r="B19" s="2">
        <v>64</v>
      </c>
      <c r="C19" s="8">
        <f>'Результаты 5 кл. р.я.'!C19/'Результаты 5 кл. р.я.'!$B19/2</f>
        <v>0.78125</v>
      </c>
      <c r="D19" s="8">
        <f>'Результаты 5 кл. р.я.'!D19/'Результаты 5 кл. р.я.'!$B19/3</f>
        <v>0.71875</v>
      </c>
      <c r="E19" s="8">
        <f>'Результаты 5 кл. р.я.'!E19/'Результаты 5 кл. р.я.'!$B19/2</f>
        <v>0.6328125</v>
      </c>
      <c r="F19" s="8">
        <f>'Результаты 5 кл. р.я.'!F19/'Результаты 5 кл. р.я.'!$B19/2</f>
        <v>0.375</v>
      </c>
      <c r="G19" s="8">
        <f>'Результаты 5 кл. р.я.'!G19/'Результаты 5 кл. р.я.'!$B19/2</f>
        <v>0.4140625</v>
      </c>
      <c r="H19" s="8">
        <f>'Результаты 5 кл. р.я.'!H19/'Результаты 5 кл. р.я.'!$B19/2</f>
        <v>0.609375</v>
      </c>
      <c r="I19" s="8">
        <f>'Результаты 5 кл. р.я.'!I19/'Результаты 5 кл. р.я.'!$B19/2</f>
        <v>0.5546875</v>
      </c>
      <c r="J19" s="8">
        <f>'Результаты 5 кл. р.я.'!J19/'Результаты 5 кл. р.я.'!$B19/3</f>
        <v>0.234375</v>
      </c>
      <c r="K19" s="8">
        <f>'Результаты 5 кл. р.я.'!K19/'Результаты 5 кл. р.я.'!$B19/2</f>
        <v>0.65625</v>
      </c>
      <c r="L19" s="8">
        <f>'Результаты 5 кл. р.я.'!L19/'Результаты 5 кл. р.я.'!$B19/2</f>
        <v>0.6015625</v>
      </c>
      <c r="M19" s="8">
        <f>'Результаты 5 кл. р.я.'!M19/'Результаты 5 кл. р.я.'!$B19/2</f>
        <v>0.3671875</v>
      </c>
      <c r="N19" s="8">
        <f>'Результаты 5 кл. р.я.'!N19/'Результаты 5 кл. р.я.'!$B19/2</f>
        <v>0.40625</v>
      </c>
      <c r="O19" s="8">
        <f>'Результаты 5 кл. р.я.'!O19/'Результаты 5 кл. р.я.'!$B19</f>
        <v>0.203125</v>
      </c>
      <c r="P19" s="8">
        <f>'Результаты 5 кл. р.я.'!P19/'Результаты 5 кл. р.я.'!$B19</f>
        <v>0.640625</v>
      </c>
      <c r="Q19" s="8">
        <f>'Результаты 5 кл. р.я.'!Q19/'Результаты 5 кл. р.я.'!$B19</f>
        <v>0.15625</v>
      </c>
      <c r="R19" s="8">
        <f>'Результаты 5 кл. р.я.'!R19/'Результаты 5 кл. р.я.'!$B19</f>
        <v>0</v>
      </c>
      <c r="U19" s="29">
        <f t="shared" si="0"/>
        <v>0.78125</v>
      </c>
    </row>
    <row r="20" spans="1:21" ht="15.75">
      <c r="A20" s="1">
        <v>12</v>
      </c>
      <c r="B20" s="2">
        <v>44</v>
      </c>
      <c r="C20" s="8">
        <f>'Результаты 5 кл. р.я.'!C20/'Результаты 5 кл. р.я.'!$B20/2</f>
        <v>0.79545454545454541</v>
      </c>
      <c r="D20" s="8">
        <f>'Результаты 5 кл. р.я.'!D20/'Результаты 5 кл. р.я.'!$B20/3</f>
        <v>0.43181818181818182</v>
      </c>
      <c r="E20" s="8">
        <f>'Результаты 5 кл. р.я.'!E20/'Результаты 5 кл. р.я.'!$B20/2</f>
        <v>0.26136363636363635</v>
      </c>
      <c r="F20" s="8">
        <f>'Результаты 5 кл. р.я.'!F20/'Результаты 5 кл. р.я.'!$B20/2</f>
        <v>0.125</v>
      </c>
      <c r="G20" s="8">
        <f>'Результаты 5 кл. р.я.'!G20/'Результаты 5 кл. р.я.'!$B20/2</f>
        <v>0.52272727272727271</v>
      </c>
      <c r="H20" s="8">
        <f>'Результаты 5 кл. р.я.'!H20/'Результаты 5 кл. р.я.'!$B20/2</f>
        <v>0.82954545454545459</v>
      </c>
      <c r="I20" s="8">
        <f>'Результаты 5 кл. р.я.'!I20/'Результаты 5 кл. р.я.'!$B20/2</f>
        <v>0.80681818181818177</v>
      </c>
      <c r="J20" s="8">
        <f>'Результаты 5 кл. р.я.'!J20/'Результаты 5 кл. р.я.'!$B20/3</f>
        <v>0.44696969696969696</v>
      </c>
      <c r="K20" s="8">
        <f>'Результаты 5 кл. р.я.'!K20/'Результаты 5 кл. р.я.'!$B20/2</f>
        <v>0.77272727272727271</v>
      </c>
      <c r="L20" s="8">
        <f>'Результаты 5 кл. р.я.'!L20/'Результаты 5 кл. р.я.'!$B20/2</f>
        <v>0.68181818181818177</v>
      </c>
      <c r="M20" s="8">
        <f>'Результаты 5 кл. р.я.'!M20/'Результаты 5 кл. р.я.'!$B20/2</f>
        <v>0.42045454545454547</v>
      </c>
      <c r="N20" s="8">
        <f>'Результаты 5 кл. р.я.'!N20/'Результаты 5 кл. р.я.'!$B20/2</f>
        <v>0.48863636363636365</v>
      </c>
      <c r="O20" s="8">
        <f>'Результаты 5 кл. р.я.'!O20/'Результаты 5 кл. р.я.'!$B20</f>
        <v>0.15909090909090909</v>
      </c>
      <c r="P20" s="8">
        <f>'Результаты 5 кл. р.я.'!P20/'Результаты 5 кл. р.я.'!$B20</f>
        <v>0.65909090909090906</v>
      </c>
      <c r="Q20" s="8">
        <f>'Результаты 5 кл. р.я.'!Q20/'Результаты 5 кл. р.я.'!$B20</f>
        <v>0.18181818181818182</v>
      </c>
      <c r="R20" s="8">
        <f>'Результаты 5 кл. р.я.'!R20/'Результаты 5 кл. р.я.'!$B20</f>
        <v>0</v>
      </c>
      <c r="U20" s="29">
        <f t="shared" si="0"/>
        <v>0.82954545454545459</v>
      </c>
    </row>
    <row r="21" spans="1:21" ht="15.75">
      <c r="A21" s="1">
        <v>13</v>
      </c>
      <c r="B21" s="2">
        <v>70</v>
      </c>
      <c r="C21" s="8">
        <f>'Результаты 5 кл. р.я.'!C21/'Результаты 5 кл. р.я.'!$B21/2</f>
        <v>0.7</v>
      </c>
      <c r="D21" s="8">
        <f>'Результаты 5 кл. р.я.'!D21/'Результаты 5 кл. р.я.'!$B21/3</f>
        <v>0.70000000000000007</v>
      </c>
      <c r="E21" s="8">
        <f>'Результаты 5 кл. р.я.'!E21/'Результаты 5 кл. р.я.'!$B21/2</f>
        <v>0.65714285714285714</v>
      </c>
      <c r="F21" s="8">
        <f>'Результаты 5 кл. р.я.'!F21/'Результаты 5 кл. р.я.'!$B21/2</f>
        <v>0.41428571428571431</v>
      </c>
      <c r="G21" s="8">
        <f>'Результаты 5 кл. р.я.'!G21/'Результаты 5 кл. р.я.'!$B21/2</f>
        <v>0.7</v>
      </c>
      <c r="H21" s="8">
        <f>'Результаты 5 кл. р.я.'!H21/'Результаты 5 кл. р.я.'!$B21/2</f>
        <v>0.47142857142857142</v>
      </c>
      <c r="I21" s="8">
        <f>'Результаты 5 кл. р.я.'!I21/'Результаты 5 кл. р.я.'!$B21/2</f>
        <v>0.77142857142857146</v>
      </c>
      <c r="J21" s="8">
        <f>'Результаты 5 кл. р.я.'!J21/'Результаты 5 кл. р.я.'!$B21/3</f>
        <v>0.23333333333333331</v>
      </c>
      <c r="K21" s="8">
        <f>'Результаты 5 кл. р.я.'!K21/'Результаты 5 кл. р.я.'!$B21/2</f>
        <v>0.51428571428571423</v>
      </c>
      <c r="L21" s="8">
        <f>'Результаты 5 кл. р.я.'!L21/'Результаты 5 кл. р.я.'!$B21/2</f>
        <v>0.6</v>
      </c>
      <c r="M21" s="8">
        <f>'Результаты 5 кл. р.я.'!M21/'Результаты 5 кл. р.я.'!$B21/2</f>
        <v>0.40714285714285714</v>
      </c>
      <c r="N21" s="8">
        <f>'Результаты 5 кл. р.я.'!N21/'Результаты 5 кл. р.я.'!$B21/2</f>
        <v>0.52142857142857146</v>
      </c>
      <c r="O21" s="8">
        <f>'Результаты 5 кл. р.я.'!O21/'Результаты 5 кл. р.я.'!$B21</f>
        <v>0.2</v>
      </c>
      <c r="P21" s="8">
        <f>'Результаты 5 кл. р.я.'!P21/'Результаты 5 кл. р.я.'!$B21</f>
        <v>0.65714285714285714</v>
      </c>
      <c r="Q21" s="8">
        <f>'Результаты 5 кл. р.я.'!Q21/'Результаты 5 кл. р.я.'!$B21</f>
        <v>0.14285714285714285</v>
      </c>
      <c r="R21" s="8">
        <f>'Результаты 5 кл. р.я.'!R21/'Результаты 5 кл. р.я.'!$B21</f>
        <v>0</v>
      </c>
      <c r="U21" s="29">
        <f t="shared" si="0"/>
        <v>0.77142857142857146</v>
      </c>
    </row>
    <row r="22" spans="1:21" ht="15.75">
      <c r="A22" s="1">
        <v>20</v>
      </c>
      <c r="B22" s="2">
        <v>77</v>
      </c>
      <c r="C22" s="8">
        <f>'Результаты 5 кл. р.я.'!C22/'Результаты 5 кл. р.я.'!$B22/2</f>
        <v>0.68831168831168832</v>
      </c>
      <c r="D22" s="8">
        <f>'Результаты 5 кл. р.я.'!D22/'Результаты 5 кл. р.я.'!$B22/3</f>
        <v>0.68398268398268403</v>
      </c>
      <c r="E22" s="8">
        <f>'Результаты 5 кл. р.я.'!E22/'Результаты 5 кл. р.я.'!$B22/2</f>
        <v>0.46103896103896103</v>
      </c>
      <c r="F22" s="8">
        <f>'Результаты 5 кл. р.я.'!F22/'Результаты 5 кл. р.я.'!$B22/2</f>
        <v>0.61038961038961037</v>
      </c>
      <c r="G22" s="8">
        <f>'Результаты 5 кл. р.я.'!G22/'Результаты 5 кл. р.я.'!$B22/2</f>
        <v>0.57792207792207795</v>
      </c>
      <c r="H22" s="8">
        <f>'Результаты 5 кл. р.я.'!H22/'Результаты 5 кл. р.я.'!$B22/2</f>
        <v>0.59090909090909094</v>
      </c>
      <c r="I22" s="8">
        <f>'Результаты 5 кл. р.я.'!I22/'Результаты 5 кл. р.я.'!$B22/2</f>
        <v>0.67532467532467533</v>
      </c>
      <c r="J22" s="8">
        <f>'Результаты 5 кл. р.я.'!J22/'Результаты 5 кл. р.я.'!$B22/3</f>
        <v>0.38095238095238093</v>
      </c>
      <c r="K22" s="8">
        <f>'Результаты 5 кл. р.я.'!K22/'Результаты 5 кл. р.я.'!$B22/2</f>
        <v>0.59740259740259738</v>
      </c>
      <c r="L22" s="8">
        <f>'Результаты 5 кл. р.я.'!L22/'Результаты 5 кл. р.я.'!$B22/2</f>
        <v>0.45454545454545453</v>
      </c>
      <c r="M22" s="8">
        <f>'Результаты 5 кл. р.я.'!M22/'Результаты 5 кл. р.я.'!$B22/2</f>
        <v>0.64935064935064934</v>
      </c>
      <c r="N22" s="8">
        <f>'Результаты 5 кл. р.я.'!N22/'Результаты 5 кл. р.я.'!$B22/2</f>
        <v>0.51948051948051943</v>
      </c>
      <c r="O22" s="8">
        <f>'Результаты 5 кл. р.я.'!O22/'Результаты 5 кл. р.я.'!$B22</f>
        <v>0.20779220779220781</v>
      </c>
      <c r="P22" s="8">
        <f>'Результаты 5 кл. р.я.'!P22/'Результаты 5 кл. р.я.'!$B22</f>
        <v>0.50649350649350644</v>
      </c>
      <c r="Q22" s="8">
        <f>'Результаты 5 кл. р.я.'!Q22/'Результаты 5 кл. р.я.'!$B22</f>
        <v>0.27272727272727271</v>
      </c>
      <c r="R22" s="8">
        <f>'Результаты 5 кл. р.я.'!R22/'Результаты 5 кл. р.я.'!$B22</f>
        <v>1.2987012987012988E-2</v>
      </c>
      <c r="U22" s="29">
        <f t="shared" si="0"/>
        <v>0.68831168831168832</v>
      </c>
    </row>
    <row r="23" spans="1:21" ht="15.75">
      <c r="A23" s="1">
        <v>21</v>
      </c>
      <c r="B23" s="2">
        <v>37</v>
      </c>
      <c r="C23" s="8">
        <f>'Результаты 5 кл. р.я.'!C23/'Результаты 5 кл. р.я.'!$B23/2</f>
        <v>0.90540540540540537</v>
      </c>
      <c r="D23" s="8">
        <f>'Результаты 5 кл. р.я.'!D23/'Результаты 5 кл. р.я.'!$B23/3</f>
        <v>0.68468468468468469</v>
      </c>
      <c r="E23" s="8">
        <f>'Результаты 5 кл. р.я.'!E23/'Результаты 5 кл. р.я.'!$B23/2</f>
        <v>0.56756756756756754</v>
      </c>
      <c r="F23" s="8">
        <f>'Результаты 5 кл. р.я.'!F23/'Результаты 5 кл. р.я.'!$B23/2</f>
        <v>0.54054054054054057</v>
      </c>
      <c r="G23" s="8">
        <f>'Результаты 5 кл. р.я.'!G23/'Результаты 5 кл. р.я.'!$B23/2</f>
        <v>0.77027027027027029</v>
      </c>
      <c r="H23" s="8">
        <f>'Результаты 5 кл. р.я.'!H23/'Результаты 5 кл. р.я.'!$B23/2</f>
        <v>0.60810810810810811</v>
      </c>
      <c r="I23" s="8">
        <f>'Результаты 5 кл. р.я.'!I23/'Результаты 5 кл. р.я.'!$B23/2</f>
        <v>0.79729729729729726</v>
      </c>
      <c r="J23" s="8">
        <f>'Результаты 5 кл. р.я.'!J23/'Результаты 5 кл. р.я.'!$B23/3</f>
        <v>0.45045045045045046</v>
      </c>
      <c r="K23" s="8">
        <f>'Результаты 5 кл. р.я.'!K23/'Результаты 5 кл. р.я.'!$B23/2</f>
        <v>0.7432432432432432</v>
      </c>
      <c r="L23" s="8">
        <f>'Результаты 5 кл. р.я.'!L23/'Результаты 5 кл. р.я.'!$B23/2</f>
        <v>0.60810810810810811</v>
      </c>
      <c r="M23" s="8">
        <f>'Результаты 5 кл. р.я.'!M23/'Результаты 5 кл. р.я.'!$B23/2</f>
        <v>0.54054054054054057</v>
      </c>
      <c r="N23" s="8">
        <f>'Результаты 5 кл. р.я.'!N23/'Результаты 5 кл. р.я.'!$B23/2</f>
        <v>0.5</v>
      </c>
      <c r="O23" s="8">
        <f>'Результаты 5 кл. р.я.'!O23/'Результаты 5 кл. р.я.'!$B23</f>
        <v>5.4054054054054057E-2</v>
      </c>
      <c r="P23" s="8">
        <f>'Результаты 5 кл. р.я.'!P23/'Результаты 5 кл. р.я.'!$B23</f>
        <v>0.51351351351351349</v>
      </c>
      <c r="Q23" s="8">
        <f>'Результаты 5 кл. р.я.'!Q23/'Результаты 5 кл. р.я.'!$B23</f>
        <v>0.43243243243243246</v>
      </c>
      <c r="R23" s="8">
        <f>'Результаты 5 кл. р.я.'!R23/'Результаты 5 кл. р.я.'!$B23</f>
        <v>0</v>
      </c>
      <c r="U23" s="29">
        <f t="shared" si="0"/>
        <v>0.90540540540540537</v>
      </c>
    </row>
    <row r="24" spans="1:21" ht="15.75">
      <c r="A24" s="1">
        <v>23</v>
      </c>
      <c r="B24" s="2">
        <v>35</v>
      </c>
      <c r="C24" s="8">
        <f>'Результаты 5 кл. р.я.'!C24/'Результаты 5 кл. р.я.'!$B24/2</f>
        <v>0.54285714285714282</v>
      </c>
      <c r="D24" s="8">
        <f>'Результаты 5 кл. р.я.'!D24/'Результаты 5 кл. р.я.'!$B24/3</f>
        <v>0.69523809523809532</v>
      </c>
      <c r="E24" s="8">
        <f>'Результаты 5 кл. р.я.'!E24/'Результаты 5 кл. р.я.'!$B24/2</f>
        <v>0.55714285714285716</v>
      </c>
      <c r="F24" s="8">
        <f>'Результаты 5 кл. р.я.'!F24/'Результаты 5 кл. р.я.'!$B24/2</f>
        <v>0.55714285714285716</v>
      </c>
      <c r="G24" s="8">
        <f>'Результаты 5 кл. р.я.'!G24/'Результаты 5 кл. р.я.'!$B24/2</f>
        <v>0.42857142857142855</v>
      </c>
      <c r="H24" s="8">
        <f>'Результаты 5 кл. р.я.'!H24/'Результаты 5 кл. р.я.'!$B24/2</f>
        <v>0.65714285714285714</v>
      </c>
      <c r="I24" s="8">
        <f>'Результаты 5 кл. р.я.'!I24/'Результаты 5 кл. р.я.'!$B24/2</f>
        <v>0.58571428571428574</v>
      </c>
      <c r="J24" s="8">
        <f>'Результаты 5 кл. р.я.'!J24/'Результаты 5 кл. р.я.'!$B24/3</f>
        <v>0.32380952380952382</v>
      </c>
      <c r="K24" s="8">
        <f>'Результаты 5 кл. р.я.'!K24/'Результаты 5 кл. р.я.'!$B24/2</f>
        <v>0.52857142857142858</v>
      </c>
      <c r="L24" s="8">
        <f>'Результаты 5 кл. р.я.'!L24/'Результаты 5 кл. р.я.'!$B24/2</f>
        <v>0.4</v>
      </c>
      <c r="M24" s="8">
        <f>'Результаты 5 кл. р.я.'!M24/'Результаты 5 кл. р.я.'!$B24/2</f>
        <v>0.34285714285714286</v>
      </c>
      <c r="N24" s="8">
        <f>'Результаты 5 кл. р.я.'!N24/'Результаты 5 кл. р.я.'!$B24/2</f>
        <v>0.34285714285714286</v>
      </c>
      <c r="O24" s="8">
        <f>'Результаты 5 кл. р.я.'!O24/'Результаты 5 кл. р.я.'!$B24</f>
        <v>0.2</v>
      </c>
      <c r="P24" s="8">
        <f>'Результаты 5 кл. р.я.'!P24/'Результаты 5 кл. р.я.'!$B24</f>
        <v>0.5714285714285714</v>
      </c>
      <c r="Q24" s="8">
        <f>'Результаты 5 кл. р.я.'!Q24/'Результаты 5 кл. р.я.'!$B24</f>
        <v>0.22857142857142856</v>
      </c>
      <c r="R24" s="8">
        <f>'Результаты 5 кл. р.я.'!R24/'Результаты 5 кл. р.я.'!$B24</f>
        <v>0</v>
      </c>
      <c r="U24" s="29">
        <f t="shared" si="0"/>
        <v>0.69523809523809532</v>
      </c>
    </row>
    <row r="25" spans="1:21" ht="15.75">
      <c r="A25" s="1">
        <v>24</v>
      </c>
      <c r="B25" s="2">
        <v>41</v>
      </c>
      <c r="C25" s="8">
        <f>'Результаты 5 кл. р.я.'!C25/'Результаты 5 кл. р.я.'!$B25/2</f>
        <v>0.71951219512195119</v>
      </c>
      <c r="D25" s="8">
        <f>'Результаты 5 кл. р.я.'!D25/'Результаты 5 кл. р.я.'!$B25/3</f>
        <v>0.73983739837398377</v>
      </c>
      <c r="E25" s="8">
        <f>'Результаты 5 кл. р.я.'!E25/'Результаты 5 кл. р.я.'!$B25/2</f>
        <v>0.51219512195121952</v>
      </c>
      <c r="F25" s="8">
        <f>'Результаты 5 кл. р.я.'!F25/'Результаты 5 кл. р.я.'!$B25/2</f>
        <v>0.69512195121951215</v>
      </c>
      <c r="G25" s="8">
        <f>'Результаты 5 кл. р.я.'!G25/'Результаты 5 кл. р.я.'!$B25/2</f>
        <v>0.70731707317073167</v>
      </c>
      <c r="H25" s="8">
        <f>'Результаты 5 кл. р.я.'!H25/'Результаты 5 кл. р.я.'!$B25/2</f>
        <v>0.57317073170731703</v>
      </c>
      <c r="I25" s="8">
        <f>'Результаты 5 кл. р.я.'!I25/'Результаты 5 кл. р.я.'!$B25/2</f>
        <v>0.70731707317073167</v>
      </c>
      <c r="J25" s="8">
        <f>'Результаты 5 кл. р.я.'!J25/'Результаты 5 кл. р.я.'!$B25/3</f>
        <v>0.24390243902439024</v>
      </c>
      <c r="K25" s="8">
        <f>'Результаты 5 кл. р.я.'!K25/'Результаты 5 кл. р.я.'!$B25/2</f>
        <v>0.42682926829268292</v>
      </c>
      <c r="L25" s="8">
        <f>'Результаты 5 кл. р.я.'!L25/'Результаты 5 кл. р.я.'!$B25/2</f>
        <v>0.48780487804878048</v>
      </c>
      <c r="M25" s="8">
        <f>'Результаты 5 кл. р.я.'!M25/'Результаты 5 кл. р.я.'!$B25/2</f>
        <v>0.6097560975609756</v>
      </c>
      <c r="N25" s="8">
        <f>'Результаты 5 кл. р.я.'!N25/'Результаты 5 кл. р.я.'!$B25/2</f>
        <v>0.3902439024390244</v>
      </c>
      <c r="O25" s="8">
        <f>'Результаты 5 кл. р.я.'!O25/'Результаты 5 кл. р.я.'!$B25</f>
        <v>0.21951219512195122</v>
      </c>
      <c r="P25" s="8">
        <f>'Результаты 5 кл. р.я.'!P25/'Результаты 5 кл. р.я.'!$B25</f>
        <v>0.51219512195121952</v>
      </c>
      <c r="Q25" s="8">
        <f>'Результаты 5 кл. р.я.'!Q25/'Результаты 5 кл. р.я.'!$B25</f>
        <v>0.26829268292682928</v>
      </c>
      <c r="R25" s="8">
        <f>'Результаты 5 кл. р.я.'!R25/'Результаты 5 кл. р.я.'!$B25</f>
        <v>0</v>
      </c>
      <c r="U25" s="29">
        <f t="shared" si="0"/>
        <v>0.73983739837398377</v>
      </c>
    </row>
    <row r="26" spans="1:21" ht="15.75">
      <c r="A26" s="1">
        <v>25</v>
      </c>
      <c r="B26" s="2">
        <v>58</v>
      </c>
      <c r="C26" s="8">
        <f>'Результаты 5 кл. р.я.'!C26/'Результаты 5 кл. р.я.'!$B26/2</f>
        <v>0.68965517241379315</v>
      </c>
      <c r="D26" s="8">
        <f>'Результаты 5 кл. р.я.'!D26/'Результаты 5 кл. р.я.'!$B26/3</f>
        <v>0.74712643678160917</v>
      </c>
      <c r="E26" s="8">
        <f>'Результаты 5 кл. р.я.'!E26/'Результаты 5 кл. р.я.'!$B26/2</f>
        <v>0.44827586206896552</v>
      </c>
      <c r="F26" s="8">
        <f>'Результаты 5 кл. р.я.'!F26/'Результаты 5 кл. р.я.'!$B26/2</f>
        <v>0.47413793103448276</v>
      </c>
      <c r="G26" s="8">
        <f>'Результаты 5 кл. р.я.'!G26/'Результаты 5 кл. р.я.'!$B26/2</f>
        <v>0.78448275862068961</v>
      </c>
      <c r="H26" s="8">
        <f>'Результаты 5 кл. р.я.'!H26/'Результаты 5 кл. р.я.'!$B26/2</f>
        <v>0.61206896551724133</v>
      </c>
      <c r="I26" s="8">
        <f>'Результаты 5 кл. р.я.'!I26/'Результаты 5 кл. р.я.'!$B26/2</f>
        <v>0.72413793103448276</v>
      </c>
      <c r="J26" s="8">
        <f>'Результаты 5 кл. р.я.'!J26/'Результаты 5 кл. р.я.'!$B26/3</f>
        <v>0.61494252873563215</v>
      </c>
      <c r="K26" s="8">
        <f>'Результаты 5 кл. р.я.'!K26/'Результаты 5 кл. р.я.'!$B26/2</f>
        <v>0.47413793103448276</v>
      </c>
      <c r="L26" s="8">
        <f>'Результаты 5 кл. р.я.'!L26/'Результаты 5 кл. р.я.'!$B26/2</f>
        <v>0.48275862068965519</v>
      </c>
      <c r="M26" s="8">
        <f>'Результаты 5 кл. р.я.'!M26/'Результаты 5 кл. р.я.'!$B26/2</f>
        <v>0.49137931034482757</v>
      </c>
      <c r="N26" s="8">
        <f>'Результаты 5 кл. р.я.'!N26/'Результаты 5 кл. р.я.'!$B26/2</f>
        <v>0.49137931034482757</v>
      </c>
      <c r="O26" s="8">
        <f>'Результаты 5 кл. р.я.'!O26/'Результаты 5 кл. р.я.'!$B26</f>
        <v>0.25862068965517243</v>
      </c>
      <c r="P26" s="8">
        <f>'Результаты 5 кл. р.я.'!P26/'Результаты 5 кл. р.я.'!$B26</f>
        <v>0.32758620689655171</v>
      </c>
      <c r="Q26" s="8">
        <f>'Результаты 5 кл. р.я.'!Q26/'Результаты 5 кл. р.я.'!$B26</f>
        <v>0.36206896551724138</v>
      </c>
      <c r="R26" s="8">
        <f>'Результаты 5 кл. р.я.'!R26/'Результаты 5 кл. р.я.'!$B26</f>
        <v>5.1724137931034482E-2</v>
      </c>
      <c r="U26" s="29">
        <f t="shared" si="0"/>
        <v>0.78448275862068961</v>
      </c>
    </row>
    <row r="27" spans="1:21" ht="15.75">
      <c r="A27" s="1">
        <v>30</v>
      </c>
      <c r="B27" s="2">
        <v>78</v>
      </c>
      <c r="C27" s="8">
        <f>'Результаты 5 кл. р.я.'!C27/'Результаты 5 кл. р.я.'!$B27/2</f>
        <v>0.64743589743589747</v>
      </c>
      <c r="D27" s="8">
        <f>'Результаты 5 кл. р.я.'!D27/'Результаты 5 кл. р.я.'!$B27/3</f>
        <v>0.90170940170940173</v>
      </c>
      <c r="E27" s="8">
        <f>'Результаты 5 кл. р.я.'!E27/'Результаты 5 кл. р.я.'!$B27/2</f>
        <v>0.67307692307692313</v>
      </c>
      <c r="F27" s="8">
        <f>'Результаты 5 кл. р.я.'!F27/'Результаты 5 кл. р.я.'!$B27/2</f>
        <v>0.73076923076923073</v>
      </c>
      <c r="G27" s="8">
        <f>'Результаты 5 кл. р.я.'!G27/'Результаты 5 кл. р.я.'!$B27/2</f>
        <v>0.44230769230769229</v>
      </c>
      <c r="H27" s="8">
        <f>'Результаты 5 кл. р.я.'!H27/'Результаты 5 кл. р.я.'!$B27/2</f>
        <v>0.60897435897435892</v>
      </c>
      <c r="I27" s="8">
        <f>'Результаты 5 кл. р.я.'!I27/'Результаты 5 кл. р.я.'!$B27/2</f>
        <v>0.63461538461538458</v>
      </c>
      <c r="J27" s="8">
        <f>'Результаты 5 кл. р.я.'!J27/'Результаты 5 кл. р.я.'!$B27/3</f>
        <v>0.47008547008547014</v>
      </c>
      <c r="K27" s="8">
        <f>'Результаты 5 кл. р.я.'!K27/'Результаты 5 кл. р.я.'!$B27/2</f>
        <v>0.5</v>
      </c>
      <c r="L27" s="8">
        <f>'Результаты 5 кл. р.я.'!L27/'Результаты 5 кл. р.я.'!$B27/2</f>
        <v>0.4358974358974359</v>
      </c>
      <c r="M27" s="8">
        <f>'Результаты 5 кл. р.я.'!M27/'Результаты 5 кл. р.я.'!$B27/2</f>
        <v>0.51282051282051277</v>
      </c>
      <c r="N27" s="8">
        <f>'Результаты 5 кл. р.я.'!N27/'Результаты 5 кл. р.я.'!$B27/2</f>
        <v>0.44230769230769229</v>
      </c>
      <c r="O27" s="8">
        <f>'Результаты 5 кл. р.я.'!O27/'Результаты 5 кл. р.я.'!$B27</f>
        <v>0.23076923076923078</v>
      </c>
      <c r="P27" s="8">
        <f>'Результаты 5 кл. р.я.'!P27/'Результаты 5 кл. р.я.'!$B27</f>
        <v>0.62820512820512819</v>
      </c>
      <c r="Q27" s="8">
        <f>'Результаты 5 кл. р.я.'!Q27/'Результаты 5 кл. р.я.'!$B27</f>
        <v>0.23076923076923078</v>
      </c>
      <c r="R27" s="8">
        <f>'Результаты 5 кл. р.я.'!R27/'Результаты 5 кл. р.я.'!$B27</f>
        <v>1.282051282051282E-2</v>
      </c>
      <c r="U27" s="29">
        <f t="shared" si="0"/>
        <v>0.90170940170940173</v>
      </c>
    </row>
    <row r="28" spans="1:21" ht="15.75">
      <c r="A28" s="1">
        <v>32</v>
      </c>
      <c r="B28" s="2">
        <v>64</v>
      </c>
      <c r="C28" s="8">
        <f>'Результаты 5 кл. р.я.'!C28/'Результаты 5 кл. р.я.'!$B28/2</f>
        <v>0.875</v>
      </c>
      <c r="D28" s="8">
        <f>'Результаты 5 кл. р.я.'!D28/'Результаты 5 кл. р.я.'!$B28/3</f>
        <v>0.79166666666666663</v>
      </c>
      <c r="E28" s="8">
        <f>'Результаты 5 кл. р.я.'!E28/'Результаты 5 кл. р.я.'!$B28/2</f>
        <v>0.65625</v>
      </c>
      <c r="F28" s="8">
        <f>'Результаты 5 кл. р.я.'!F28/'Результаты 5 кл. р.я.'!$B28/2</f>
        <v>0.65625</v>
      </c>
      <c r="G28" s="8">
        <f>'Результаты 5 кл. р.я.'!G28/'Результаты 5 кл. р.я.'!$B28/2</f>
        <v>0.8203125</v>
      </c>
      <c r="H28" s="8">
        <f>'Результаты 5 кл. р.я.'!H28/'Результаты 5 кл. р.я.'!$B28/2</f>
        <v>0.6796875</v>
      </c>
      <c r="I28" s="8">
        <f>'Результаты 5 кл. р.я.'!I28/'Результаты 5 кл. р.я.'!$B28/2</f>
        <v>0.8671875</v>
      </c>
      <c r="J28" s="8">
        <f>'Результаты 5 кл. р.я.'!J28/'Результаты 5 кл. р.я.'!$B28/3</f>
        <v>0.609375</v>
      </c>
      <c r="K28" s="8">
        <f>'Результаты 5 кл. р.я.'!K28/'Результаты 5 кл. р.я.'!$B28/2</f>
        <v>0.8046875</v>
      </c>
      <c r="L28" s="8">
        <f>'Результаты 5 кл. р.я.'!L28/'Результаты 5 кл. р.я.'!$B28/2</f>
        <v>0.703125</v>
      </c>
      <c r="M28" s="8">
        <f>'Результаты 5 кл. р.я.'!M28/'Результаты 5 кл. р.я.'!$B28/2</f>
        <v>0.828125</v>
      </c>
      <c r="N28" s="8">
        <f>'Результаты 5 кл. р.я.'!N28/'Результаты 5 кл. р.я.'!$B28/2</f>
        <v>0.6953125</v>
      </c>
      <c r="O28" s="8">
        <f>'Результаты 5 кл. р.я.'!O28/'Результаты 5 кл. р.я.'!$B28</f>
        <v>3.125E-2</v>
      </c>
      <c r="P28" s="8">
        <f>'Результаты 5 кл. р.я.'!P28/'Результаты 5 кл. р.я.'!$B28</f>
        <v>0.328125</v>
      </c>
      <c r="Q28" s="8">
        <f>'Результаты 5 кл. р.я.'!Q28/'Результаты 5 кл. р.я.'!$B28</f>
        <v>0.40625</v>
      </c>
      <c r="R28" s="8">
        <f>'Результаты 5 кл. р.я.'!R28/'Результаты 5 кл. р.я.'!$B28</f>
        <v>0.234375</v>
      </c>
      <c r="U28" s="29">
        <f t="shared" si="0"/>
        <v>0.875</v>
      </c>
    </row>
    <row r="29" spans="1:21" ht="15.75">
      <c r="A29" s="1">
        <v>33</v>
      </c>
      <c r="B29" s="2">
        <v>45</v>
      </c>
      <c r="C29" s="8">
        <f>'Результаты 5 кл. р.я.'!C29/'Результаты 5 кл. р.я.'!$B29/2</f>
        <v>0.68888888888888888</v>
      </c>
      <c r="D29" s="8">
        <f>'Результаты 5 кл. р.я.'!D29/'Результаты 5 кл. р.я.'!$B29/3</f>
        <v>0.64444444444444449</v>
      </c>
      <c r="E29" s="8">
        <f>'Результаты 5 кл. р.я.'!E29/'Результаты 5 кл. р.я.'!$B29/2</f>
        <v>0.62222222222222223</v>
      </c>
      <c r="F29" s="8">
        <f>'Результаты 5 кл. р.я.'!F29/'Результаты 5 кл. р.я.'!$B29/2</f>
        <v>0.58888888888888891</v>
      </c>
      <c r="G29" s="8">
        <f>'Результаты 5 кл. р.я.'!G29/'Результаты 5 кл. р.я.'!$B29/2</f>
        <v>0.65555555555555556</v>
      </c>
      <c r="H29" s="8">
        <f>'Результаты 5 кл. р.я.'!H29/'Результаты 5 кл. р.я.'!$B29/2</f>
        <v>0.66666666666666663</v>
      </c>
      <c r="I29" s="8">
        <f>'Результаты 5 кл. р.я.'!I29/'Результаты 5 кл. р.я.'!$B29/2</f>
        <v>0.64444444444444449</v>
      </c>
      <c r="J29" s="8">
        <f>'Результаты 5 кл. р.я.'!J29/'Результаты 5 кл. р.я.'!$B29/3</f>
        <v>0.52592592592592591</v>
      </c>
      <c r="K29" s="8">
        <f>'Результаты 5 кл. р.я.'!K29/'Результаты 5 кл. р.я.'!$B29/2</f>
        <v>0.53333333333333333</v>
      </c>
      <c r="L29" s="8">
        <f>'Результаты 5 кл. р.я.'!L29/'Результаты 5 кл. р.я.'!$B29/2</f>
        <v>0.53333333333333333</v>
      </c>
      <c r="M29" s="8">
        <f>'Результаты 5 кл. р.я.'!M29/'Результаты 5 кл. р.я.'!$B29/2</f>
        <v>0.64444444444444449</v>
      </c>
      <c r="N29" s="8">
        <f>'Результаты 5 кл. р.я.'!N29/'Результаты 5 кл. р.я.'!$B29/2</f>
        <v>0.57777777777777772</v>
      </c>
      <c r="O29" s="8">
        <f>'Результаты 5 кл. р.я.'!O29/'Результаты 5 кл. р.я.'!$B29</f>
        <v>0.1111111111111111</v>
      </c>
      <c r="P29" s="8">
        <f>'Результаты 5 кл. р.я.'!P29/'Результаты 5 кл. р.я.'!$B29</f>
        <v>0.6</v>
      </c>
      <c r="Q29" s="8">
        <f>'Результаты 5 кл. р.я.'!Q29/'Результаты 5 кл. р.я.'!$B29</f>
        <v>0.26666666666666666</v>
      </c>
      <c r="R29" s="8">
        <f>'Результаты 5 кл. р.я.'!R29/'Результаты 5 кл. р.я.'!$B29</f>
        <v>2.2222222222222223E-2</v>
      </c>
      <c r="U29" s="29">
        <f t="shared" si="0"/>
        <v>0.68888888888888888</v>
      </c>
    </row>
    <row r="30" spans="1:21" ht="15.75">
      <c r="A30" s="1">
        <v>35</v>
      </c>
      <c r="B30" s="2">
        <v>38</v>
      </c>
      <c r="C30" s="8">
        <f>'Результаты 5 кл. р.я.'!C30/'Результаты 5 кл. р.я.'!$B30/2</f>
        <v>0.81578947368421051</v>
      </c>
      <c r="D30" s="8">
        <f>'Результаты 5 кл. р.я.'!D30/'Результаты 5 кл. р.я.'!$B30/3</f>
        <v>0.42105263157894735</v>
      </c>
      <c r="E30" s="8">
        <f>'Результаты 5 кл. р.я.'!E30/'Результаты 5 кл. р.я.'!$B30/2</f>
        <v>0.60526315789473684</v>
      </c>
      <c r="F30" s="8">
        <f>'Результаты 5 кл. р.я.'!F30/'Результаты 5 кл. р.я.'!$B30/2</f>
        <v>0.63157894736842102</v>
      </c>
      <c r="G30" s="8">
        <f>'Результаты 5 кл. р.я.'!G30/'Результаты 5 кл. р.я.'!$B30/2</f>
        <v>0.51315789473684215</v>
      </c>
      <c r="H30" s="8">
        <f>'Результаты 5 кл. р.я.'!H30/'Результаты 5 кл. р.я.'!$B30/2</f>
        <v>0.52631578947368418</v>
      </c>
      <c r="I30" s="8">
        <f>'Результаты 5 кл. р.я.'!I30/'Результаты 5 кл. р.я.'!$B30/2</f>
        <v>0.61842105263157898</v>
      </c>
      <c r="J30" s="8">
        <f>'Результаты 5 кл. р.я.'!J30/'Результаты 5 кл. р.я.'!$B30/3</f>
        <v>0.34210526315789475</v>
      </c>
      <c r="K30" s="8">
        <f>'Результаты 5 кл. р.я.'!K30/'Результаты 5 кл. р.я.'!$B30/2</f>
        <v>0.5</v>
      </c>
      <c r="L30" s="8">
        <f>'Результаты 5 кл. р.я.'!L30/'Результаты 5 кл. р.я.'!$B30/2</f>
        <v>0.46052631578947367</v>
      </c>
      <c r="M30" s="8">
        <f>'Результаты 5 кл. р.я.'!M30/'Результаты 5 кл. р.я.'!$B30/2</f>
        <v>0.42105263157894735</v>
      </c>
      <c r="N30" s="8">
        <f>'Результаты 5 кл. р.я.'!N30/'Результаты 5 кл. р.я.'!$B30/2</f>
        <v>0.10526315789473684</v>
      </c>
      <c r="O30" s="8">
        <f>'Результаты 5 кл. р.я.'!O30/'Результаты 5 кл. р.я.'!$B30</f>
        <v>0.21052631578947367</v>
      </c>
      <c r="P30" s="8">
        <f>'Результаты 5 кл. р.я.'!P30/'Результаты 5 кл. р.я.'!$B30</f>
        <v>0.60526315789473684</v>
      </c>
      <c r="Q30" s="8">
        <f>'Результаты 5 кл. р.я.'!Q30/'Результаты 5 кл. р.я.'!$B30</f>
        <v>0.15789473684210525</v>
      </c>
      <c r="R30" s="8">
        <f>'Результаты 5 кл. р.я.'!R30/'Результаты 5 кл. р.я.'!$B30</f>
        <v>0</v>
      </c>
      <c r="U30" s="29">
        <f t="shared" si="0"/>
        <v>0.81578947368421051</v>
      </c>
    </row>
    <row r="31" spans="1:21" ht="15.75">
      <c r="A31" s="1">
        <v>36</v>
      </c>
      <c r="B31" s="2">
        <v>87</v>
      </c>
      <c r="C31" s="8">
        <f>'Результаты 5 кл. р.я.'!C31/'Результаты 5 кл. р.я.'!$B31/2</f>
        <v>0.67816091954022983</v>
      </c>
      <c r="D31" s="8">
        <f>'Результаты 5 кл. р.я.'!D31/'Результаты 5 кл. р.я.'!$B31/3</f>
        <v>0.72030651340996166</v>
      </c>
      <c r="E31" s="8">
        <f>'Результаты 5 кл. р.я.'!E31/'Результаты 5 кл. р.я.'!$B31/2</f>
        <v>0.64367816091954022</v>
      </c>
      <c r="F31" s="8">
        <f>'Результаты 5 кл. р.я.'!F31/'Результаты 5 кл. р.я.'!$B31/2</f>
        <v>0.65517241379310343</v>
      </c>
      <c r="G31" s="8">
        <f>'Результаты 5 кл. р.я.'!G31/'Результаты 5 кл. р.я.'!$B31/2</f>
        <v>0.68390804597701149</v>
      </c>
      <c r="H31" s="8">
        <f>'Результаты 5 кл. р.я.'!H31/'Результаты 5 кл. р.я.'!$B31/2</f>
        <v>0.5977011494252874</v>
      </c>
      <c r="I31" s="8">
        <f>'Результаты 5 кл. р.я.'!I31/'Результаты 5 кл. р.я.'!$B31/2</f>
        <v>0.72413793103448276</v>
      </c>
      <c r="J31" s="8">
        <f>'Результаты 5 кл. р.я.'!J31/'Результаты 5 кл. р.я.'!$B31/3</f>
        <v>0.54022988505747127</v>
      </c>
      <c r="K31" s="8">
        <f>'Результаты 5 кл. р.я.'!K31/'Результаты 5 кл. р.я.'!$B31/2</f>
        <v>0.6954022988505747</v>
      </c>
      <c r="L31" s="8">
        <f>'Результаты 5 кл. р.я.'!L31/'Результаты 5 кл. р.я.'!$B31/2</f>
        <v>0.61494252873563215</v>
      </c>
      <c r="M31" s="8">
        <f>'Результаты 5 кл. р.я.'!M31/'Результаты 5 кл. р.я.'!$B31/2</f>
        <v>0.66666666666666663</v>
      </c>
      <c r="N31" s="8">
        <f>'Результаты 5 кл. р.я.'!N31/'Результаты 5 кл. р.я.'!$B31/2</f>
        <v>0.57471264367816088</v>
      </c>
      <c r="O31" s="8">
        <f>'Результаты 5 кл. р.я.'!O31/'Результаты 5 кл. р.я.'!$B31</f>
        <v>8.0459770114942528E-2</v>
      </c>
      <c r="P31" s="8">
        <f>'Результаты 5 кл. р.я.'!P31/'Результаты 5 кл. р.я.'!$B31</f>
        <v>0.40229885057471265</v>
      </c>
      <c r="Q31" s="8">
        <f>'Результаты 5 кл. р.я.'!Q31/'Результаты 5 кл. р.я.'!$B31</f>
        <v>0.48275862068965519</v>
      </c>
      <c r="R31" s="8">
        <f>'Результаты 5 кл. р.я.'!R31/'Результаты 5 кл. р.я.'!$B31</f>
        <v>3.4482758620689655E-2</v>
      </c>
      <c r="U31" s="29">
        <f t="shared" si="0"/>
        <v>0.72413793103448276</v>
      </c>
    </row>
    <row r="32" spans="1:21" ht="15.75">
      <c r="A32" s="1">
        <v>38</v>
      </c>
      <c r="B32" s="2">
        <v>30</v>
      </c>
      <c r="C32" s="8">
        <f>'Результаты 5 кл. р.я.'!C32/'Результаты 5 кл. р.я.'!$B32/2</f>
        <v>0.56666666666666665</v>
      </c>
      <c r="D32" s="8">
        <f>'Результаты 5 кл. р.я.'!D32/'Результаты 5 кл. р.я.'!$B32/3</f>
        <v>0.66666666666666663</v>
      </c>
      <c r="E32" s="8">
        <f>'Результаты 5 кл. р.я.'!E32/'Результаты 5 кл. р.я.'!$B32/2</f>
        <v>0.78333333333333333</v>
      </c>
      <c r="F32" s="8">
        <f>'Результаты 5 кл. р.я.'!F32/'Результаты 5 кл. р.я.'!$B32/2</f>
        <v>0.78333333333333333</v>
      </c>
      <c r="G32" s="8">
        <f>'Результаты 5 кл. р.я.'!G32/'Результаты 5 кл. р.я.'!$B32/2</f>
        <v>0.7</v>
      </c>
      <c r="H32" s="8">
        <f>'Результаты 5 кл. р.я.'!H32/'Результаты 5 кл. р.я.'!$B32/2</f>
        <v>0.6</v>
      </c>
      <c r="I32" s="8">
        <f>'Результаты 5 кл. р.я.'!I32/'Результаты 5 кл. р.я.'!$B32/2</f>
        <v>0.6</v>
      </c>
      <c r="J32" s="8">
        <f>'Результаты 5 кл. р.я.'!J32/'Результаты 5 кл. р.я.'!$B32/3</f>
        <v>0.39999999999999997</v>
      </c>
      <c r="K32" s="8">
        <f>'Результаты 5 кл. р.я.'!K32/'Результаты 5 кл. р.я.'!$B32/2</f>
        <v>0.58333333333333337</v>
      </c>
      <c r="L32" s="8">
        <f>'Результаты 5 кл. р.я.'!L32/'Результаты 5 кл. р.я.'!$B32/2</f>
        <v>0.58333333333333337</v>
      </c>
      <c r="M32" s="8">
        <f>'Результаты 5 кл. р.я.'!M32/'Результаты 5 кл. р.я.'!$B32/2</f>
        <v>0.5</v>
      </c>
      <c r="N32" s="8">
        <f>'Результаты 5 кл. р.я.'!N32/'Результаты 5 кл. р.я.'!$B32/2</f>
        <v>0.28333333333333333</v>
      </c>
      <c r="O32" s="8">
        <f>'Результаты 5 кл. р.я.'!O32/'Результаты 5 кл. р.я.'!$B32</f>
        <v>0.2</v>
      </c>
      <c r="P32" s="8">
        <f>'Результаты 5 кл. р.я.'!P32/'Результаты 5 кл. р.я.'!$B32</f>
        <v>0.56666666666666665</v>
      </c>
      <c r="Q32" s="8">
        <f>'Результаты 5 кл. р.я.'!Q32/'Результаты 5 кл. р.я.'!$B32</f>
        <v>0.2</v>
      </c>
      <c r="R32" s="8">
        <f>'Результаты 5 кл. р.я.'!R32/'Результаты 5 кл. р.я.'!$B32</f>
        <v>3.3333333333333333E-2</v>
      </c>
      <c r="U32" s="29">
        <f t="shared" si="0"/>
        <v>0.78333333333333333</v>
      </c>
    </row>
    <row r="33" spans="1:21" ht="15.75">
      <c r="A33" s="1">
        <v>40</v>
      </c>
      <c r="B33" s="2">
        <v>93</v>
      </c>
      <c r="C33" s="8">
        <f>'Результаты 5 кл. р.я.'!C33/'Результаты 5 кл. р.я.'!$B33/2</f>
        <v>0.79032258064516125</v>
      </c>
      <c r="D33" s="8">
        <f>'Результаты 5 кл. р.я.'!D33/'Результаты 5 кл. р.я.'!$B33/3</f>
        <v>0.6308243727598567</v>
      </c>
      <c r="E33" s="8">
        <f>'Результаты 5 кл. р.я.'!E33/'Результаты 5 кл. р.я.'!$B33/2</f>
        <v>0.5268817204301075</v>
      </c>
      <c r="F33" s="8">
        <f>'Результаты 5 кл. р.я.'!F33/'Результаты 5 кл. р.я.'!$B33/2</f>
        <v>0.478494623655914</v>
      </c>
      <c r="G33" s="8">
        <f>'Результаты 5 кл. р.я.'!G33/'Результаты 5 кл. р.я.'!$B33/2</f>
        <v>0.77956989247311825</v>
      </c>
      <c r="H33" s="8">
        <f>'Результаты 5 кл. р.я.'!H33/'Результаты 5 кл. р.я.'!$B33/2</f>
        <v>0.56451612903225812</v>
      </c>
      <c r="I33" s="8">
        <f>'Результаты 5 кл. р.я.'!I33/'Результаты 5 кл. р.я.'!$B33/2</f>
        <v>0.79569892473118276</v>
      </c>
      <c r="J33" s="8">
        <f>'Результаты 5 кл. р.я.'!J33/'Результаты 5 кл. р.я.'!$B33/3</f>
        <v>0.51254480286738346</v>
      </c>
      <c r="K33" s="8">
        <f>'Результаты 5 кл. р.я.'!K33/'Результаты 5 кл. р.я.'!$B33/2</f>
        <v>0.59677419354838712</v>
      </c>
      <c r="L33" s="8">
        <f>'Результаты 5 кл. р.я.'!L33/'Результаты 5 кл. р.я.'!$B33/2</f>
        <v>0.5268817204301075</v>
      </c>
      <c r="M33" s="8">
        <f>'Результаты 5 кл. р.я.'!M33/'Результаты 5 кл. р.я.'!$B33/2</f>
        <v>0.77419354838709675</v>
      </c>
      <c r="N33" s="8">
        <f>'Результаты 5 кл. р.я.'!N33/'Результаты 5 кл. р.я.'!$B33/2</f>
        <v>0.62365591397849462</v>
      </c>
      <c r="O33" s="8">
        <f>'Результаты 5 кл. р.я.'!O33/'Результаты 5 кл. р.я.'!$B33</f>
        <v>7.5268817204301078E-2</v>
      </c>
      <c r="P33" s="8">
        <f>'Результаты 5 кл. р.я.'!P33/'Результаты 5 кл. р.я.'!$B33</f>
        <v>0.5376344086021505</v>
      </c>
      <c r="Q33" s="8">
        <f>'Результаты 5 кл. р.я.'!Q33/'Результаты 5 кл. р.я.'!$B33</f>
        <v>0.35483870967741937</v>
      </c>
      <c r="R33" s="8">
        <f>'Результаты 5 кл. р.я.'!R33/'Результаты 5 кл. р.я.'!$B33</f>
        <v>3.2258064516129031E-2</v>
      </c>
      <c r="U33" s="29">
        <f t="shared" si="0"/>
        <v>0.79569892473118276</v>
      </c>
    </row>
    <row r="34" spans="1:21" ht="15.75">
      <c r="A34" s="1">
        <v>41</v>
      </c>
      <c r="B34" s="2">
        <v>42</v>
      </c>
      <c r="C34" s="8">
        <f>'Результаты 5 кл. р.я.'!C34/'Результаты 5 кл. р.я.'!$B34/2</f>
        <v>0.70238095238095233</v>
      </c>
      <c r="D34" s="8">
        <f>'Результаты 5 кл. р.я.'!D34/'Результаты 5 кл. р.я.'!$B34/3</f>
        <v>0.53968253968253965</v>
      </c>
      <c r="E34" s="8">
        <f>'Результаты 5 кл. р.я.'!E34/'Результаты 5 кл. р.я.'!$B34/2</f>
        <v>0.38095238095238093</v>
      </c>
      <c r="F34" s="8">
        <f>'Результаты 5 кл. р.я.'!F34/'Результаты 5 кл. р.я.'!$B34/2</f>
        <v>0.6071428571428571</v>
      </c>
      <c r="G34" s="8">
        <f>'Результаты 5 кл. р.я.'!G34/'Результаты 5 кл. р.я.'!$B34/2</f>
        <v>0.40476190476190477</v>
      </c>
      <c r="H34" s="8">
        <f>'Результаты 5 кл. р.я.'!H34/'Результаты 5 кл. р.я.'!$B34/2</f>
        <v>0.59523809523809523</v>
      </c>
      <c r="I34" s="8">
        <f>'Результаты 5 кл. р.я.'!I34/'Результаты 5 кл. р.я.'!$B34/2</f>
        <v>0.7142857142857143</v>
      </c>
      <c r="J34" s="8">
        <f>'Результаты 5 кл. р.я.'!J34/'Результаты 5 кл. р.я.'!$B34/3</f>
        <v>0.35714285714285715</v>
      </c>
      <c r="K34" s="8">
        <f>'Результаты 5 кл. р.я.'!K34/'Результаты 5 кл. р.я.'!$B34/2</f>
        <v>0.69047619047619047</v>
      </c>
      <c r="L34" s="8">
        <f>'Результаты 5 кл. р.я.'!L34/'Результаты 5 кл. р.я.'!$B34/2</f>
        <v>0.4642857142857143</v>
      </c>
      <c r="M34" s="8">
        <f>'Результаты 5 кл. р.я.'!M34/'Результаты 5 кл. р.я.'!$B34/2</f>
        <v>0.35714285714285715</v>
      </c>
      <c r="N34" s="8">
        <f>'Результаты 5 кл. р.я.'!N34/'Результаты 5 кл. р.я.'!$B34/2</f>
        <v>0.27380952380952384</v>
      </c>
      <c r="O34" s="8">
        <f>'Результаты 5 кл. р.я.'!O34/'Результаты 5 кл. р.я.'!$B34</f>
        <v>0.33333333333333331</v>
      </c>
      <c r="P34" s="8">
        <f>'Результаты 5 кл. р.я.'!P34/'Результаты 5 кл. р.я.'!$B34</f>
        <v>0.5</v>
      </c>
      <c r="Q34" s="8">
        <f>'Результаты 5 кл. р.я.'!Q34/'Результаты 5 кл. р.я.'!$B34</f>
        <v>0.16666666666666666</v>
      </c>
      <c r="R34" s="8">
        <f>'Результаты 5 кл. р.я.'!R34/'Результаты 5 кл. р.я.'!$B34</f>
        <v>0</v>
      </c>
      <c r="U34" s="29">
        <f t="shared" si="0"/>
        <v>0.7142857142857143</v>
      </c>
    </row>
    <row r="35" spans="1:21" ht="15.75">
      <c r="A35" s="1">
        <v>44</v>
      </c>
      <c r="B35" s="2">
        <v>71</v>
      </c>
      <c r="C35" s="8">
        <f>'Результаты 5 кл. р.я.'!C35/'Результаты 5 кл. р.я.'!$B35/2</f>
        <v>0.676056338028169</v>
      </c>
      <c r="D35" s="8">
        <f>'Результаты 5 кл. р.я.'!D35/'Результаты 5 кл. р.я.'!$B35/3</f>
        <v>0.75117370892018787</v>
      </c>
      <c r="E35" s="8">
        <f>'Результаты 5 кл. р.я.'!E35/'Результаты 5 кл. р.я.'!$B35/2</f>
        <v>0.64084507042253525</v>
      </c>
      <c r="F35" s="8">
        <f>'Результаты 5 кл. р.я.'!F35/'Результаты 5 кл. р.я.'!$B35/2</f>
        <v>0.52112676056338025</v>
      </c>
      <c r="G35" s="8">
        <f>'Результаты 5 кл. р.я.'!G35/'Результаты 5 кл. р.я.'!$B35/2</f>
        <v>0.65492957746478875</v>
      </c>
      <c r="H35" s="8">
        <f>'Результаты 5 кл. р.я.'!H35/'Результаты 5 кл. р.я.'!$B35/2</f>
        <v>0.57042253521126762</v>
      </c>
      <c r="I35" s="8">
        <f>'Результаты 5 кл. р.я.'!I35/'Результаты 5 кл. р.я.'!$B35/2</f>
        <v>0.66901408450704225</v>
      </c>
      <c r="J35" s="8">
        <f>'Результаты 5 кл. р.я.'!J35/'Результаты 5 кл. р.я.'!$B35/3</f>
        <v>0.52582159624413138</v>
      </c>
      <c r="K35" s="8">
        <f>'Результаты 5 кл. р.я.'!K35/'Результаты 5 кл. р.я.'!$B35/2</f>
        <v>0.6619718309859155</v>
      </c>
      <c r="L35" s="8">
        <f>'Результаты 5 кл. р.я.'!L35/'Результаты 5 кл. р.я.'!$B35/2</f>
        <v>0.69718309859154926</v>
      </c>
      <c r="M35" s="8">
        <f>'Результаты 5 кл. р.я.'!M35/'Результаты 5 кл. р.я.'!$B35/2</f>
        <v>0.50704225352112675</v>
      </c>
      <c r="N35" s="8">
        <f>'Результаты 5 кл. р.я.'!N35/'Результаты 5 кл. р.я.'!$B35/2</f>
        <v>0.50704225352112675</v>
      </c>
      <c r="O35" s="8">
        <f>'Результаты 5 кл. р.я.'!O35/'Результаты 5 кл. р.я.'!$B35</f>
        <v>5.6338028169014086E-2</v>
      </c>
      <c r="P35" s="8">
        <f>'Результаты 5 кл. р.я.'!P35/'Результаты 5 кл. р.я.'!$B35</f>
        <v>0.59154929577464788</v>
      </c>
      <c r="Q35" s="8">
        <f>'Результаты 5 кл. р.я.'!Q35/'Результаты 5 кл. р.я.'!$B35</f>
        <v>0.30985915492957744</v>
      </c>
      <c r="R35" s="8">
        <f>'Результаты 5 кл. р.я.'!R35/'Результаты 5 кл. р.я.'!$B35</f>
        <v>4.2253521126760563E-2</v>
      </c>
      <c r="U35" s="29">
        <f t="shared" si="0"/>
        <v>0.75117370892018787</v>
      </c>
    </row>
    <row r="36" spans="1:21" ht="15.75">
      <c r="A36" s="1">
        <v>45</v>
      </c>
      <c r="B36" s="2">
        <v>72</v>
      </c>
      <c r="C36" s="8">
        <f>'Результаты 5 кл. р.я.'!C36/'Результаты 5 кл. р.я.'!$B36/2</f>
        <v>0.69444444444444442</v>
      </c>
      <c r="D36" s="8">
        <f>'Результаты 5 кл. р.я.'!D36/'Результаты 5 кл. р.я.'!$B36/3</f>
        <v>0.875</v>
      </c>
      <c r="E36" s="8">
        <f>'Результаты 5 кл. р.я.'!E36/'Результаты 5 кл. р.я.'!$B36/2</f>
        <v>0.61111111111111116</v>
      </c>
      <c r="F36" s="8">
        <f>'Результаты 5 кл. р.я.'!F36/'Результаты 5 кл. р.я.'!$B36/2</f>
        <v>0.65972222222222221</v>
      </c>
      <c r="G36" s="8">
        <f>'Результаты 5 кл. р.я.'!G36/'Результаты 5 кл. р.я.'!$B36/2</f>
        <v>0.79861111111111116</v>
      </c>
      <c r="H36" s="8">
        <f>'Результаты 5 кл. р.я.'!H36/'Результаты 5 кл. р.я.'!$B36/2</f>
        <v>0.54861111111111116</v>
      </c>
      <c r="I36" s="8">
        <f>'Результаты 5 кл. р.я.'!I36/'Результаты 5 кл. р.я.'!$B36/2</f>
        <v>0.58333333333333337</v>
      </c>
      <c r="J36" s="8">
        <f>'Результаты 5 кл. р.я.'!J36/'Результаты 5 кл. р.я.'!$B36/3</f>
        <v>0.31481481481481483</v>
      </c>
      <c r="K36" s="8">
        <f>'Результаты 5 кл. р.я.'!K36/'Результаты 5 кл. р.я.'!$B36/2</f>
        <v>0.36805555555555558</v>
      </c>
      <c r="L36" s="8">
        <f>'Результаты 5 кл. р.я.'!L36/'Результаты 5 кл. р.я.'!$B36/2</f>
        <v>0.52083333333333337</v>
      </c>
      <c r="M36" s="8">
        <f>'Результаты 5 кл. р.я.'!M36/'Результаты 5 кл. р.я.'!$B36/2</f>
        <v>0.4861111111111111</v>
      </c>
      <c r="N36" s="8">
        <f>'Результаты 5 кл. р.я.'!N36/'Результаты 5 кл. р.я.'!$B36/2</f>
        <v>0.51388888888888884</v>
      </c>
      <c r="O36" s="8">
        <f>'Результаты 5 кл. р.я.'!O36/'Результаты 5 кл. р.я.'!$B36</f>
        <v>0.20833333333333334</v>
      </c>
      <c r="P36" s="8">
        <f>'Результаты 5 кл. р.я.'!P36/'Результаты 5 кл. р.я.'!$B36</f>
        <v>0.52777777777777779</v>
      </c>
      <c r="Q36" s="8">
        <f>'Результаты 5 кл. р.я.'!Q36/'Результаты 5 кл. р.я.'!$B36</f>
        <v>0.25</v>
      </c>
      <c r="R36" s="8">
        <f>'Результаты 5 кл. р.я.'!R36/'Результаты 5 кл. р.я.'!$B36</f>
        <v>1.3888888888888888E-2</v>
      </c>
      <c r="U36" s="29">
        <f t="shared" si="0"/>
        <v>0.875</v>
      </c>
    </row>
    <row r="37" spans="1:21" ht="15.75">
      <c r="A37" s="1">
        <v>48</v>
      </c>
      <c r="B37" s="2">
        <v>11</v>
      </c>
      <c r="C37" s="8">
        <f>'Результаты 5 кл. р.я.'!C37/'Результаты 5 кл. р.я.'!$B37/2</f>
        <v>0.81818181818181823</v>
      </c>
      <c r="D37" s="8">
        <f>'Результаты 5 кл. р.я.'!D37/'Результаты 5 кл. р.я.'!$B37/3</f>
        <v>0.78787878787878796</v>
      </c>
      <c r="E37" s="8">
        <f>'Результаты 5 кл. р.я.'!E37/'Результаты 5 кл. р.я.'!$B37/2</f>
        <v>0.72727272727272729</v>
      </c>
      <c r="F37" s="8">
        <f>'Результаты 5 кл. р.я.'!F37/'Результаты 5 кл. р.я.'!$B37/2</f>
        <v>0.5</v>
      </c>
      <c r="G37" s="8">
        <f>'Результаты 5 кл. р.я.'!G37/'Результаты 5 кл. р.я.'!$B37/2</f>
        <v>0.77272727272727271</v>
      </c>
      <c r="H37" s="8">
        <f>'Результаты 5 кл. р.я.'!H37/'Результаты 5 кл. р.я.'!$B37/2</f>
        <v>0.86363636363636365</v>
      </c>
      <c r="I37" s="8">
        <f>'Результаты 5 кл. р.я.'!I37/'Результаты 5 кл. р.я.'!$B37/2</f>
        <v>0.72727272727272729</v>
      </c>
      <c r="J37" s="8">
        <f>'Результаты 5 кл. р.я.'!J37/'Результаты 5 кл. р.я.'!$B37/3</f>
        <v>0.42424242424242425</v>
      </c>
      <c r="K37" s="8">
        <f>'Результаты 5 кл. р.я.'!K37/'Результаты 5 кл. р.я.'!$B37/2</f>
        <v>0.68181818181818177</v>
      </c>
      <c r="L37" s="8">
        <f>'Результаты 5 кл. р.я.'!L37/'Результаты 5 кл. р.я.'!$B37/2</f>
        <v>0.63636363636363635</v>
      </c>
      <c r="M37" s="8">
        <f>'Результаты 5 кл. р.я.'!M37/'Результаты 5 кл. р.я.'!$B37/2</f>
        <v>0.63636363636363635</v>
      </c>
      <c r="N37" s="8">
        <f>'Результаты 5 кл. р.я.'!N37/'Результаты 5 кл. р.я.'!$B37/2</f>
        <v>0.54545454545454541</v>
      </c>
      <c r="O37" s="8">
        <f>'Результаты 5 кл. р.я.'!O37/'Результаты 5 кл. р.я.'!$B37</f>
        <v>0</v>
      </c>
      <c r="P37" s="8">
        <f>'Результаты 5 кл. р.я.'!P37/'Результаты 5 кл. р.я.'!$B37</f>
        <v>0.54545454545454541</v>
      </c>
      <c r="Q37" s="8">
        <f>'Результаты 5 кл. р.я.'!Q37/'Результаты 5 кл. р.я.'!$B37</f>
        <v>0.45454545454545453</v>
      </c>
      <c r="R37" s="8">
        <f>'Результаты 5 кл. р.я.'!R37/'Результаты 5 кл. р.я.'!$B37</f>
        <v>0</v>
      </c>
      <c r="U37" s="29">
        <f t="shared" si="0"/>
        <v>0.86363636363636365</v>
      </c>
    </row>
    <row r="38" spans="1:21" ht="15.75">
      <c r="A38" s="1">
        <v>49</v>
      </c>
      <c r="B38" s="2">
        <v>43</v>
      </c>
      <c r="C38" s="8">
        <f>'Результаты 5 кл. р.я.'!C38/'Результаты 5 кл. р.я.'!$B38/2</f>
        <v>0.84883720930232553</v>
      </c>
      <c r="D38" s="8">
        <f>'Результаты 5 кл. р.я.'!D38/'Результаты 5 кл. р.я.'!$B38/3</f>
        <v>0.70542635658914732</v>
      </c>
      <c r="E38" s="8">
        <f>'Результаты 5 кл. р.я.'!E38/'Результаты 5 кл. р.я.'!$B38/2</f>
        <v>0.84883720930232553</v>
      </c>
      <c r="F38" s="8">
        <f>'Результаты 5 кл. р.я.'!F38/'Результаты 5 кл. р.я.'!$B38/2</f>
        <v>0.68604651162790697</v>
      </c>
      <c r="G38" s="8">
        <f>'Результаты 5 кл. р.я.'!G38/'Результаты 5 кл. р.я.'!$B38/2</f>
        <v>0.52325581395348841</v>
      </c>
      <c r="H38" s="8">
        <f>'Результаты 5 кл. р.я.'!H38/'Результаты 5 кл. р.я.'!$B38/2</f>
        <v>0.7441860465116279</v>
      </c>
      <c r="I38" s="8">
        <f>'Результаты 5 кл. р.я.'!I38/'Результаты 5 кл. р.я.'!$B38/2</f>
        <v>0.73255813953488369</v>
      </c>
      <c r="J38" s="8">
        <f>'Результаты 5 кл. р.я.'!J38/'Результаты 5 кл. р.я.'!$B38/3</f>
        <v>0.2868217054263566</v>
      </c>
      <c r="K38" s="8">
        <f>'Результаты 5 кл. р.я.'!K38/'Результаты 5 кл. р.я.'!$B38/2</f>
        <v>0.54651162790697672</v>
      </c>
      <c r="L38" s="8">
        <f>'Результаты 5 кл. р.я.'!L38/'Результаты 5 кл. р.я.'!$B38/2</f>
        <v>0.60465116279069764</v>
      </c>
      <c r="M38" s="8">
        <f>'Результаты 5 кл. р.я.'!M38/'Результаты 5 кл. р.я.'!$B38/2</f>
        <v>0.46511627906976744</v>
      </c>
      <c r="N38" s="8">
        <f>'Результаты 5 кл. р.я.'!N38/'Результаты 5 кл. р.я.'!$B38/2</f>
        <v>0.60465116279069764</v>
      </c>
      <c r="O38" s="8">
        <f>'Результаты 5 кл. р.я.'!O38/'Результаты 5 кл. р.я.'!$B38</f>
        <v>0.18604651162790697</v>
      </c>
      <c r="P38" s="8">
        <f>'Результаты 5 кл. р.я.'!P38/'Результаты 5 кл. р.я.'!$B38</f>
        <v>0.41860465116279072</v>
      </c>
      <c r="Q38" s="8">
        <f>'Результаты 5 кл. р.я.'!Q38/'Результаты 5 кл. р.я.'!$B38</f>
        <v>0.32558139534883723</v>
      </c>
      <c r="R38" s="8">
        <f>'Результаты 5 кл. р.я.'!R38/'Результаты 5 кл. р.я.'!$B38</f>
        <v>6.9767441860465115E-2</v>
      </c>
      <c r="U38" s="29">
        <f t="shared" si="0"/>
        <v>0.84883720930232553</v>
      </c>
    </row>
    <row r="39" spans="1:21" ht="15.75">
      <c r="A39" s="1">
        <v>50</v>
      </c>
      <c r="B39" s="2">
        <v>82</v>
      </c>
      <c r="C39" s="8">
        <f>'Результаты 5 кл. р.я.'!C39/'Результаты 5 кл. р.я.'!$B39/2</f>
        <v>0.63414634146341464</v>
      </c>
      <c r="D39" s="8">
        <f>'Результаты 5 кл. р.я.'!D39/'Результаты 5 кл. р.я.'!$B39/3</f>
        <v>0.76016260162601623</v>
      </c>
      <c r="E39" s="8">
        <f>'Результаты 5 кл. р.я.'!E39/'Результаты 5 кл. р.я.'!$B39/2</f>
        <v>0.67682926829268297</v>
      </c>
      <c r="F39" s="8">
        <f>'Результаты 5 кл. р.я.'!F39/'Результаты 5 кл. р.я.'!$B39/2</f>
        <v>0.71951219512195119</v>
      </c>
      <c r="G39" s="8">
        <f>'Результаты 5 кл. р.я.'!G39/'Результаты 5 кл. р.я.'!$B39/2</f>
        <v>0.70731707317073167</v>
      </c>
      <c r="H39" s="8">
        <f>'Результаты 5 кл. р.я.'!H39/'Результаты 5 кл. р.я.'!$B39/2</f>
        <v>0.53658536585365857</v>
      </c>
      <c r="I39" s="8">
        <f>'Результаты 5 кл. р.я.'!I39/'Результаты 5 кл. р.я.'!$B39/2</f>
        <v>0.70731707317073167</v>
      </c>
      <c r="J39" s="8">
        <f>'Результаты 5 кл. р.я.'!J39/'Результаты 5 кл. р.я.'!$B39/3</f>
        <v>0.38617886178861788</v>
      </c>
      <c r="K39" s="8">
        <f>'Результаты 5 кл. р.я.'!K39/'Результаты 5 кл. р.я.'!$B39/2</f>
        <v>0.51829268292682928</v>
      </c>
      <c r="L39" s="8">
        <f>'Результаты 5 кл. р.я.'!L39/'Результаты 5 кл. р.я.'!$B39/2</f>
        <v>0.51829268292682928</v>
      </c>
      <c r="M39" s="8">
        <f>'Результаты 5 кл. р.я.'!M39/'Результаты 5 кл. р.я.'!$B39/2</f>
        <v>0.45731707317073172</v>
      </c>
      <c r="N39" s="8">
        <f>'Результаты 5 кл. р.я.'!N39/'Результаты 5 кл. р.я.'!$B39/2</f>
        <v>0.45731707317073172</v>
      </c>
      <c r="O39" s="8">
        <f>'Результаты 5 кл. р.я.'!O39/'Результаты 5 кл. р.я.'!$B39</f>
        <v>0.1951219512195122</v>
      </c>
      <c r="P39" s="8">
        <f>'Результаты 5 кл. р.я.'!P39/'Результаты 5 кл. р.я.'!$B39</f>
        <v>0.42682926829268292</v>
      </c>
      <c r="Q39" s="8">
        <f>'Результаты 5 кл. р.я.'!Q39/'Результаты 5 кл. р.я.'!$B39</f>
        <v>0.32926829268292684</v>
      </c>
      <c r="R39" s="8">
        <f>'Результаты 5 кл. р.я.'!R39/'Результаты 5 кл. р.я.'!$B39</f>
        <v>4.878048780487805E-2</v>
      </c>
      <c r="U39" s="29">
        <f t="shared" si="0"/>
        <v>0.76016260162601623</v>
      </c>
    </row>
    <row r="40" spans="1:21" ht="15.75">
      <c r="A40" s="1">
        <v>55</v>
      </c>
      <c r="B40" s="2">
        <v>74</v>
      </c>
      <c r="C40" s="8">
        <f>'Результаты 5 кл. р.я.'!C40/'Результаты 5 кл. р.я.'!$B40/2</f>
        <v>0.85810810810810811</v>
      </c>
      <c r="D40" s="8">
        <f>'Результаты 5 кл. р.я.'!D40/'Результаты 5 кл. р.я.'!$B40/3</f>
        <v>0.5495495495495496</v>
      </c>
      <c r="E40" s="8">
        <f>'Результаты 5 кл. р.я.'!E40/'Результаты 5 кл. р.я.'!$B40/2</f>
        <v>0.58783783783783783</v>
      </c>
      <c r="F40" s="8">
        <f>'Результаты 5 кл. р.я.'!F40/'Результаты 5 кл. р.я.'!$B40/2</f>
        <v>0.51351351351351349</v>
      </c>
      <c r="G40" s="8">
        <f>'Результаты 5 кл. р.я.'!G40/'Результаты 5 кл. р.я.'!$B40/2</f>
        <v>0.70945945945945943</v>
      </c>
      <c r="H40" s="8">
        <f>'Результаты 5 кл. р.я.'!H40/'Результаты 5 кл. р.я.'!$B40/2</f>
        <v>0.63513513513513509</v>
      </c>
      <c r="I40" s="8">
        <f>'Результаты 5 кл. р.я.'!I40/'Результаты 5 кл. р.я.'!$B40/2</f>
        <v>0.79054054054054057</v>
      </c>
      <c r="J40" s="8">
        <f>'Результаты 5 кл. р.я.'!J40/'Результаты 5 кл. р.я.'!$B40/3</f>
        <v>0.30630630630630634</v>
      </c>
      <c r="K40" s="8">
        <f>'Результаты 5 кл. р.я.'!K40/'Результаты 5 кл. р.я.'!$B40/2</f>
        <v>0.56756756756756754</v>
      </c>
      <c r="L40" s="8">
        <f>'Результаты 5 кл. р.я.'!L40/'Результаты 5 кл. р.я.'!$B40/2</f>
        <v>0.54054054054054057</v>
      </c>
      <c r="M40" s="8">
        <f>'Результаты 5 кл. р.я.'!M40/'Результаты 5 кл. р.я.'!$B40/2</f>
        <v>0.3783783783783784</v>
      </c>
      <c r="N40" s="8">
        <f>'Результаты 5 кл. р.я.'!N40/'Результаты 5 кл. р.я.'!$B40/2</f>
        <v>0.42567567567567566</v>
      </c>
      <c r="O40" s="8">
        <f>'Результаты 5 кл. р.я.'!O40/'Результаты 5 кл. р.я.'!$B40</f>
        <v>0.27027027027027029</v>
      </c>
      <c r="P40" s="8">
        <f>'Результаты 5 кл. р.я.'!P40/'Результаты 5 кл. р.я.'!$B40</f>
        <v>0.45945945945945948</v>
      </c>
      <c r="Q40" s="8">
        <f>'Результаты 5 кл. р.я.'!Q40/'Результаты 5 кл. р.я.'!$B40</f>
        <v>0.24324324324324326</v>
      </c>
      <c r="R40" s="8">
        <f>'Результаты 5 кл. р.я.'!R40/'Результаты 5 кл. р.я.'!$B40</f>
        <v>2.7027027027027029E-2</v>
      </c>
      <c r="U40" s="29">
        <f t="shared" si="0"/>
        <v>0.85810810810810811</v>
      </c>
    </row>
    <row r="41" spans="1:21" ht="15.75">
      <c r="A41" s="1">
        <v>56</v>
      </c>
      <c r="B41" s="2">
        <v>45</v>
      </c>
      <c r="C41" s="8">
        <f>'Результаты 5 кл. р.я.'!C41/'Результаты 5 кл. р.я.'!$B41/2</f>
        <v>0.81111111111111112</v>
      </c>
      <c r="D41" s="8">
        <f>'Результаты 5 кл. р.я.'!D41/'Результаты 5 кл. р.я.'!$B41/3</f>
        <v>0.71851851851851845</v>
      </c>
      <c r="E41" s="8">
        <f>'Результаты 5 кл. р.я.'!E41/'Результаты 5 кл. р.я.'!$B41/2</f>
        <v>0.56666666666666665</v>
      </c>
      <c r="F41" s="8">
        <f>'Результаты 5 кл. р.я.'!F41/'Результаты 5 кл. р.я.'!$B41/2</f>
        <v>0.5</v>
      </c>
      <c r="G41" s="8">
        <f>'Результаты 5 кл. р.я.'!G41/'Результаты 5 кл. р.я.'!$B41/2</f>
        <v>0.51111111111111107</v>
      </c>
      <c r="H41" s="8">
        <f>'Результаты 5 кл. р.я.'!H41/'Результаты 5 кл. р.я.'!$B41/2</f>
        <v>0.51111111111111107</v>
      </c>
      <c r="I41" s="8">
        <f>'Результаты 5 кл. р.я.'!I41/'Результаты 5 кл. р.я.'!$B41/2</f>
        <v>0.5444444444444444</v>
      </c>
      <c r="J41" s="8">
        <f>'Результаты 5 кл. р.я.'!J41/'Результаты 5 кл. р.я.'!$B41/3</f>
        <v>0.45925925925925926</v>
      </c>
      <c r="K41" s="8">
        <f>'Результаты 5 кл. р.я.'!K41/'Результаты 5 кл. р.я.'!$B41/2</f>
        <v>0.6333333333333333</v>
      </c>
      <c r="L41" s="8">
        <f>'Результаты 5 кл. р.я.'!L41/'Результаты 5 кл. р.я.'!$B41/2</f>
        <v>0.5444444444444444</v>
      </c>
      <c r="M41" s="8">
        <f>'Результаты 5 кл. р.я.'!M41/'Результаты 5 кл. р.я.'!$B41/2</f>
        <v>0.45555555555555555</v>
      </c>
      <c r="N41" s="8">
        <f>'Результаты 5 кл. р.я.'!N41/'Результаты 5 кл. р.я.'!$B41/2</f>
        <v>0.3</v>
      </c>
      <c r="O41" s="8">
        <f>'Результаты 5 кл. р.я.'!O41/'Результаты 5 кл. р.я.'!$B41</f>
        <v>0.2</v>
      </c>
      <c r="P41" s="8">
        <f>'Результаты 5 кл. р.я.'!P41/'Результаты 5 кл. р.я.'!$B41</f>
        <v>0.53333333333333333</v>
      </c>
      <c r="Q41" s="8">
        <f>'Результаты 5 кл. р.я.'!Q41/'Результаты 5 кл. р.я.'!$B41</f>
        <v>0.24444444444444444</v>
      </c>
      <c r="R41" s="8">
        <f>'Результаты 5 кл. р.я.'!R41/'Результаты 5 кл. р.я.'!$B41</f>
        <v>2.2222222222222223E-2</v>
      </c>
      <c r="U41" s="29">
        <f t="shared" si="0"/>
        <v>0.81111111111111112</v>
      </c>
    </row>
    <row r="42" spans="1:21" ht="15.75">
      <c r="A42" s="2">
        <v>58</v>
      </c>
      <c r="B42" s="2">
        <v>50</v>
      </c>
      <c r="C42" s="8">
        <f>'Результаты 5 кл. р.я.'!C42/'Результаты 5 кл. р.я.'!$B42/2</f>
        <v>0.78</v>
      </c>
      <c r="D42" s="8">
        <f>'Результаты 5 кл. р.я.'!D42/'Результаты 5 кл. р.я.'!$B42/3</f>
        <v>0.56666666666666665</v>
      </c>
      <c r="E42" s="8">
        <f>'Результаты 5 кл. р.я.'!E42/'Результаты 5 кл. р.я.'!$B42/2</f>
        <v>0.45</v>
      </c>
      <c r="F42" s="8">
        <f>'Результаты 5 кл. р.я.'!F42/'Результаты 5 кл. р.я.'!$B42/2</f>
        <v>0.47</v>
      </c>
      <c r="G42" s="8">
        <f>'Результаты 5 кл. р.я.'!G42/'Результаты 5 кл. р.я.'!$B42/2</f>
        <v>0.67</v>
      </c>
      <c r="H42" s="8">
        <f>'Результаты 5 кл. р.я.'!H42/'Результаты 5 кл. р.я.'!$B42/2</f>
        <v>0.51</v>
      </c>
      <c r="I42" s="8">
        <f>'Результаты 5 кл. р.я.'!I42/'Результаты 5 кл. р.я.'!$B42/2</f>
        <v>0.82</v>
      </c>
      <c r="J42" s="8">
        <f>'Результаты 5 кл. р.я.'!J42/'Результаты 5 кл. р.я.'!$B42/3</f>
        <v>0.37333333333333335</v>
      </c>
      <c r="K42" s="8">
        <f>'Результаты 5 кл. р.я.'!K42/'Результаты 5 кл. р.я.'!$B42/2</f>
        <v>0.64</v>
      </c>
      <c r="L42" s="8">
        <f>'Результаты 5 кл. р.я.'!L42/'Результаты 5 кл. р.я.'!$B42/2</f>
        <v>0.77</v>
      </c>
      <c r="M42" s="8">
        <f>'Результаты 5 кл. р.я.'!M42/'Результаты 5 кл. р.я.'!$B42/2</f>
        <v>0.71</v>
      </c>
      <c r="N42" s="8">
        <f>'Результаты 5 кл. р.я.'!N42/'Результаты 5 кл. р.я.'!$B42/2</f>
        <v>0.65</v>
      </c>
      <c r="O42" s="8">
        <f>'Результаты 5 кл. р.я.'!O42/'Результаты 5 кл. р.я.'!$B42</f>
        <v>0.1</v>
      </c>
      <c r="P42" s="8">
        <f>'Результаты 5 кл. р.я.'!P42/'Результаты 5 кл. р.я.'!$B42</f>
        <v>0.6</v>
      </c>
      <c r="Q42" s="8">
        <f>'Результаты 5 кл. р.я.'!Q42/'Результаты 5 кл. р.я.'!$B42</f>
        <v>0.26</v>
      </c>
      <c r="R42" s="8">
        <f>'Результаты 5 кл. р.я.'!R42/'Результаты 5 кл. р.я.'!$B42</f>
        <v>0.04</v>
      </c>
      <c r="U42" s="29">
        <f t="shared" si="0"/>
        <v>0.82</v>
      </c>
    </row>
    <row r="43" spans="1:21" ht="15.75">
      <c r="A43" s="1">
        <v>61</v>
      </c>
      <c r="B43" s="2">
        <v>89</v>
      </c>
      <c r="C43" s="8">
        <f>'Результаты 5 кл. р.я.'!C43/'Результаты 5 кл. р.я.'!$B43/2</f>
        <v>0.5898876404494382</v>
      </c>
      <c r="D43" s="8">
        <f>'Результаты 5 кл. р.я.'!D43/'Результаты 5 кл. р.я.'!$B43/3</f>
        <v>0.84269662921348321</v>
      </c>
      <c r="E43" s="8">
        <f>'Результаты 5 кл. р.я.'!E43/'Результаты 5 кл. р.я.'!$B43/2</f>
        <v>0.5393258426966292</v>
      </c>
      <c r="F43" s="8">
        <f>'Результаты 5 кл. р.я.'!F43/'Результаты 5 кл. р.я.'!$B43/2</f>
        <v>0.6797752808988764</v>
      </c>
      <c r="G43" s="8">
        <f>'Результаты 5 кл. р.я.'!G43/'Результаты 5 кл. р.я.'!$B43/2</f>
        <v>0.46629213483146065</v>
      </c>
      <c r="H43" s="8">
        <f>'Результаты 5 кл. р.я.'!H43/'Результаты 5 кл. р.я.'!$B43/2</f>
        <v>0.56741573033707871</v>
      </c>
      <c r="I43" s="8">
        <f>'Результаты 5 кл. р.я.'!I43/'Результаты 5 кл. р.я.'!$B43/2</f>
        <v>0.6853932584269663</v>
      </c>
      <c r="J43" s="8">
        <f>'Результаты 5 кл. р.я.'!J43/'Результаты 5 кл. р.я.'!$B43/3</f>
        <v>0.27340823970037453</v>
      </c>
      <c r="K43" s="8">
        <f>'Результаты 5 кл. р.я.'!K43/'Результаты 5 кл. р.я.'!$B43/2</f>
        <v>0.4101123595505618</v>
      </c>
      <c r="L43" s="8">
        <f>'Результаты 5 кл. р.я.'!L43/'Результаты 5 кл. р.я.'!$B43/2</f>
        <v>0.5280898876404494</v>
      </c>
      <c r="M43" s="8">
        <f>'Результаты 5 кл. р.я.'!M43/'Результаты 5 кл. р.я.'!$B43/2</f>
        <v>0.52247191011235961</v>
      </c>
      <c r="N43" s="8">
        <f>'Результаты 5 кл. р.я.'!N43/'Результаты 5 кл. р.я.'!$B43/2</f>
        <v>0.4438202247191011</v>
      </c>
      <c r="O43" s="8">
        <f>'Результаты 5 кл. р.я.'!O43/'Результаты 5 кл. р.я.'!$B43</f>
        <v>0.2696629213483146</v>
      </c>
      <c r="P43" s="8">
        <f>'Результаты 5 кл. р.я.'!P43/'Результаты 5 кл. р.я.'!$B43</f>
        <v>0.5168539325842697</v>
      </c>
      <c r="Q43" s="8">
        <f>'Результаты 5 кл. р.я.'!Q43/'Результаты 5 кл. р.я.'!$B43</f>
        <v>0.20224719101123595</v>
      </c>
      <c r="R43" s="8">
        <f>'Результаты 5 кл. р.я.'!R43/'Результаты 5 кл. р.я.'!$B43</f>
        <v>1.1235955056179775E-2</v>
      </c>
      <c r="U43" s="29">
        <f t="shared" si="0"/>
        <v>0.84269662921348321</v>
      </c>
    </row>
    <row r="44" spans="1:21" ht="15.75">
      <c r="A44" s="1">
        <v>64</v>
      </c>
      <c r="B44" s="2">
        <v>68</v>
      </c>
      <c r="C44" s="8">
        <f>'Результаты 5 кл. р.я.'!C44/'Результаты 5 кл. р.я.'!$B44/2</f>
        <v>0.72058823529411764</v>
      </c>
      <c r="D44" s="8">
        <f>'Результаты 5 кл. р.я.'!D44/'Результаты 5 кл. р.я.'!$B44/3</f>
        <v>0.68137254901960775</v>
      </c>
      <c r="E44" s="8">
        <f>'Результаты 5 кл. р.я.'!E44/'Результаты 5 кл. р.я.'!$B44/2</f>
        <v>0.58823529411764708</v>
      </c>
      <c r="F44" s="8">
        <f>'Результаты 5 кл. р.я.'!F44/'Результаты 5 кл. р.я.'!$B44/2</f>
        <v>0.54411764705882348</v>
      </c>
      <c r="G44" s="8">
        <f>'Результаты 5 кл. р.я.'!G44/'Результаты 5 кл. р.я.'!$B44/2</f>
        <v>0.53676470588235292</v>
      </c>
      <c r="H44" s="8">
        <f>'Результаты 5 кл. р.я.'!H44/'Результаты 5 кл. р.я.'!$B44/2</f>
        <v>0.5</v>
      </c>
      <c r="I44" s="8">
        <f>'Результаты 5 кл. р.я.'!I44/'Результаты 5 кл. р.я.'!$B44/2</f>
        <v>0.63235294117647056</v>
      </c>
      <c r="J44" s="8">
        <f>'Результаты 5 кл. р.я.'!J44/'Результаты 5 кл. р.я.'!$B44/3</f>
        <v>0.29411764705882354</v>
      </c>
      <c r="K44" s="8">
        <f>'Результаты 5 кл. р.я.'!K44/'Результаты 5 кл. р.я.'!$B44/2</f>
        <v>0.47058823529411764</v>
      </c>
      <c r="L44" s="8">
        <f>'Результаты 5 кл. р.я.'!L44/'Результаты 5 кл. р.я.'!$B44/2</f>
        <v>0.51470588235294112</v>
      </c>
      <c r="M44" s="8">
        <f>'Результаты 5 кл. р.я.'!M44/'Результаты 5 кл. р.я.'!$B44/2</f>
        <v>0.63235294117647056</v>
      </c>
      <c r="N44" s="8">
        <f>'Результаты 5 кл. р.я.'!N44/'Результаты 5 кл. р.я.'!$B44/2</f>
        <v>0.5</v>
      </c>
      <c r="O44" s="8">
        <f>'Результаты 5 кл. р.я.'!O44/'Результаты 5 кл. р.я.'!$B44</f>
        <v>0.27941176470588236</v>
      </c>
      <c r="P44" s="8">
        <f>'Результаты 5 кл. р.я.'!P44/'Результаты 5 кл. р.я.'!$B44</f>
        <v>0.51470588235294112</v>
      </c>
      <c r="Q44" s="8">
        <f>'Результаты 5 кл. р.я.'!Q44/'Результаты 5 кл. р.я.'!$B44</f>
        <v>0.16176470588235295</v>
      </c>
      <c r="R44" s="8">
        <f>'Результаты 5 кл. р.я.'!R44/'Результаты 5 кл. р.я.'!$B44</f>
        <v>4.4117647058823532E-2</v>
      </c>
      <c r="U44" s="29">
        <f t="shared" si="0"/>
        <v>0.72058823529411764</v>
      </c>
    </row>
    <row r="45" spans="1:21" ht="15.75">
      <c r="A45" s="1">
        <v>65</v>
      </c>
      <c r="B45" s="2">
        <v>29</v>
      </c>
      <c r="C45" s="8">
        <f>'Результаты 5 кл. р.я.'!C45/'Результаты 5 кл. р.я.'!$B45/2</f>
        <v>0.58620689655172409</v>
      </c>
      <c r="D45" s="8">
        <f>'Результаты 5 кл. р.я.'!D45/'Результаты 5 кл. р.я.'!$B45/3</f>
        <v>0.36781609195402298</v>
      </c>
      <c r="E45" s="8">
        <f>'Результаты 5 кл. р.я.'!E45/'Результаты 5 кл. р.я.'!$B45/2</f>
        <v>0.39655172413793105</v>
      </c>
      <c r="F45" s="8">
        <f>'Результаты 5 кл. р.я.'!F45/'Результаты 5 кл. р.я.'!$B45/2</f>
        <v>0.55172413793103448</v>
      </c>
      <c r="G45" s="8">
        <f>'Результаты 5 кл. р.я.'!G45/'Результаты 5 кл. р.я.'!$B45/2</f>
        <v>0.31034482758620691</v>
      </c>
      <c r="H45" s="8">
        <f>'Результаты 5 кл. р.я.'!H45/'Результаты 5 кл. р.я.'!$B45/2</f>
        <v>0.32758620689655171</v>
      </c>
      <c r="I45" s="8">
        <f>'Результаты 5 кл. р.я.'!I45/'Результаты 5 кл. р.я.'!$B45/2</f>
        <v>0.5</v>
      </c>
      <c r="J45" s="8">
        <f>'Результаты 5 кл. р.я.'!J45/'Результаты 5 кл. р.я.'!$B45/3</f>
        <v>8.0459770114942528E-2</v>
      </c>
      <c r="K45" s="8">
        <f>'Результаты 5 кл. р.я.'!K45/'Результаты 5 кл. р.я.'!$B45/2</f>
        <v>0.56896551724137934</v>
      </c>
      <c r="L45" s="8">
        <f>'Результаты 5 кл. р.я.'!L45/'Результаты 5 кл. р.я.'!$B45/2</f>
        <v>0.43103448275862066</v>
      </c>
      <c r="M45" s="8">
        <f>'Результаты 5 кл. р.я.'!M45/'Результаты 5 кл. р.я.'!$B45/2</f>
        <v>0.32758620689655171</v>
      </c>
      <c r="N45" s="8">
        <f>'Результаты 5 кл. р.я.'!N45/'Результаты 5 кл. р.я.'!$B45/2</f>
        <v>0.31034482758620691</v>
      </c>
      <c r="O45" s="8">
        <f>'Результаты 5 кл. р.я.'!O45/'Результаты 5 кл. р.я.'!$B45</f>
        <v>0.68965517241379315</v>
      </c>
      <c r="P45" s="8">
        <f>'Результаты 5 кл. р.я.'!P45/'Результаты 5 кл. р.я.'!$B45</f>
        <v>0.20689655172413793</v>
      </c>
      <c r="Q45" s="8">
        <f>'Результаты 5 кл. р.я.'!Q45/'Результаты 5 кл. р.я.'!$B45</f>
        <v>0.10344827586206896</v>
      </c>
      <c r="R45" s="8">
        <f>'Результаты 5 кл. р.я.'!R45/'Результаты 5 кл. р.я.'!$B45</f>
        <v>0</v>
      </c>
      <c r="U45" s="29">
        <f t="shared" si="0"/>
        <v>0.58620689655172409</v>
      </c>
    </row>
    <row r="46" spans="1:21" ht="15.75">
      <c r="A46" s="1">
        <v>66</v>
      </c>
      <c r="B46" s="2">
        <v>41</v>
      </c>
      <c r="C46" s="8">
        <f>'Результаты 5 кл. р.я.'!C46/'Результаты 5 кл. р.я.'!$B46/2</f>
        <v>0.92682926829268297</v>
      </c>
      <c r="D46" s="8">
        <f>'Результаты 5 кл. р.я.'!D46/'Результаты 5 кл. р.я.'!$B46/3</f>
        <v>0.67479674796747968</v>
      </c>
      <c r="E46" s="8">
        <f>'Результаты 5 кл. р.я.'!E46/'Результаты 5 кл. р.я.'!$B46/2</f>
        <v>0.5</v>
      </c>
      <c r="F46" s="8">
        <f>'Результаты 5 кл. р.я.'!F46/'Результаты 5 кл. р.я.'!$B46/2</f>
        <v>0.79268292682926833</v>
      </c>
      <c r="G46" s="8">
        <f>'Результаты 5 кл. р.я.'!G46/'Результаты 5 кл. р.я.'!$B46/2</f>
        <v>0.68292682926829273</v>
      </c>
      <c r="H46" s="8">
        <f>'Результаты 5 кл. р.я.'!H46/'Результаты 5 кл. р.я.'!$B46/2</f>
        <v>0.65853658536585369</v>
      </c>
      <c r="I46" s="8">
        <f>'Результаты 5 кл. р.я.'!I46/'Результаты 5 кл. р.я.'!$B46/2</f>
        <v>0.79268292682926833</v>
      </c>
      <c r="J46" s="8">
        <f>'Результаты 5 кл. р.я.'!J46/'Результаты 5 кл. р.я.'!$B46/3</f>
        <v>0.37398373983739841</v>
      </c>
      <c r="K46" s="8">
        <f>'Результаты 5 кл. р.я.'!K46/'Результаты 5 кл. р.я.'!$B46/2</f>
        <v>0.56097560975609762</v>
      </c>
      <c r="L46" s="8">
        <f>'Результаты 5 кл. р.я.'!L46/'Результаты 5 кл. р.я.'!$B46/2</f>
        <v>0.65853658536585369</v>
      </c>
      <c r="M46" s="8">
        <f>'Результаты 5 кл. р.я.'!M46/'Результаты 5 кл. р.я.'!$B46/2</f>
        <v>0.43902439024390244</v>
      </c>
      <c r="N46" s="8">
        <f>'Результаты 5 кл. р.я.'!N46/'Результаты 5 кл. р.я.'!$B46/2</f>
        <v>0.46341463414634149</v>
      </c>
      <c r="O46" s="8">
        <f>'Результаты 5 кл. р.я.'!O46/'Результаты 5 кл. р.я.'!$B46</f>
        <v>0.26829268292682928</v>
      </c>
      <c r="P46" s="8">
        <f>'Результаты 5 кл. р.я.'!P46/'Результаты 5 кл. р.я.'!$B46</f>
        <v>0.34146341463414637</v>
      </c>
      <c r="Q46" s="8">
        <f>'Результаты 5 кл. р.я.'!Q46/'Результаты 5 кл. р.я.'!$B46</f>
        <v>0.24390243902439024</v>
      </c>
      <c r="R46" s="8">
        <f>'Результаты 5 кл. р.я.'!R46/'Результаты 5 кл. р.я.'!$B46</f>
        <v>0.14634146341463414</v>
      </c>
      <c r="U46" s="29">
        <f t="shared" si="0"/>
        <v>0.92682926829268297</v>
      </c>
    </row>
    <row r="47" spans="1:21" ht="15.75">
      <c r="A47" s="1">
        <v>69</v>
      </c>
      <c r="B47" s="15">
        <v>111</v>
      </c>
      <c r="C47" s="8">
        <f>'Результаты 5 кл. р.я.'!C47/'Результаты 5 кл. р.я.'!$B47/2</f>
        <v>0.64414414414414412</v>
      </c>
      <c r="D47" s="8">
        <f>'Результаты 5 кл. р.я.'!D47/'Результаты 5 кл. р.я.'!$B47/3</f>
        <v>0.62762762762762769</v>
      </c>
      <c r="E47" s="8">
        <f>'Результаты 5 кл. р.я.'!E47/'Результаты 5 кл. р.я.'!$B47/2</f>
        <v>0.61261261261261257</v>
      </c>
      <c r="F47" s="8">
        <f>'Результаты 5 кл. р.я.'!F47/'Результаты 5 кл. р.я.'!$B47/2</f>
        <v>0.85135135135135132</v>
      </c>
      <c r="G47" s="8">
        <f>'Результаты 5 кл. р.я.'!G47/'Результаты 5 кл. р.я.'!$B47/2</f>
        <v>0.77477477477477474</v>
      </c>
      <c r="H47" s="8">
        <f>'Результаты 5 кл. р.я.'!H47/'Результаты 5 кл. р.я.'!$B47/2</f>
        <v>0.536036036036036</v>
      </c>
      <c r="I47" s="8">
        <f>'Результаты 5 кл. р.я.'!I47/'Результаты 5 кл. р.я.'!$B47/2</f>
        <v>0.7927927927927928</v>
      </c>
      <c r="J47" s="8">
        <f>'Результаты 5 кл. р.я.'!J47/'Результаты 5 кл. р.я.'!$B47/3</f>
        <v>0.53153153153153154</v>
      </c>
      <c r="K47" s="8">
        <f>'Результаты 5 кл. р.я.'!K47/'Результаты 5 кл. р.я.'!$B47/2</f>
        <v>0.68468468468468469</v>
      </c>
      <c r="L47" s="8">
        <f>'Результаты 5 кл. р.я.'!L47/'Результаты 5 кл. р.я.'!$B47/2</f>
        <v>0.60810810810810811</v>
      </c>
      <c r="M47" s="8">
        <f>'Результаты 5 кл. р.я.'!M47/'Результаты 5 кл. р.я.'!$B47/2</f>
        <v>0.6216216216216216</v>
      </c>
      <c r="N47" s="8">
        <f>'Результаты 5 кл. р.я.'!N47/'Результаты 5 кл. р.я.'!$B47/2</f>
        <v>0.66216216216216217</v>
      </c>
      <c r="O47" s="8">
        <f>'Результаты 5 кл. р.я.'!O47/'Результаты 5 кл. р.я.'!$B47</f>
        <v>3.6036036036036036E-2</v>
      </c>
      <c r="P47" s="8">
        <f>'Результаты 5 кл. р.я.'!P47/'Результаты 5 кл. р.я.'!$B47</f>
        <v>0.54054054054054057</v>
      </c>
      <c r="Q47" s="8">
        <f>'Результаты 5 кл. р.я.'!Q47/'Результаты 5 кл. р.я.'!$B47</f>
        <v>0.3783783783783784</v>
      </c>
      <c r="R47" s="8">
        <f>'Результаты 5 кл. р.я.'!R47/'Результаты 5 кл. р.я.'!$B47</f>
        <v>4.5045045045045043E-2</v>
      </c>
      <c r="U47" s="29">
        <f t="shared" si="0"/>
        <v>0.85135135135135132</v>
      </c>
    </row>
    <row r="48" spans="1:21" ht="15.75">
      <c r="A48" s="1">
        <v>70</v>
      </c>
      <c r="B48" s="2">
        <v>38</v>
      </c>
      <c r="C48" s="8">
        <f>'Результаты 5 кл. р.я.'!C48/'Результаты 5 кл. р.я.'!$B48/2</f>
        <v>0.44736842105263158</v>
      </c>
      <c r="D48" s="8">
        <f>'Результаты 5 кл. р.я.'!D48/'Результаты 5 кл. р.я.'!$B48/3</f>
        <v>0.74561403508771928</v>
      </c>
      <c r="E48" s="8">
        <f>'Результаты 5 кл. р.я.'!E48/'Результаты 5 кл. р.я.'!$B48/2</f>
        <v>0.48684210526315791</v>
      </c>
      <c r="F48" s="8">
        <f>'Результаты 5 кл. р.я.'!F48/'Результаты 5 кл. р.я.'!$B48/2</f>
        <v>0.38157894736842107</v>
      </c>
      <c r="G48" s="8">
        <f>'Результаты 5 кл. р.я.'!G48/'Результаты 5 кл. р.я.'!$B48/2</f>
        <v>0.63157894736842102</v>
      </c>
      <c r="H48" s="8">
        <f>'Результаты 5 кл. р.я.'!H48/'Результаты 5 кл. р.я.'!$B48/2</f>
        <v>0.42105263157894735</v>
      </c>
      <c r="I48" s="8">
        <f>'Результаты 5 кл. р.я.'!I48/'Результаты 5 кл. р.я.'!$B48/2</f>
        <v>0.44736842105263158</v>
      </c>
      <c r="J48" s="8">
        <f>'Результаты 5 кл. р.я.'!J48/'Результаты 5 кл. р.я.'!$B48/3</f>
        <v>0.24561403508771928</v>
      </c>
      <c r="K48" s="8">
        <f>'Результаты 5 кл. р.я.'!K48/'Результаты 5 кл. р.я.'!$B48/2</f>
        <v>0.34210526315789475</v>
      </c>
      <c r="L48" s="8">
        <f>'Результаты 5 кл. р.я.'!L48/'Результаты 5 кл. р.я.'!$B48/2</f>
        <v>0.30263157894736842</v>
      </c>
      <c r="M48" s="8">
        <f>'Результаты 5 кл. р.я.'!M48/'Результаты 5 кл. р.я.'!$B48/2</f>
        <v>0.40789473684210525</v>
      </c>
      <c r="N48" s="8">
        <f>'Результаты 5 кл. р.я.'!N48/'Результаты 5 кл. р.я.'!$B48/2</f>
        <v>0.35526315789473684</v>
      </c>
      <c r="O48" s="8">
        <f>'Результаты 5 кл. р.я.'!O48/'Результаты 5 кл. р.я.'!$B48</f>
        <v>0.42105263157894735</v>
      </c>
      <c r="P48" s="8">
        <f>'Результаты 5 кл. р.я.'!P48/'Результаты 5 кл. р.я.'!$B48</f>
        <v>0.42105263157894735</v>
      </c>
      <c r="Q48" s="8">
        <f>'Результаты 5 кл. р.я.'!Q48/'Результаты 5 кл. р.я.'!$B48</f>
        <v>0</v>
      </c>
      <c r="R48" s="8">
        <f>'Результаты 5 кл. р.я.'!R48/'Результаты 5 кл. р.я.'!$B48</f>
        <v>0</v>
      </c>
      <c r="U48" s="29">
        <f t="shared" si="0"/>
        <v>0.74561403508771928</v>
      </c>
    </row>
    <row r="49" spans="1:21" ht="15.75">
      <c r="A49" s="1">
        <v>71</v>
      </c>
      <c r="B49" s="2">
        <v>44</v>
      </c>
      <c r="C49" s="8">
        <f>'Результаты 5 кл. р.я.'!C49/'Результаты 5 кл. р.я.'!$B49/2</f>
        <v>0.78409090909090906</v>
      </c>
      <c r="D49" s="8">
        <f>'Результаты 5 кл. р.я.'!D49/'Результаты 5 кл. р.я.'!$B49/3</f>
        <v>0.63636363636363635</v>
      </c>
      <c r="E49" s="8">
        <f>'Результаты 5 кл. р.я.'!E49/'Результаты 5 кл. р.я.'!$B49/2</f>
        <v>0.54545454545454541</v>
      </c>
      <c r="F49" s="8">
        <f>'Результаты 5 кл. р.я.'!F49/'Результаты 5 кл. р.я.'!$B49/2</f>
        <v>0.34090909090909088</v>
      </c>
      <c r="G49" s="8">
        <f>'Результаты 5 кл. р.я.'!G49/'Результаты 5 кл. р.я.'!$B49/2</f>
        <v>0.71590909090909094</v>
      </c>
      <c r="H49" s="8">
        <f>'Результаты 5 кл. р.я.'!H49/'Результаты 5 кл. р.я.'!$B49/2</f>
        <v>0.56818181818181823</v>
      </c>
      <c r="I49" s="8">
        <f>'Результаты 5 кл. р.я.'!I49/'Результаты 5 кл. р.я.'!$B49/2</f>
        <v>0.80681818181818177</v>
      </c>
      <c r="J49" s="8">
        <f>'Результаты 5 кл. р.я.'!J49/'Результаты 5 кл. р.я.'!$B49/3</f>
        <v>0.24242424242424243</v>
      </c>
      <c r="K49" s="8">
        <f>'Результаты 5 кл. р.я.'!K49/'Результаты 5 кл. р.я.'!$B49/2</f>
        <v>0.51136363636363635</v>
      </c>
      <c r="L49" s="8">
        <f>'Результаты 5 кл. р.я.'!L49/'Результаты 5 кл. р.я.'!$B49/2</f>
        <v>0.54545454545454541</v>
      </c>
      <c r="M49" s="8">
        <f>'Результаты 5 кл. р.я.'!M49/'Результаты 5 кл. р.я.'!$B49/2</f>
        <v>0.64772727272727271</v>
      </c>
      <c r="N49" s="8">
        <f>'Результаты 5 кл. р.я.'!N49/'Результаты 5 кл. р.я.'!$B49/2</f>
        <v>0.65909090909090906</v>
      </c>
      <c r="O49" s="8">
        <f>'Результаты 5 кл. р.я.'!O49/'Результаты 5 кл. р.я.'!$B49</f>
        <v>9.0909090909090912E-2</v>
      </c>
      <c r="P49" s="8">
        <f>'Результаты 5 кл. р.я.'!P49/'Результаты 5 кл. р.я.'!$B49</f>
        <v>0.68181818181818177</v>
      </c>
      <c r="Q49" s="8">
        <f>'Результаты 5 кл. р.я.'!Q49/'Результаты 5 кл. р.я.'!$B49</f>
        <v>0.22727272727272727</v>
      </c>
      <c r="R49" s="8">
        <f>'Результаты 5 кл. р.я.'!R49/'Результаты 5 кл. р.я.'!$B49</f>
        <v>0</v>
      </c>
      <c r="U49" s="29">
        <f t="shared" si="0"/>
        <v>0.80681818181818177</v>
      </c>
    </row>
    <row r="50" spans="1:21" ht="15.75">
      <c r="A50" s="1">
        <v>72</v>
      </c>
      <c r="B50" s="2">
        <v>24</v>
      </c>
      <c r="C50" s="8">
        <f>'Результаты 5 кл. р.я.'!C50/'Результаты 5 кл. р.я.'!$B50/2</f>
        <v>0.75</v>
      </c>
      <c r="D50" s="8">
        <f>'Результаты 5 кл. р.я.'!D50/'Результаты 5 кл. р.я.'!$B50/3</f>
        <v>0.80555555555555547</v>
      </c>
      <c r="E50" s="8">
        <f>'Результаты 5 кл. р.я.'!E50/'Результаты 5 кл. р.я.'!$B50/2</f>
        <v>0.5</v>
      </c>
      <c r="F50" s="8">
        <f>'Результаты 5 кл. р.я.'!F50/'Результаты 5 кл. р.я.'!$B50/2</f>
        <v>0.6875</v>
      </c>
      <c r="G50" s="8">
        <f>'Результаты 5 кл. р.я.'!G50/'Результаты 5 кл. р.я.'!$B50/2</f>
        <v>0.64583333333333337</v>
      </c>
      <c r="H50" s="8">
        <f>'Результаты 5 кл. р.я.'!H50/'Результаты 5 кл. р.я.'!$B50/2</f>
        <v>0.5</v>
      </c>
      <c r="I50" s="8">
        <f>'Результаты 5 кл. р.я.'!I50/'Результаты 5 кл. р.я.'!$B50/2</f>
        <v>0.52083333333333337</v>
      </c>
      <c r="J50" s="8">
        <f>'Результаты 5 кл. р.я.'!J50/'Результаты 5 кл. р.я.'!$B50/3</f>
        <v>0.23611111111111113</v>
      </c>
      <c r="K50" s="8">
        <f>'Результаты 5 кл. р.я.'!K50/'Результаты 5 кл. р.я.'!$B50/2</f>
        <v>0.58333333333333337</v>
      </c>
      <c r="L50" s="8">
        <f>'Результаты 5 кл. р.я.'!L50/'Результаты 5 кл. р.я.'!$B50/2</f>
        <v>0.625</v>
      </c>
      <c r="M50" s="8">
        <f>'Результаты 5 кл. р.я.'!M50/'Результаты 5 кл. р.я.'!$B50/2</f>
        <v>0.47916666666666669</v>
      </c>
      <c r="N50" s="8">
        <f>'Результаты 5 кл. р.я.'!N50/'Результаты 5 кл. р.я.'!$B50/2</f>
        <v>0.20833333333333334</v>
      </c>
      <c r="O50" s="8">
        <f>'Результаты 5 кл. р.я.'!O50/'Результаты 5 кл. р.я.'!$B50</f>
        <v>0.16666666666666666</v>
      </c>
      <c r="P50" s="8">
        <f>'Результаты 5 кл. р.я.'!P50/'Результаты 5 кл. р.я.'!$B50</f>
        <v>0.66666666666666663</v>
      </c>
      <c r="Q50" s="8">
        <f>'Результаты 5 кл. р.я.'!Q50/'Результаты 5 кл. р.я.'!$B50</f>
        <v>0.16666666666666666</v>
      </c>
      <c r="R50" s="8">
        <f>'Результаты 5 кл. р.я.'!R50/'Результаты 5 кл. р.я.'!$B50</f>
        <v>0</v>
      </c>
      <c r="U50" s="29">
        <f t="shared" si="0"/>
        <v>0.80555555555555547</v>
      </c>
    </row>
    <row r="51" spans="1:21" ht="15.75">
      <c r="A51" s="1">
        <v>77</v>
      </c>
      <c r="B51" s="2">
        <v>21</v>
      </c>
      <c r="C51" s="8">
        <f>'Результаты 5 кл. р.я.'!C51/'Результаты 5 кл. р.я.'!$B51/2</f>
        <v>0.7857142857142857</v>
      </c>
      <c r="D51" s="8">
        <f>'Результаты 5 кл. р.я.'!D51/'Результаты 5 кл. р.я.'!$B51/3</f>
        <v>0.65079365079365081</v>
      </c>
      <c r="E51" s="8">
        <f>'Результаты 5 кл. р.я.'!E51/'Результаты 5 кл. р.я.'!$B51/2</f>
        <v>0.80952380952380953</v>
      </c>
      <c r="F51" s="8">
        <f>'Результаты 5 кл. р.я.'!F51/'Результаты 5 кл. р.я.'!$B51/2</f>
        <v>0.6428571428571429</v>
      </c>
      <c r="G51" s="8">
        <f>'Результаты 5 кл. р.я.'!G51/'Результаты 5 кл. р.я.'!$B51/2</f>
        <v>0.7857142857142857</v>
      </c>
      <c r="H51" s="8">
        <f>'Результаты 5 кл. р.я.'!H51/'Результаты 5 кл. р.я.'!$B51/2</f>
        <v>0.8571428571428571</v>
      </c>
      <c r="I51" s="8">
        <f>'Результаты 5 кл. р.я.'!I51/'Результаты 5 кл. р.я.'!$B51/2</f>
        <v>0.80952380952380953</v>
      </c>
      <c r="J51" s="8">
        <f>'Результаты 5 кл. р.я.'!J51/'Результаты 5 кл. р.я.'!$B51/3</f>
        <v>0.38095238095238093</v>
      </c>
      <c r="K51" s="8">
        <f>'Результаты 5 кл. р.я.'!K51/'Результаты 5 кл. р.я.'!$B51/2</f>
        <v>0.5714285714285714</v>
      </c>
      <c r="L51" s="8">
        <f>'Результаты 5 кл. р.я.'!L51/'Результаты 5 кл. р.я.'!$B51/2</f>
        <v>0.54761904761904767</v>
      </c>
      <c r="M51" s="8">
        <f>'Результаты 5 кл. р.я.'!M51/'Результаты 5 кл. р.я.'!$B51/2</f>
        <v>0.59523809523809523</v>
      </c>
      <c r="N51" s="8">
        <f>'Результаты 5 кл. р.я.'!N51/'Результаты 5 кл. р.я.'!$B51/2</f>
        <v>0.83333333333333337</v>
      </c>
      <c r="O51" s="8">
        <f>'Результаты 5 кл. р.я.'!O51/'Результаты 5 кл. р.я.'!$B51</f>
        <v>9.5238095238095233E-2</v>
      </c>
      <c r="P51" s="8">
        <f>'Результаты 5 кл. р.я.'!P51/'Результаты 5 кл. р.я.'!$B51</f>
        <v>0.33333333333333331</v>
      </c>
      <c r="Q51" s="8">
        <f>'Результаты 5 кл. р.я.'!Q51/'Результаты 5 кл. р.я.'!$B51</f>
        <v>0.52380952380952384</v>
      </c>
      <c r="R51" s="8">
        <f>'Результаты 5 кл. р.я.'!R51/'Результаты 5 кл. р.я.'!$B51</f>
        <v>4.7619047619047616E-2</v>
      </c>
      <c r="U51" s="29">
        <f t="shared" si="0"/>
        <v>0.8571428571428571</v>
      </c>
    </row>
    <row r="52" spans="1:21" ht="15.75">
      <c r="A52" s="1">
        <v>80</v>
      </c>
      <c r="B52" s="2">
        <v>113</v>
      </c>
      <c r="C52" s="8">
        <f>'Результаты 5 кл. р.я.'!C52/'Результаты 5 кл. р.я.'!$B52/2</f>
        <v>0.82743362831858402</v>
      </c>
      <c r="D52" s="8">
        <f>'Результаты 5 кл. р.я.'!D52/'Результаты 5 кл. р.я.'!$B52/3</f>
        <v>0.89380530973451322</v>
      </c>
      <c r="E52" s="8">
        <f>'Результаты 5 кл. р.я.'!E52/'Результаты 5 кл. р.я.'!$B52/2</f>
        <v>0.8584070796460177</v>
      </c>
      <c r="F52" s="8">
        <f>'Результаты 5 кл. р.я.'!F52/'Результаты 5 кл. р.я.'!$B52/2</f>
        <v>0.8584070796460177</v>
      </c>
      <c r="G52" s="8">
        <f>'Результаты 5 кл. р.я.'!G52/'Результаты 5 кл. р.я.'!$B52/2</f>
        <v>0.69469026548672563</v>
      </c>
      <c r="H52" s="8">
        <f>'Результаты 5 кл. р.я.'!H52/'Результаты 5 кл. р.я.'!$B52/2</f>
        <v>0.66371681415929207</v>
      </c>
      <c r="I52" s="8">
        <f>'Результаты 5 кл. р.я.'!I52/'Результаты 5 кл. р.я.'!$B52/2</f>
        <v>0.80088495575221241</v>
      </c>
      <c r="J52" s="8">
        <f>'Результаты 5 кл. р.я.'!J52/'Результаты 5 кл. р.я.'!$B52/3</f>
        <v>0.64011799410029502</v>
      </c>
      <c r="K52" s="8">
        <f>'Результаты 5 кл. р.я.'!K52/'Результаты 5 кл. р.я.'!$B52/2</f>
        <v>0.59292035398230092</v>
      </c>
      <c r="L52" s="8">
        <f>'Результаты 5 кл. р.я.'!L52/'Результаты 5 кл. р.я.'!$B52/2</f>
        <v>0.61061946902654862</v>
      </c>
      <c r="M52" s="8">
        <f>'Результаты 5 кл. р.я.'!M52/'Результаты 5 кл. р.я.'!$B52/2</f>
        <v>0.46460176991150443</v>
      </c>
      <c r="N52" s="8">
        <f>'Результаты 5 кл. р.я.'!N52/'Результаты 5 кл. р.я.'!$B52/2</f>
        <v>0.50442477876106195</v>
      </c>
      <c r="O52" s="8">
        <f>'Результаты 5 кл. р.я.'!O52/'Результаты 5 кл. р.я.'!$B52</f>
        <v>7.9646017699115043E-2</v>
      </c>
      <c r="P52" s="8">
        <f>'Результаты 5 кл. р.я.'!P52/'Результаты 5 кл. р.я.'!$B52</f>
        <v>0.26548672566371684</v>
      </c>
      <c r="Q52" s="8">
        <f>'Результаты 5 кл. р.я.'!Q52/'Результаты 5 кл. р.я.'!$B52</f>
        <v>0.5663716814159292</v>
      </c>
      <c r="R52" s="8">
        <f>'Результаты 5 кл. р.я.'!R52/'Результаты 5 кл. р.я.'!$B52</f>
        <v>8.8495575221238937E-2</v>
      </c>
      <c r="U52" s="29">
        <f t="shared" si="0"/>
        <v>0.89380530973451322</v>
      </c>
    </row>
    <row r="53" spans="1:21" ht="15.75">
      <c r="A53" s="1">
        <v>81</v>
      </c>
      <c r="B53" s="2">
        <v>120</v>
      </c>
      <c r="C53" s="8">
        <f>'Результаты 5 кл. р.я.'!C53/'Результаты 5 кл. р.я.'!$B53/2</f>
        <v>0.6875</v>
      </c>
      <c r="D53" s="8">
        <f>'Результаты 5 кл. р.я.'!D53/'Результаты 5 кл. р.я.'!$B53/3</f>
        <v>0.66388888888888886</v>
      </c>
      <c r="E53" s="8">
        <f>'Результаты 5 кл. р.я.'!E53/'Результаты 5 кл. р.я.'!$B53/2</f>
        <v>0.6</v>
      </c>
      <c r="F53" s="8">
        <f>'Результаты 5 кл. р.я.'!F53/'Результаты 5 кл. р.я.'!$B53/2</f>
        <v>0.62916666666666665</v>
      </c>
      <c r="G53" s="8">
        <f>'Результаты 5 кл. р.я.'!G53/'Результаты 5 кл. р.я.'!$B53/2</f>
        <v>0.53749999999999998</v>
      </c>
      <c r="H53" s="8">
        <f>'Результаты 5 кл. р.я.'!H53/'Результаты 5 кл. р.я.'!$B53/2</f>
        <v>0.58333333333333337</v>
      </c>
      <c r="I53" s="8">
        <f>'Результаты 5 кл. р.я.'!I53/'Результаты 5 кл. р.я.'!$B53/2</f>
        <v>0.62916666666666665</v>
      </c>
      <c r="J53" s="8">
        <f>'Результаты 5 кл. р.я.'!J53/'Результаты 5 кл. р.я.'!$B53/3</f>
        <v>0.49444444444444446</v>
      </c>
      <c r="K53" s="8">
        <f>'Результаты 5 кл. р.я.'!K53/'Результаты 5 кл. р.я.'!$B53/2</f>
        <v>0.46666666666666667</v>
      </c>
      <c r="L53" s="8">
        <f>'Результаты 5 кл. р.я.'!L53/'Результаты 5 кл. р.я.'!$B53/2</f>
        <v>0.52083333333333337</v>
      </c>
      <c r="M53" s="8">
        <f>'Результаты 5 кл. р.я.'!M53/'Результаты 5 кл. р.я.'!$B53/2</f>
        <v>0.46250000000000002</v>
      </c>
      <c r="N53" s="8">
        <f>'Результаты 5 кл. р.я.'!N53/'Результаты 5 кл. р.я.'!$B53/2</f>
        <v>0.48333333333333334</v>
      </c>
      <c r="O53" s="8">
        <f>'Результаты 5 кл. р.я.'!O53/'Результаты 5 кл. р.я.'!$B53</f>
        <v>0.15</v>
      </c>
      <c r="P53" s="8">
        <f>'Результаты 5 кл. р.я.'!P53/'Результаты 5 кл. р.я.'!$B53</f>
        <v>0.6</v>
      </c>
      <c r="Q53" s="8">
        <f>'Результаты 5 кл. р.я.'!Q53/'Результаты 5 кл. р.я.'!$B53</f>
        <v>0.23333333333333334</v>
      </c>
      <c r="R53" s="8">
        <f>'Результаты 5 кл. р.я.'!R53/'Результаты 5 кл. р.я.'!$B53</f>
        <v>1.6666666666666666E-2</v>
      </c>
      <c r="U53" s="29">
        <f t="shared" si="0"/>
        <v>0.6875</v>
      </c>
    </row>
    <row r="54" spans="1:21" ht="15.75">
      <c r="A54" s="1">
        <v>85</v>
      </c>
      <c r="B54" s="2">
        <v>32</v>
      </c>
      <c r="C54" s="8">
        <f>'Результаты 5 кл. р.я.'!C54/'Результаты 5 кл. р.я.'!$B54/2</f>
        <v>0.578125</v>
      </c>
      <c r="D54" s="8">
        <f>'Результаты 5 кл. р.я.'!D54/'Результаты 5 кл. р.я.'!$B54/3</f>
        <v>0.5625</v>
      </c>
      <c r="E54" s="8">
        <f>'Результаты 5 кл. р.я.'!E54/'Результаты 5 кл. р.я.'!$B54/2</f>
        <v>0.546875</v>
      </c>
      <c r="F54" s="8">
        <f>'Результаты 5 кл. р.я.'!F54/'Результаты 5 кл. р.я.'!$B54/2</f>
        <v>0.328125</v>
      </c>
      <c r="G54" s="8">
        <f>'Результаты 5 кл. р.я.'!G54/'Результаты 5 кл. р.я.'!$B54/2</f>
        <v>0.453125</v>
      </c>
      <c r="H54" s="8">
        <f>'Результаты 5 кл. р.я.'!H54/'Результаты 5 кл. р.я.'!$B54/2</f>
        <v>0.484375</v>
      </c>
      <c r="I54" s="8">
        <f>'Результаты 5 кл. р.я.'!I54/'Результаты 5 кл. р.я.'!$B54/2</f>
        <v>0.625</v>
      </c>
      <c r="J54" s="8">
        <f>'Результаты 5 кл. р.я.'!J54/'Результаты 5 кл. р.я.'!$B54/3</f>
        <v>0.1875</v>
      </c>
      <c r="K54" s="8">
        <f>'Результаты 5 кл. р.я.'!K54/'Результаты 5 кл. р.я.'!$B54/2</f>
        <v>0.359375</v>
      </c>
      <c r="L54" s="8">
        <f>'Результаты 5 кл. р.я.'!L54/'Результаты 5 кл. р.я.'!$B54/2</f>
        <v>0.46875</v>
      </c>
      <c r="M54" s="8">
        <f>'Результаты 5 кл. р.я.'!M54/'Результаты 5 кл. р.я.'!$B54/2</f>
        <v>0.609375</v>
      </c>
      <c r="N54" s="8">
        <f>'Результаты 5 кл. р.я.'!N54/'Результаты 5 кл. р.я.'!$B54/2</f>
        <v>0.375</v>
      </c>
      <c r="O54" s="8">
        <f>'Результаты 5 кл. р.я.'!O54/'Результаты 5 кл. р.я.'!$B54</f>
        <v>0.40625</v>
      </c>
      <c r="P54" s="8">
        <f>'Результаты 5 кл. р.я.'!P54/'Результаты 5 кл. р.я.'!$B54</f>
        <v>0.4375</v>
      </c>
      <c r="Q54" s="8">
        <f>'Результаты 5 кл. р.я.'!Q54/'Результаты 5 кл. р.я.'!$B54</f>
        <v>0.15625</v>
      </c>
      <c r="R54" s="8">
        <f>'Результаты 5 кл. р.я.'!R54/'Результаты 5 кл. р.я.'!$B54</f>
        <v>0</v>
      </c>
      <c r="U54" s="29">
        <f t="shared" si="0"/>
        <v>0.625</v>
      </c>
    </row>
    <row r="55" spans="1:21" ht="15.75">
      <c r="A55" s="1">
        <v>87</v>
      </c>
      <c r="B55" s="2">
        <v>72</v>
      </c>
      <c r="C55" s="8">
        <f>'Результаты 5 кл. р.я.'!C55/'Результаты 5 кл. р.я.'!$B55/2</f>
        <v>0.72222222222222221</v>
      </c>
      <c r="D55" s="8">
        <f>'Результаты 5 кл. р.я.'!D55/'Результаты 5 кл. р.я.'!$B55/3</f>
        <v>0.60185185185185186</v>
      </c>
      <c r="E55" s="8">
        <f>'Результаты 5 кл. р.я.'!E55/'Результаты 5 кл. р.я.'!$B55/2</f>
        <v>0.52083333333333337</v>
      </c>
      <c r="F55" s="8">
        <f>'Результаты 5 кл. р.я.'!F55/'Результаты 5 кл. р.я.'!$B55/2</f>
        <v>0.55555555555555558</v>
      </c>
      <c r="G55" s="8">
        <f>'Результаты 5 кл. р.я.'!G55/'Результаты 5 кл. р.я.'!$B55/2</f>
        <v>0.51388888888888884</v>
      </c>
      <c r="H55" s="8">
        <f>'Результаты 5 кл. р.я.'!H55/'Результаты 5 кл. р.я.'!$B55/2</f>
        <v>0.54166666666666663</v>
      </c>
      <c r="I55" s="8">
        <f>'Результаты 5 кл. р.я.'!I55/'Результаты 5 кл. р.я.'!$B55/2</f>
        <v>0.6875</v>
      </c>
      <c r="J55" s="8">
        <f>'Результаты 5 кл. р.я.'!J55/'Результаты 5 кл. р.я.'!$B55/3</f>
        <v>0.25925925925925924</v>
      </c>
      <c r="K55" s="8">
        <f>'Результаты 5 кл. р.я.'!K55/'Результаты 5 кл. р.я.'!$B55/2</f>
        <v>0.5</v>
      </c>
      <c r="L55" s="8">
        <f>'Результаты 5 кл. р.я.'!L55/'Результаты 5 кл. р.я.'!$B55/2</f>
        <v>0.50694444444444442</v>
      </c>
      <c r="M55" s="8">
        <f>'Результаты 5 кл. р.я.'!M55/'Результаты 5 кл. р.я.'!$B55/2</f>
        <v>0.54166666666666663</v>
      </c>
      <c r="N55" s="8">
        <f>'Результаты 5 кл. р.я.'!N55/'Результаты 5 кл. р.я.'!$B55/2</f>
        <v>0.375</v>
      </c>
      <c r="O55" s="8">
        <f>'Результаты 5 кл. р.я.'!O55/'Результаты 5 кл. р.я.'!$B55</f>
        <v>0.25</v>
      </c>
      <c r="P55" s="8">
        <f>'Результаты 5 кл. р.я.'!P55/'Результаты 5 кл. р.я.'!$B55</f>
        <v>0.55555555555555558</v>
      </c>
      <c r="Q55" s="8">
        <f>'Результаты 5 кл. р.я.'!Q55/'Результаты 5 кл. р.я.'!$B55</f>
        <v>0.19444444444444445</v>
      </c>
      <c r="R55" s="8">
        <f>'Результаты 5 кл. р.я.'!R55/'Результаты 5 кл. р.я.'!$B55</f>
        <v>0</v>
      </c>
      <c r="U55" s="29">
        <f t="shared" si="0"/>
        <v>0.72222222222222221</v>
      </c>
    </row>
    <row r="56" spans="1:21" ht="15.75">
      <c r="A56" s="1">
        <v>90</v>
      </c>
      <c r="B56" s="2">
        <v>38</v>
      </c>
      <c r="C56" s="8">
        <f>'Результаты 5 кл. р.я.'!C56/'Результаты 5 кл. р.я.'!$B56/2</f>
        <v>0.46052631578947367</v>
      </c>
      <c r="D56" s="8">
        <f>'Результаты 5 кл. р.я.'!D56/'Результаты 5 кл. р.я.'!$B56/3</f>
        <v>0.74561403508771928</v>
      </c>
      <c r="E56" s="8">
        <f>'Результаты 5 кл. р.я.'!E56/'Результаты 5 кл. р.я.'!$B56/2</f>
        <v>0.48684210526315791</v>
      </c>
      <c r="F56" s="8">
        <f>'Результаты 5 кл. р.я.'!F56/'Результаты 5 кл. р.я.'!$B56/2</f>
        <v>0.38157894736842107</v>
      </c>
      <c r="G56" s="8">
        <f>'Результаты 5 кл. р.я.'!G56/'Результаты 5 кл. р.я.'!$B56/2</f>
        <v>0.60526315789473684</v>
      </c>
      <c r="H56" s="8">
        <f>'Результаты 5 кл. р.я.'!H56/'Результаты 5 кл. р.я.'!$B56/2</f>
        <v>0.42105263157894735</v>
      </c>
      <c r="I56" s="8">
        <f>'Результаты 5 кл. р.я.'!I56/'Результаты 5 кл. р.я.'!$B56/2</f>
        <v>0.44736842105263158</v>
      </c>
      <c r="J56" s="8">
        <f>'Результаты 5 кл. р.я.'!J56/'Результаты 5 кл. р.я.'!$B56/3</f>
        <v>0.24561403508771928</v>
      </c>
      <c r="K56" s="8">
        <f>'Результаты 5 кл. р.я.'!K56/'Результаты 5 кл. р.я.'!$B56/2</f>
        <v>0.34210526315789475</v>
      </c>
      <c r="L56" s="8">
        <f>'Результаты 5 кл. р.я.'!L56/'Результаты 5 кл. р.я.'!$B56/2</f>
        <v>0.28947368421052633</v>
      </c>
      <c r="M56" s="8">
        <f>'Результаты 5 кл. р.я.'!M56/'Результаты 5 кл. р.я.'!$B56/2</f>
        <v>0.39473684210526316</v>
      </c>
      <c r="N56" s="8">
        <f>'Результаты 5 кл. р.я.'!N56/'Результаты 5 кл. р.я.'!$B56/2</f>
        <v>0.35526315789473684</v>
      </c>
      <c r="O56" s="8">
        <f>'Результаты 5 кл. р.я.'!O56/'Результаты 5 кл. р.я.'!$B56</f>
        <v>0.42105263157894735</v>
      </c>
      <c r="P56" s="8">
        <f>'Результаты 5 кл. р.я.'!P56/'Результаты 5 кл. р.я.'!$B56</f>
        <v>0.42105263157894735</v>
      </c>
      <c r="Q56" s="8">
        <f>'Результаты 5 кл. р.я.'!Q56/'Результаты 5 кл. р.я.'!$B56</f>
        <v>0.15789473684210525</v>
      </c>
      <c r="R56" s="8">
        <f>'Результаты 5 кл. р.я.'!R56/'Результаты 5 кл. р.я.'!$B56</f>
        <v>0</v>
      </c>
      <c r="U56" s="29">
        <f t="shared" si="0"/>
        <v>0.74561403508771928</v>
      </c>
    </row>
    <row r="57" spans="1:21" ht="15.75">
      <c r="A57" s="1">
        <v>95</v>
      </c>
      <c r="B57" s="2">
        <v>98</v>
      </c>
      <c r="C57" s="8">
        <f>'Результаты 5 кл. р.я.'!C57/'Результаты 5 кл. р.я.'!$B57/2</f>
        <v>0.73979591836734693</v>
      </c>
      <c r="D57" s="8">
        <f>'Результаты 5 кл. р.я.'!D57/'Результаты 5 кл. р.я.'!$B57/3</f>
        <v>0.68027210884353739</v>
      </c>
      <c r="E57" s="8">
        <f>'Результаты 5 кл. р.я.'!E57/'Результаты 5 кл. р.я.'!$B57/2</f>
        <v>0.65816326530612246</v>
      </c>
      <c r="F57" s="8">
        <f>'Результаты 5 кл. р.я.'!F57/'Результаты 5 кл. р.я.'!$B57/2</f>
        <v>0.49489795918367346</v>
      </c>
      <c r="G57" s="8">
        <f>'Результаты 5 кл. р.я.'!G57/'Результаты 5 кл. р.я.'!$B57/2</f>
        <v>0.6071428571428571</v>
      </c>
      <c r="H57" s="8">
        <f>'Результаты 5 кл. р.я.'!H57/'Результаты 5 кл. р.я.'!$B57/2</f>
        <v>0.53061224489795922</v>
      </c>
      <c r="I57" s="8">
        <f>'Результаты 5 кл. р.я.'!I57/'Результаты 5 кл. р.я.'!$B57/2</f>
        <v>0.57653061224489799</v>
      </c>
      <c r="J57" s="8">
        <f>'Результаты 5 кл. р.я.'!J57/'Результаты 5 кл. р.я.'!$B57/3</f>
        <v>0.35714285714285715</v>
      </c>
      <c r="K57" s="8">
        <f>'Результаты 5 кл. р.я.'!K57/'Результаты 5 кл. р.я.'!$B57/2</f>
        <v>0.43367346938775508</v>
      </c>
      <c r="L57" s="8">
        <f>'Результаты 5 кл. р.я.'!L57/'Результаты 5 кл. р.я.'!$B57/2</f>
        <v>0.35204081632653061</v>
      </c>
      <c r="M57" s="8">
        <f>'Результаты 5 кл. р.я.'!M57/'Результаты 5 кл. р.я.'!$B57/2</f>
        <v>0.43367346938775508</v>
      </c>
      <c r="N57" s="8">
        <f>'Результаты 5 кл. р.я.'!N57/'Результаты 5 кл. р.я.'!$B57/2</f>
        <v>0.47448979591836737</v>
      </c>
      <c r="O57" s="8">
        <f>'Результаты 5 кл. р.я.'!O57/'Результаты 5 кл. р.я.'!$B57</f>
        <v>0.34693877551020408</v>
      </c>
      <c r="P57" s="8">
        <f>'Результаты 5 кл. р.я.'!P57/'Результаты 5 кл. р.я.'!$B57</f>
        <v>0.43877551020408162</v>
      </c>
      <c r="Q57" s="8">
        <f>'Результаты 5 кл. р.я.'!Q57/'Результаты 5 кл. р.я.'!$B57</f>
        <v>0.20408163265306123</v>
      </c>
      <c r="R57" s="8">
        <f>'Результаты 5 кл. р.я.'!R57/'Результаты 5 кл. р.я.'!$B57</f>
        <v>1.020408163265306E-2</v>
      </c>
      <c r="U57" s="29">
        <f t="shared" si="0"/>
        <v>0.73979591836734693</v>
      </c>
    </row>
    <row r="58" spans="1:21" ht="15.75">
      <c r="A58" s="1">
        <v>100</v>
      </c>
      <c r="B58" s="2">
        <v>104</v>
      </c>
      <c r="C58" s="8">
        <f>'Результаты 5 кл. р.я.'!C58/'Результаты 5 кл. р.я.'!$B58/2</f>
        <v>0.80288461538461542</v>
      </c>
      <c r="D58" s="8">
        <f>'Результаты 5 кл. р.я.'!D58/'Результаты 5 кл. р.я.'!$B58/3</f>
        <v>0.6955128205128206</v>
      </c>
      <c r="E58" s="8">
        <f>'Результаты 5 кл. р.я.'!E58/'Результаты 5 кл. р.я.'!$B58/2</f>
        <v>0.67788461538461542</v>
      </c>
      <c r="F58" s="8">
        <f>'Результаты 5 кл. р.я.'!F58/'Результаты 5 кл. р.я.'!$B58/2</f>
        <v>0.52403846153846156</v>
      </c>
      <c r="G58" s="8">
        <f>'Результаты 5 кл. р.я.'!G58/'Результаты 5 кл. р.я.'!$B58/2</f>
        <v>0.36057692307692307</v>
      </c>
      <c r="H58" s="8">
        <f>'Результаты 5 кл. р.я.'!H58/'Результаты 5 кл. р.я.'!$B58/2</f>
        <v>0.66826923076923073</v>
      </c>
      <c r="I58" s="8">
        <f>'Результаты 5 кл. р.я.'!I58/'Результаты 5 кл. р.я.'!$B58/2</f>
        <v>0.73557692307692313</v>
      </c>
      <c r="J58" s="8">
        <f>'Результаты 5 кл. р.я.'!J58/'Результаты 5 кл. р.я.'!$B58/3</f>
        <v>0.20833333333333334</v>
      </c>
      <c r="K58" s="8">
        <f>'Результаты 5 кл. р.я.'!K58/'Результаты 5 кл. р.я.'!$B58/2</f>
        <v>0.72596153846153844</v>
      </c>
      <c r="L58" s="8">
        <f>'Результаты 5 кл. р.я.'!L58/'Результаты 5 кл. р.я.'!$B58/2</f>
        <v>0.57692307692307687</v>
      </c>
      <c r="M58" s="8">
        <f>'Результаты 5 кл. р.я.'!M58/'Результаты 5 кл. р.я.'!$B58/2</f>
        <v>0.31730769230769229</v>
      </c>
      <c r="N58" s="8">
        <f>'Результаты 5 кл. р.я.'!N58/'Результаты 5 кл. р.я.'!$B58/2</f>
        <v>0.42788461538461536</v>
      </c>
      <c r="O58" s="8">
        <f>'Результаты 5 кл. р.я.'!O58/'Результаты 5 кл. р.я.'!$B58</f>
        <v>0.125</v>
      </c>
      <c r="P58" s="8">
        <f>'Результаты 5 кл. р.я.'!P58/'Результаты 5 кл. р.я.'!$B58</f>
        <v>0.69230769230769229</v>
      </c>
      <c r="Q58" s="8">
        <f>'Результаты 5 кл. р.я.'!Q58/'Результаты 5 кл. р.я.'!$B58</f>
        <v>0.17307692307692307</v>
      </c>
      <c r="R58" s="8">
        <f>'Результаты 5 кл. р.я.'!R58/'Результаты 5 кл. р.я.'!$B58</f>
        <v>9.6153846153846159E-3</v>
      </c>
      <c r="U58" s="29">
        <f t="shared" si="0"/>
        <v>0.80288461538461542</v>
      </c>
    </row>
    <row r="59" spans="1:21" ht="15.75">
      <c r="A59" s="1">
        <v>138</v>
      </c>
      <c r="B59" s="2">
        <v>25</v>
      </c>
      <c r="C59" s="8">
        <f>'Результаты 5 кл. р.я.'!C59/'Результаты 5 кл. р.я.'!$B59/2</f>
        <v>0.66</v>
      </c>
      <c r="D59" s="8">
        <f>'Результаты 5 кл. р.я.'!D59/'Результаты 5 кл. р.я.'!$B59/3</f>
        <v>0.3066666666666667</v>
      </c>
      <c r="E59" s="8">
        <f>'Результаты 5 кл. р.я.'!E59/'Результаты 5 кл. р.я.'!$B59/2</f>
        <v>0.48</v>
      </c>
      <c r="F59" s="8">
        <f>'Результаты 5 кл. р.я.'!F59/'Результаты 5 кл. р.я.'!$B59/2</f>
        <v>0.4</v>
      </c>
      <c r="G59" s="8">
        <f>'Результаты 5 кл. р.я.'!G59/'Результаты 5 кл. р.я.'!$B59/2</f>
        <v>0.52</v>
      </c>
      <c r="H59" s="8">
        <f>'Результаты 5 кл. р.я.'!H59/'Результаты 5 кл. р.я.'!$B59/2</f>
        <v>0.3</v>
      </c>
      <c r="I59" s="8">
        <f>'Результаты 5 кл. р.я.'!I59/'Результаты 5 кл. р.я.'!$B59/2</f>
        <v>0.62</v>
      </c>
      <c r="J59" s="8">
        <f>'Результаты 5 кл. р.я.'!J59/'Результаты 5 кл. р.я.'!$B59/3</f>
        <v>6.6666666666666666E-2</v>
      </c>
      <c r="K59" s="8">
        <f>'Результаты 5 кл. р.я.'!K59/'Результаты 5 кл. р.я.'!$B59/2</f>
        <v>0.38</v>
      </c>
      <c r="L59" s="8">
        <f>'Результаты 5 кл. р.я.'!L59/'Результаты 5 кл. р.я.'!$B59/2</f>
        <v>0.2</v>
      </c>
      <c r="M59" s="8">
        <f>'Результаты 5 кл. р.я.'!M59/'Результаты 5 кл. р.я.'!$B59/2</f>
        <v>0.5</v>
      </c>
      <c r="N59" s="8">
        <f>'Результаты 5 кл. р.я.'!N59/'Результаты 5 кл. р.я.'!$B59/2</f>
        <v>0.4</v>
      </c>
      <c r="O59" s="8">
        <f>'Результаты 5 кл. р.я.'!O59/'Результаты 5 кл. р.я.'!$B59</f>
        <v>0.6</v>
      </c>
      <c r="P59" s="8">
        <f>'Результаты 5 кл. р.я.'!P59/'Результаты 5 кл. р.я.'!$B59</f>
        <v>0.32</v>
      </c>
      <c r="Q59" s="8">
        <f>'Результаты 5 кл. р.я.'!Q59/'Результаты 5 кл. р.я.'!$B59</f>
        <v>0.08</v>
      </c>
      <c r="R59" s="8">
        <f>'Результаты 5 кл. р.я.'!R59/'Результаты 5 кл. р.я.'!$B59</f>
        <v>0</v>
      </c>
      <c r="U59" s="29">
        <f t="shared" si="0"/>
        <v>0.66</v>
      </c>
    </row>
    <row r="60" spans="1:21" ht="15.75">
      <c r="A60" s="1">
        <v>144</v>
      </c>
      <c r="B60" s="2">
        <v>42</v>
      </c>
      <c r="C60" s="8">
        <f>'Результаты 5 кл. р.я.'!C60/'Результаты 5 кл. р.я.'!$B60/2</f>
        <v>0.79761904761904767</v>
      </c>
      <c r="D60" s="8">
        <f>'Результаты 5 кл. р.я.'!D60/'Результаты 5 кл. р.я.'!$B60/3</f>
        <v>0.53968253968253965</v>
      </c>
      <c r="E60" s="8">
        <f>'Результаты 5 кл. р.я.'!E60/'Результаты 5 кл. р.я.'!$B60/2</f>
        <v>0.58333333333333337</v>
      </c>
      <c r="F60" s="8">
        <f>'Результаты 5 кл. р.я.'!F60/'Результаты 5 кл. р.я.'!$B60/2</f>
        <v>0.40476190476190477</v>
      </c>
      <c r="G60" s="8">
        <f>'Результаты 5 кл. р.я.'!G60/'Результаты 5 кл. р.я.'!$B60/2</f>
        <v>0.5</v>
      </c>
      <c r="H60" s="8">
        <f>'Результаты 5 кл. р.я.'!H60/'Результаты 5 кл. р.я.'!$B60/2</f>
        <v>0.5714285714285714</v>
      </c>
      <c r="I60" s="8">
        <f>'Результаты 5 кл. р.я.'!I60/'Результаты 5 кл. р.я.'!$B60/2</f>
        <v>0.7142857142857143</v>
      </c>
      <c r="J60" s="8">
        <f>'Результаты 5 кл. р.я.'!J60/'Результаты 5 кл. р.я.'!$B60/3</f>
        <v>0</v>
      </c>
      <c r="K60" s="8">
        <f>'Результаты 5 кл. р.я.'!K60/'Результаты 5 кл. р.я.'!$B60/2</f>
        <v>0.65476190476190477</v>
      </c>
      <c r="L60" s="8">
        <f>'Результаты 5 кл. р.я.'!L60/'Результаты 5 кл. р.я.'!$B60/2</f>
        <v>0.6071428571428571</v>
      </c>
      <c r="M60" s="8">
        <f>'Результаты 5 кл. р.я.'!M60/'Результаты 5 кл. р.я.'!$B60/2</f>
        <v>0.36904761904761907</v>
      </c>
      <c r="N60" s="8">
        <f>'Результаты 5 кл. р.я.'!N60/'Результаты 5 кл. р.я.'!$B60/2</f>
        <v>0.15476190476190477</v>
      </c>
      <c r="O60" s="8">
        <f>'Результаты 5 кл. р.я.'!O60/'Результаты 5 кл. р.я.'!$B60</f>
        <v>0.26190476190476192</v>
      </c>
      <c r="P60" s="8">
        <f>'Результаты 5 кл. р.я.'!P60/'Результаты 5 кл. р.я.'!$B60</f>
        <v>0.73809523809523814</v>
      </c>
      <c r="Q60" s="8">
        <f>'Результаты 5 кл. р.я.'!Q60/'Результаты 5 кл. р.я.'!$B60</f>
        <v>0</v>
      </c>
      <c r="R60" s="8">
        <f>'Результаты 5 кл. р.я.'!R60/'Результаты 5 кл. р.я.'!$B60</f>
        <v>0</v>
      </c>
      <c r="U60" s="29">
        <f t="shared" si="0"/>
        <v>0.79761904761904767</v>
      </c>
    </row>
    <row r="61" spans="1:21" ht="37.5">
      <c r="A61" s="3" t="s">
        <v>18</v>
      </c>
      <c r="B61" s="3">
        <f>'Результаты 5 кл. р.я.'!B61</f>
        <v>3476</v>
      </c>
      <c r="C61" s="16">
        <f>'Результаты 5 кл. р.я.'!C61/'Результаты 5 кл. р.я.'!$B61/2</f>
        <v>0.72123130034522442</v>
      </c>
      <c r="D61" s="16">
        <f>'Результаты 5 кл. р.я.'!D61/'Результаты 5 кл. р.я.'!$B61/3</f>
        <v>0.7003260452627541</v>
      </c>
      <c r="E61" s="16">
        <f>'Результаты 5 кл. р.я.'!E61/'Результаты 5 кл. р.я.'!$B61/2</f>
        <v>0.60011507479861914</v>
      </c>
      <c r="F61" s="16">
        <f>'Результаты 5 кл. р.я.'!F61/'Результаты 5 кл. р.я.'!$B61/2</f>
        <v>0.59608745684695053</v>
      </c>
      <c r="G61" s="16">
        <f>'Результаты 5 кл. р.я.'!G61/'Результаты 5 кл. р.я.'!$B61/2</f>
        <v>0.62586306098964328</v>
      </c>
      <c r="H61" s="16">
        <f>'Результаты 5 кл. р.я.'!H61/'Результаты 5 кл. р.я.'!$B61/2</f>
        <v>0.58515535097813576</v>
      </c>
      <c r="I61" s="16">
        <f>'Результаты 5 кл. р.я.'!I61/'Результаты 5 кл. р.я.'!$B61/2</f>
        <v>0.69102416570770997</v>
      </c>
      <c r="J61" s="21">
        <f>'Результаты 5 кл. р.я.'!J61/'Результаты 5 кл. р.я.'!$B61/3</f>
        <v>0.38703490602224777</v>
      </c>
      <c r="K61" s="16">
        <f>'Результаты 5 кл. р.я.'!K61/'Результаты 5 кл. р.я.'!$B61/2</f>
        <v>0.55897583429229003</v>
      </c>
      <c r="L61" s="16">
        <f>'Результаты 5 кл. р.я.'!L61/'Результаты 5 кл. р.я.'!$B61/2</f>
        <v>0.54689298043728418</v>
      </c>
      <c r="M61" s="16">
        <f>'Результаты 5 кл. р.я.'!M61/'Результаты 5 кл. р.я.'!$B61/2</f>
        <v>0.53063866513233604</v>
      </c>
      <c r="N61" s="21">
        <f>'Результаты 5 кл. р.я.'!N61/'Результаты 5 кл. р.я.'!$B61/2</f>
        <v>0.49252013808975836</v>
      </c>
      <c r="O61" s="17">
        <f>'Результаты 5 кл. р.я.'!O61/'Результаты 5 кл. р.я.'!$B61</f>
        <v>0.17721518987341772</v>
      </c>
      <c r="P61" s="18">
        <f>'Результаты 5 кл. р.я.'!P61/'Результаты 5 кл. р.я.'!$B61</f>
        <v>0.52186421173762942</v>
      </c>
      <c r="Q61" s="20">
        <f>'Результаты 5 кл. р.я.'!Q61/'Результаты 5 кл. р.я.'!$B61</f>
        <v>0.26726121979286538</v>
      </c>
      <c r="R61" s="19">
        <f>'Результаты 5 кл. р.я.'!R61/'Результаты 5 кл. р.я.'!$B61</f>
        <v>3.394706559263521E-2</v>
      </c>
      <c r="U61" s="29">
        <f>MAX(U2:U60)</f>
        <v>1</v>
      </c>
    </row>
    <row r="62" spans="1:21">
      <c r="O62">
        <v>2</v>
      </c>
      <c r="P62">
        <v>3</v>
      </c>
      <c r="Q62">
        <v>4</v>
      </c>
      <c r="R62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4"/>
  <sheetViews>
    <sheetView topLeftCell="A43" workbookViewId="0">
      <selection sqref="A1:N60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54</v>
      </c>
      <c r="C2" s="8" t="str">
        <f>IF('Решаемость 5 кл. р.я.'!C2&gt;'Проблемные зоны 5 кл. р.я. '!C$64,"ДА","НЕТ")</f>
        <v>ДА</v>
      </c>
      <c r="D2" s="8" t="str">
        <f>IF('Решаемость 5 кл. р.я.'!D2&gt;'Проблемные зоны 5 кл. р.я. '!D$64,"ДА","НЕТ")</f>
        <v>ДА</v>
      </c>
      <c r="E2" s="8" t="str">
        <f>IF('Решаемость 5 кл. р.я.'!E2&gt;'Проблемные зоны 5 кл. р.я. '!E$64,"ДА","НЕТ")</f>
        <v>ДА</v>
      </c>
      <c r="F2" s="8" t="str">
        <f>IF('Решаемость 5 кл. р.я.'!F2&gt;'Проблемные зоны 5 кл. р.я. '!F$64,"ДА","НЕТ")</f>
        <v>ДА</v>
      </c>
      <c r="G2" s="8" t="str">
        <f>IF('Решаемость 5 кл. р.я.'!G2&gt;'Проблемные зоны 5 кл. р.я. '!G$64,"ДА","НЕТ")</f>
        <v>ДА</v>
      </c>
      <c r="H2" s="8" t="str">
        <f>IF('Решаемость 5 кл. р.я.'!H2&gt;'Проблемные зоны 5 кл. р.я. '!H$64,"ДА","НЕТ")</f>
        <v>ДА</v>
      </c>
      <c r="I2" s="8" t="str">
        <f>IF('Решаемость 5 кл. р.я.'!I2&gt;'Проблемные зоны 5 кл. р.я. '!I$64,"ДА","НЕТ")</f>
        <v>ДА</v>
      </c>
      <c r="J2" s="8" t="str">
        <f>IF('Решаемость 5 кл. р.я.'!J2&gt;'Проблемные зоны 5 кл. р.я. '!J$64,"ДА","НЕТ")</f>
        <v>ДА</v>
      </c>
      <c r="K2" s="8" t="str">
        <f>IF('Решаемость 5 кл. р.я.'!K2&gt;'Проблемные зоны 5 кл. р.я. '!K$64,"ДА","НЕТ")</f>
        <v>НЕТ</v>
      </c>
      <c r="L2" s="8" t="str">
        <f>IF('Решаемость 5 кл. р.я.'!L2&gt;'Проблемные зоны 5 кл. р.я. '!L$64,"ДА","НЕТ")</f>
        <v>НЕТ</v>
      </c>
      <c r="M2" s="8" t="str">
        <f>IF('Решаемость 5 кл. р.я.'!M2&gt;'Проблемные зоны 5 кл. р.я. '!M$64,"ДА","НЕТ")</f>
        <v>ДА</v>
      </c>
      <c r="N2" s="8" t="str">
        <f>IF('Решаемость 5 кл. р.я.'!N2&gt;'Проблемные зоны 5 кл. р.я. '!N$64,"ДА","НЕТ")</f>
        <v>ДА</v>
      </c>
      <c r="O2" s="8">
        <f>'Результаты 5 кл. р.я.'!O2/'Результаты 5 кл. р.я.'!$B2</f>
        <v>0.27777777777777779</v>
      </c>
      <c r="P2" s="8">
        <f>'Результаты 5 кл. р.я.'!P2/'Результаты 5 кл. р.я.'!$B2</f>
        <v>0.57407407407407407</v>
      </c>
      <c r="Q2" s="8">
        <f>'Результаты 5 кл. р.я.'!Q2/'Результаты 5 кл. р.я.'!$B2</f>
        <v>0.12962962962962962</v>
      </c>
      <c r="R2" s="8">
        <f>'Результаты 5 кл. р.я.'!R2/'Результаты 5 кл. р.я.'!$B2</f>
        <v>1.8518518518518517E-2</v>
      </c>
    </row>
    <row r="3" spans="1:18" ht="15.75">
      <c r="A3" s="1" t="s">
        <v>8</v>
      </c>
      <c r="B3" s="2">
        <v>76</v>
      </c>
      <c r="C3" s="8" t="str">
        <f>IF('Решаемость 5 кл. р.я.'!C3&gt;'Проблемные зоны 5 кл. р.я. '!C$64,"ДА","НЕТ")</f>
        <v>ДА</v>
      </c>
      <c r="D3" s="8" t="str">
        <f>IF('Решаемость 5 кл. р.я.'!D3&gt;'Проблемные зоны 5 кл. р.я. '!D$64,"ДА","НЕТ")</f>
        <v>ДА</v>
      </c>
      <c r="E3" s="8" t="str">
        <f>IF('Решаемость 5 кл. р.я.'!E3&gt;'Проблемные зоны 5 кл. р.я. '!E$64,"ДА","НЕТ")</f>
        <v>ДА</v>
      </c>
      <c r="F3" s="8" t="str">
        <f>IF('Решаемость 5 кл. р.я.'!F3&gt;'Проблемные зоны 5 кл. р.я. '!F$64,"ДА","НЕТ")</f>
        <v>ДА</v>
      </c>
      <c r="G3" s="8" t="str">
        <f>IF('Решаемость 5 кл. р.я.'!G3&gt;'Проблемные зоны 5 кл. р.я. '!G$64,"ДА","НЕТ")</f>
        <v>ДА</v>
      </c>
      <c r="H3" s="8" t="str">
        <f>IF('Решаемость 5 кл. р.я.'!H3&gt;'Проблемные зоны 5 кл. р.я. '!H$64,"ДА","НЕТ")</f>
        <v>ДА</v>
      </c>
      <c r="I3" s="8" t="str">
        <f>IF('Решаемость 5 кл. р.я.'!I3&gt;'Проблемные зоны 5 кл. р.я. '!I$64,"ДА","НЕТ")</f>
        <v>ДА</v>
      </c>
      <c r="J3" s="8" t="str">
        <f>IF('Решаемость 5 кл. р.я.'!J3&gt;'Проблемные зоны 5 кл. р.я. '!J$64,"ДА","НЕТ")</f>
        <v>ДА</v>
      </c>
      <c r="K3" s="8" t="str">
        <f>IF('Решаемость 5 кл. р.я.'!K3&gt;'Проблемные зоны 5 кл. р.я. '!K$64,"ДА","НЕТ")</f>
        <v>ДА</v>
      </c>
      <c r="L3" s="8" t="str">
        <f>IF('Решаемость 5 кл. р.я.'!L3&gt;'Проблемные зоны 5 кл. р.я. '!L$64,"ДА","НЕТ")</f>
        <v>ДА</v>
      </c>
      <c r="M3" s="8" t="str">
        <f>IF('Решаемость 5 кл. р.я.'!M3&gt;'Проблемные зоны 5 кл. р.я. '!M$64,"ДА","НЕТ")</f>
        <v>ДА</v>
      </c>
      <c r="N3" s="8" t="str">
        <f>IF('Решаемость 5 кл. р.я.'!N3&gt;'Проблемные зоны 5 кл. р.я. '!N$64,"ДА","НЕТ")</f>
        <v>ДА</v>
      </c>
      <c r="O3" s="8">
        <f>'Результаты 5 кл. р.я.'!O3/'Результаты 5 кл. р.я.'!$B3</f>
        <v>0.14473684210526316</v>
      </c>
      <c r="P3" s="8">
        <f>'Результаты 5 кл. р.я.'!P3/'Результаты 5 кл. р.я.'!$B3</f>
        <v>0.56578947368421051</v>
      </c>
      <c r="Q3" s="8">
        <f>'Результаты 5 кл. р.я.'!Q3/'Результаты 5 кл. р.я.'!$B3</f>
        <v>0.27631578947368424</v>
      </c>
      <c r="R3" s="8">
        <f>'Результаты 5 кл. р.я.'!R3/'Результаты 5 кл. р.я.'!$B3</f>
        <v>1.3157894736842105E-2</v>
      </c>
    </row>
    <row r="4" spans="1:18" ht="15.75">
      <c r="A4" s="2" t="s">
        <v>9</v>
      </c>
      <c r="B4" s="2">
        <v>55</v>
      </c>
      <c r="C4" s="8" t="str">
        <f>IF('Решаемость 5 кл. р.я.'!C4&gt;'Проблемные зоны 5 кл. р.я. '!C$64,"ДА","НЕТ")</f>
        <v>ДА</v>
      </c>
      <c r="D4" s="8" t="str">
        <f>IF('Решаемость 5 кл. р.я.'!D4&gt;'Проблемные зоны 5 кл. р.я. '!D$64,"ДА","НЕТ")</f>
        <v>ДА</v>
      </c>
      <c r="E4" s="8" t="str">
        <f>IF('Решаемость 5 кл. р.я.'!E4&gt;'Проблемные зоны 5 кл. р.я. '!E$64,"ДА","НЕТ")</f>
        <v>ДА</v>
      </c>
      <c r="F4" s="8" t="str">
        <f>IF('Решаемость 5 кл. р.я.'!F4&gt;'Проблемные зоны 5 кл. р.я. '!F$64,"ДА","НЕТ")</f>
        <v>ДА</v>
      </c>
      <c r="G4" s="8" t="str">
        <f>IF('Решаемость 5 кл. р.я.'!G4&gt;'Проблемные зоны 5 кл. р.я. '!G$64,"ДА","НЕТ")</f>
        <v>ДА</v>
      </c>
      <c r="H4" s="8" t="str">
        <f>IF('Решаемость 5 кл. р.я.'!H4&gt;'Проблемные зоны 5 кл. р.я. '!H$64,"ДА","НЕТ")</f>
        <v>ДА</v>
      </c>
      <c r="I4" s="8" t="str">
        <f>IF('Решаемость 5 кл. р.я.'!I4&gt;'Проблемные зоны 5 кл. р.я. '!I$64,"ДА","НЕТ")</f>
        <v>ДА</v>
      </c>
      <c r="J4" s="8" t="str">
        <f>IF('Решаемость 5 кл. р.я.'!J4&gt;'Проблемные зоны 5 кл. р.я. '!J$64,"ДА","НЕТ")</f>
        <v>ДА</v>
      </c>
      <c r="K4" s="8" t="str">
        <f>IF('Решаемость 5 кл. р.я.'!K4&gt;'Проблемные зоны 5 кл. р.я. '!K$64,"ДА","НЕТ")</f>
        <v>ДА</v>
      </c>
      <c r="L4" s="8" t="str">
        <f>IF('Решаемость 5 кл. р.я.'!L4&gt;'Проблемные зоны 5 кл. р.я. '!L$64,"ДА","НЕТ")</f>
        <v>ДА</v>
      </c>
      <c r="M4" s="8" t="str">
        <f>IF('Решаемость 5 кл. р.я.'!M4&gt;'Проблемные зоны 5 кл. р.я. '!M$64,"ДА","НЕТ")</f>
        <v>ДА</v>
      </c>
      <c r="N4" s="8" t="str">
        <f>IF('Решаемость 5 кл. р.я.'!N4&gt;'Проблемные зоны 5 кл. р.я. '!N$64,"ДА","НЕТ")</f>
        <v>ДА</v>
      </c>
      <c r="O4" s="8">
        <f>'Результаты 5 кл. р.я.'!O4/'Результаты 5 кл. р.я.'!$B4</f>
        <v>0</v>
      </c>
      <c r="P4" s="8">
        <f>'Результаты 5 кл. р.я.'!P4/'Результаты 5 кл. р.я.'!$B4</f>
        <v>0.43636363636363634</v>
      </c>
      <c r="Q4" s="8">
        <f>'Результаты 5 кл. р.я.'!Q4/'Результаты 5 кл. р.я.'!$B4</f>
        <v>0.4</v>
      </c>
      <c r="R4" s="8">
        <f>'Результаты 5 кл. р.я.'!R4/'Результаты 5 кл. р.я.'!$B4</f>
        <v>0.16363636363636364</v>
      </c>
    </row>
    <row r="5" spans="1:18" ht="31.5">
      <c r="A5" s="1" t="s">
        <v>10</v>
      </c>
      <c r="B5" s="2">
        <v>3</v>
      </c>
      <c r="C5" s="8" t="str">
        <f>IF('Решаемость 5 кл. р.я.'!C5&gt;'Проблемные зоны 5 кл. р.я. '!C$64,"ДА","НЕТ")</f>
        <v>ДА</v>
      </c>
      <c r="D5" s="8" t="str">
        <f>IF('Решаемость 5 кл. р.я.'!D5&gt;'Проблемные зоны 5 кл. р.я. '!D$64,"ДА","НЕТ")</f>
        <v>НЕТ</v>
      </c>
      <c r="E5" s="8" t="str">
        <f>IF('Решаемость 5 кл. р.я.'!E5&gt;'Проблемные зоны 5 кл. р.я. '!E$64,"ДА","НЕТ")</f>
        <v>НЕТ</v>
      </c>
      <c r="F5" s="8" t="str">
        <f>IF('Решаемость 5 кл. р.я.'!F5&gt;'Проблемные зоны 5 кл. р.я. '!F$64,"ДА","НЕТ")</f>
        <v>НЕТ</v>
      </c>
      <c r="G5" s="8" t="str">
        <f>IF('Решаемость 5 кл. р.я.'!G5&gt;'Проблемные зоны 5 кл. р.я. '!G$64,"ДА","НЕТ")</f>
        <v>ДА</v>
      </c>
      <c r="H5" s="8" t="str">
        <f>IF('Решаемость 5 кл. р.я.'!H5&gt;'Проблемные зоны 5 кл. р.я. '!H$64,"ДА","НЕТ")</f>
        <v>ДА</v>
      </c>
      <c r="I5" s="8" t="str">
        <f>IF('Решаемость 5 кл. р.я.'!I5&gt;'Проблемные зоны 5 кл. р.я. '!I$64,"ДА","НЕТ")</f>
        <v>ДА</v>
      </c>
      <c r="J5" s="8" t="str">
        <f>IF('Решаемость 5 кл. р.я.'!J5&gt;'Проблемные зоны 5 кл. р.я. '!J$64,"ДА","НЕТ")</f>
        <v>НЕТ</v>
      </c>
      <c r="K5" s="8" t="str">
        <f>IF('Решаемость 5 кл. р.я.'!K5&gt;'Проблемные зоны 5 кл. р.я. '!K$64,"ДА","НЕТ")</f>
        <v>ДА</v>
      </c>
      <c r="L5" s="8" t="str">
        <f>IF('Решаемость 5 кл. р.я.'!L5&gt;'Проблемные зоны 5 кл. р.я. '!L$64,"ДА","НЕТ")</f>
        <v>НЕТ</v>
      </c>
      <c r="M5" s="8" t="str">
        <f>IF('Решаемость 5 кл. р.я.'!M5&gt;'Проблемные зоны 5 кл. р.я. '!M$64,"ДА","НЕТ")</f>
        <v>НЕТ</v>
      </c>
      <c r="N5" s="8" t="str">
        <f>IF('Решаемость 5 кл. р.я.'!N5&gt;'Проблемные зоны 5 кл. р.я. '!N$64,"ДА","НЕТ")</f>
        <v>НЕТ</v>
      </c>
      <c r="O5" s="8">
        <f>'Результаты 5 кл. р.я.'!O5/'Результаты 5 кл. р.я.'!$B5</f>
        <v>0.66666666666666663</v>
      </c>
      <c r="P5" s="8">
        <f>'Результаты 5 кл. р.я.'!P5/'Результаты 5 кл. р.я.'!$B5</f>
        <v>0.33333333333333331</v>
      </c>
      <c r="Q5" s="8">
        <f>'Результаты 5 кл. р.я.'!Q5/'Результаты 5 кл. р.я.'!$B5</f>
        <v>0</v>
      </c>
      <c r="R5" s="8">
        <f>'Результаты 5 кл. р.я.'!R5/'Результаты 5 кл. р.я.'!$B5</f>
        <v>0</v>
      </c>
    </row>
    <row r="6" spans="1:18" ht="15.75">
      <c r="A6" s="1" t="s">
        <v>11</v>
      </c>
      <c r="B6" s="2">
        <v>6</v>
      </c>
      <c r="C6" s="8" t="str">
        <f>IF('Решаемость 5 кл. р.я.'!C6&gt;'Проблемные зоны 5 кл. р.я. '!C$64,"ДА","НЕТ")</f>
        <v>ДА</v>
      </c>
      <c r="D6" s="8" t="str">
        <f>IF('Решаемость 5 кл. р.я.'!D6&gt;'Проблемные зоны 5 кл. р.я. '!D$64,"ДА","НЕТ")</f>
        <v>ДА</v>
      </c>
      <c r="E6" s="8" t="str">
        <f>IF('Решаемость 5 кл. р.я.'!E6&gt;'Проблемные зоны 5 кл. р.я. '!E$64,"ДА","НЕТ")</f>
        <v>ДА</v>
      </c>
      <c r="F6" s="8" t="str">
        <f>IF('Решаемость 5 кл. р.я.'!F6&gt;'Проблемные зоны 5 кл. р.я. '!F$64,"ДА","НЕТ")</f>
        <v>ДА</v>
      </c>
      <c r="G6" s="8" t="str">
        <f>IF('Решаемость 5 кл. р.я.'!G6&gt;'Проблемные зоны 5 кл. р.я. '!G$64,"ДА","НЕТ")</f>
        <v>ДА</v>
      </c>
      <c r="H6" s="8" t="str">
        <f>IF('Решаемость 5 кл. р.я.'!H6&gt;'Проблемные зоны 5 кл. р.я. '!H$64,"ДА","НЕТ")</f>
        <v>ДА</v>
      </c>
      <c r="I6" s="8" t="str">
        <f>IF('Решаемость 5 кл. р.я.'!I6&gt;'Проблемные зоны 5 кл. р.я. '!I$64,"ДА","НЕТ")</f>
        <v>НЕТ</v>
      </c>
      <c r="J6" s="8" t="str">
        <f>IF('Решаемость 5 кл. р.я.'!J6&gt;'Проблемные зоны 5 кл. р.я. '!J$64,"ДА","НЕТ")</f>
        <v>НЕТ</v>
      </c>
      <c r="K6" s="8" t="str">
        <f>IF('Решаемость 5 кл. р.я.'!K6&gt;'Проблемные зоны 5 кл. р.я. '!K$64,"ДА","НЕТ")</f>
        <v>ДА</v>
      </c>
      <c r="L6" s="8" t="str">
        <f>IF('Решаемость 5 кл. р.я.'!L6&gt;'Проблемные зоны 5 кл. р.я. '!L$64,"ДА","НЕТ")</f>
        <v>ДА</v>
      </c>
      <c r="M6" s="8" t="str">
        <f>IF('Решаемость 5 кл. р.я.'!M6&gt;'Проблемные зоны 5 кл. р.я. '!M$64,"ДА","НЕТ")</f>
        <v>НЕТ</v>
      </c>
      <c r="N6" s="8" t="str">
        <f>IF('Решаемость 5 кл. р.я.'!N6&gt;'Проблемные зоны 5 кл. р.я. '!N$64,"ДА","НЕТ")</f>
        <v>НЕТ</v>
      </c>
      <c r="O6" s="8">
        <f>'Результаты 5 кл. р.я.'!O6/'Результаты 5 кл. р.я.'!$B6</f>
        <v>0</v>
      </c>
      <c r="P6" s="8">
        <f>'Результаты 5 кл. р.я.'!P6/'Результаты 5 кл. р.я.'!$B6</f>
        <v>0.83333333333333337</v>
      </c>
      <c r="Q6" s="8">
        <f>'Результаты 5 кл. р.я.'!Q6/'Результаты 5 кл. р.я.'!$B6</f>
        <v>0.16666666666666666</v>
      </c>
      <c r="R6" s="8">
        <f>'Результаты 5 кл. р.я.'!R6/'Результаты 5 кл. р.я.'!$B6</f>
        <v>0</v>
      </c>
    </row>
    <row r="7" spans="1:18" ht="15.75">
      <c r="A7" s="1" t="s">
        <v>12</v>
      </c>
      <c r="B7" s="1">
        <v>115</v>
      </c>
      <c r="C7" s="8" t="str">
        <f>IF('Решаемость 5 кл. р.я.'!C7&gt;'Проблемные зоны 5 кл. р.я. '!C$64,"ДА","НЕТ")</f>
        <v>ДА</v>
      </c>
      <c r="D7" s="8" t="str">
        <f>IF('Решаемость 5 кл. р.я.'!D7&gt;'Проблемные зоны 5 кл. р.я. '!D$64,"ДА","НЕТ")</f>
        <v>ДА</v>
      </c>
      <c r="E7" s="8" t="str">
        <f>IF('Решаемость 5 кл. р.я.'!E7&gt;'Проблемные зоны 5 кл. р.я. '!E$64,"ДА","НЕТ")</f>
        <v>ДА</v>
      </c>
      <c r="F7" s="8" t="str">
        <f>IF('Решаемость 5 кл. р.я.'!F7&gt;'Проблемные зоны 5 кл. р.я. '!F$64,"ДА","НЕТ")</f>
        <v>ДА</v>
      </c>
      <c r="G7" s="8" t="str">
        <f>IF('Решаемость 5 кл. р.я.'!G7&gt;'Проблемные зоны 5 кл. р.я. '!G$64,"ДА","НЕТ")</f>
        <v>ДА</v>
      </c>
      <c r="H7" s="8" t="str">
        <f>IF('Решаемость 5 кл. р.я.'!H7&gt;'Проблемные зоны 5 кл. р.я. '!H$64,"ДА","НЕТ")</f>
        <v>ДА</v>
      </c>
      <c r="I7" s="8" t="str">
        <f>IF('Решаемость 5 кл. р.я.'!I7&gt;'Проблемные зоны 5 кл. р.я. '!I$64,"ДА","НЕТ")</f>
        <v>ДА</v>
      </c>
      <c r="J7" s="8" t="str">
        <f>IF('Решаемость 5 кл. р.я.'!J7&gt;'Проблемные зоны 5 кл. р.я. '!J$64,"ДА","НЕТ")</f>
        <v>ДА</v>
      </c>
      <c r="K7" s="8" t="str">
        <f>IF('Решаемость 5 кл. р.я.'!K7&gt;'Проблемные зоны 5 кл. р.я. '!K$64,"ДА","НЕТ")</f>
        <v>ДА</v>
      </c>
      <c r="L7" s="8" t="str">
        <f>IF('Решаемость 5 кл. р.я.'!L7&gt;'Проблемные зоны 5 кл. р.я. '!L$64,"ДА","НЕТ")</f>
        <v>ДА</v>
      </c>
      <c r="M7" s="8" t="str">
        <f>IF('Решаемость 5 кл. р.я.'!M7&gt;'Проблемные зоны 5 кл. р.я. '!M$64,"ДА","НЕТ")</f>
        <v>ДА</v>
      </c>
      <c r="N7" s="8" t="str">
        <f>IF('Решаемость 5 кл. р.я.'!N7&gt;'Проблемные зоны 5 кл. р.я. '!N$64,"ДА","НЕТ")</f>
        <v>ДА</v>
      </c>
      <c r="O7" s="8">
        <f>'Результаты 5 кл. р.я.'!O7/'Результаты 5 кл. р.я.'!$B7</f>
        <v>9.5652173913043481E-2</v>
      </c>
      <c r="P7" s="8">
        <f>'Результаты 5 кл. р.я.'!P7/'Результаты 5 кл. р.я.'!$B7</f>
        <v>0.62608695652173918</v>
      </c>
      <c r="Q7" s="8">
        <f>'Результаты 5 кл. р.я.'!Q7/'Результаты 5 кл. р.я.'!$B7</f>
        <v>0.25217391304347825</v>
      </c>
      <c r="R7" s="8">
        <f>'Результаты 5 кл. р.я.'!R7/'Результаты 5 кл. р.я.'!$B7</f>
        <v>2.6086956521739129E-2</v>
      </c>
    </row>
    <row r="8" spans="1:18" ht="15.75">
      <c r="A8" s="1" t="s">
        <v>13</v>
      </c>
      <c r="B8" s="2">
        <v>75</v>
      </c>
      <c r="C8" s="8" t="str">
        <f>IF('Решаемость 5 кл. р.я.'!C8&gt;'Проблемные зоны 5 кл. р.я. '!C$64,"ДА","НЕТ")</f>
        <v>ДА</v>
      </c>
      <c r="D8" s="8" t="str">
        <f>IF('Решаемость 5 кл. р.я.'!D8&gt;'Проблемные зоны 5 кл. р.я. '!D$64,"ДА","НЕТ")</f>
        <v>ДА</v>
      </c>
      <c r="E8" s="8" t="str">
        <f>IF('Решаемость 5 кл. р.я.'!E8&gt;'Проблемные зоны 5 кл. р.я. '!E$64,"ДА","НЕТ")</f>
        <v>ДА</v>
      </c>
      <c r="F8" s="8" t="str">
        <f>IF('Решаемость 5 кл. р.я.'!F8&gt;'Проблемные зоны 5 кл. р.я. '!F$64,"ДА","НЕТ")</f>
        <v>ДА</v>
      </c>
      <c r="G8" s="8" t="str">
        <f>IF('Решаемость 5 кл. р.я.'!G8&gt;'Проблемные зоны 5 кл. р.я. '!G$64,"ДА","НЕТ")</f>
        <v>ДА</v>
      </c>
      <c r="H8" s="8" t="str">
        <f>IF('Решаемость 5 кл. р.я.'!H8&gt;'Проблемные зоны 5 кл. р.я. '!H$64,"ДА","НЕТ")</f>
        <v>ДА</v>
      </c>
      <c r="I8" s="8" t="str">
        <f>IF('Решаемость 5 кл. р.я.'!I8&gt;'Проблемные зоны 5 кл. р.я. '!I$64,"ДА","НЕТ")</f>
        <v>ДА</v>
      </c>
      <c r="J8" s="8" t="str">
        <f>IF('Решаемость 5 кл. р.я.'!J8&gt;'Проблемные зоны 5 кл. р.я. '!J$64,"ДА","НЕТ")</f>
        <v>ДА</v>
      </c>
      <c r="K8" s="8" t="str">
        <f>IF('Решаемость 5 кл. р.я.'!K8&gt;'Проблемные зоны 5 кл. р.я. '!K$64,"ДА","НЕТ")</f>
        <v>ДА</v>
      </c>
      <c r="L8" s="8" t="str">
        <f>IF('Решаемость 5 кл. р.я.'!L8&gt;'Проблемные зоны 5 кл. р.я. '!L$64,"ДА","НЕТ")</f>
        <v>ДА</v>
      </c>
      <c r="M8" s="8" t="str">
        <f>IF('Решаемость 5 кл. р.я.'!M8&gt;'Проблемные зоны 5 кл. р.я. '!M$64,"ДА","НЕТ")</f>
        <v>ДА</v>
      </c>
      <c r="N8" s="8" t="str">
        <f>IF('Решаемость 5 кл. р.я.'!N8&gt;'Проблемные зоны 5 кл. р.я. '!N$64,"ДА","НЕТ")</f>
        <v>ДА</v>
      </c>
      <c r="O8" s="8">
        <f>'Результаты 5 кл. р.я.'!O8/'Результаты 5 кл. р.я.'!$B8</f>
        <v>5.3333333333333337E-2</v>
      </c>
      <c r="P8" s="8">
        <f>'Результаты 5 кл. р.я.'!P8/'Результаты 5 кл. р.я.'!$B8</f>
        <v>0.58666666666666667</v>
      </c>
      <c r="Q8" s="8">
        <f>'Результаты 5 кл. р.я.'!Q8/'Результаты 5 кл. р.я.'!$B8</f>
        <v>0.33333333333333331</v>
      </c>
      <c r="R8" s="8">
        <f>'Результаты 5 кл. р.я.'!R8/'Результаты 5 кл. р.я.'!$B8</f>
        <v>2.6666666666666668E-2</v>
      </c>
    </row>
    <row r="9" spans="1:18" ht="15.75">
      <c r="A9" s="1" t="s">
        <v>14</v>
      </c>
      <c r="B9" s="2">
        <v>30</v>
      </c>
      <c r="C9" s="8" t="str">
        <f>IF('Решаемость 5 кл. р.я.'!C9&gt;'Проблемные зоны 5 кл. р.я. '!C$64,"ДА","НЕТ")</f>
        <v>ДА</v>
      </c>
      <c r="D9" s="8" t="str">
        <f>IF('Решаемость 5 кл. р.я.'!D9&gt;'Проблемные зоны 5 кл. р.я. '!D$64,"ДА","НЕТ")</f>
        <v>НЕТ</v>
      </c>
      <c r="E9" s="8" t="str">
        <f>IF('Решаемость 5 кл. р.я.'!E9&gt;'Проблемные зоны 5 кл. р.я. '!E$64,"ДА","НЕТ")</f>
        <v>НЕТ</v>
      </c>
      <c r="F9" s="8" t="str">
        <f>IF('Решаемость 5 кл. р.я.'!F9&gt;'Проблемные зоны 5 кл. р.я. '!F$64,"ДА","НЕТ")</f>
        <v>НЕТ</v>
      </c>
      <c r="G9" s="8" t="str">
        <f>IF('Решаемость 5 кл. р.я.'!G9&gt;'Проблемные зоны 5 кл. р.я. '!G$64,"ДА","НЕТ")</f>
        <v>ДА</v>
      </c>
      <c r="H9" s="8" t="str">
        <f>IF('Решаемость 5 кл. р.я.'!H9&gt;'Проблемные зоны 5 кл. р.я. '!H$64,"ДА","НЕТ")</f>
        <v>ДА</v>
      </c>
      <c r="I9" s="8" t="str">
        <f>IF('Решаемость 5 кл. р.я.'!I9&gt;'Проблемные зоны 5 кл. р.я. '!I$64,"ДА","НЕТ")</f>
        <v>ДА</v>
      </c>
      <c r="J9" s="8" t="str">
        <f>IF('Решаемость 5 кл. р.я.'!J9&gt;'Проблемные зоны 5 кл. р.я. '!J$64,"ДА","НЕТ")</f>
        <v>ДА</v>
      </c>
      <c r="K9" s="8" t="str">
        <f>IF('Решаемость 5 кл. р.я.'!K9&gt;'Проблемные зоны 5 кл. р.я. '!K$64,"ДА","НЕТ")</f>
        <v>ДА</v>
      </c>
      <c r="L9" s="8" t="str">
        <f>IF('Решаемость 5 кл. р.я.'!L9&gt;'Проблемные зоны 5 кл. р.я. '!L$64,"ДА","НЕТ")</f>
        <v>ДА</v>
      </c>
      <c r="M9" s="8" t="str">
        <f>IF('Решаемость 5 кл. р.я.'!M9&gt;'Проблемные зоны 5 кл. р.я. '!M$64,"ДА","НЕТ")</f>
        <v>ДА</v>
      </c>
      <c r="N9" s="8" t="str">
        <f>IF('Решаемость 5 кл. р.я.'!N9&gt;'Проблемные зоны 5 кл. р.я. '!N$64,"ДА","НЕТ")</f>
        <v>ДА</v>
      </c>
      <c r="O9" s="8">
        <f>'Результаты 5 кл. р.я.'!O9/'Результаты 5 кл. р.я.'!$B9</f>
        <v>0.26666666666666666</v>
      </c>
      <c r="P9" s="8">
        <f>'Результаты 5 кл. р.я.'!P9/'Результаты 5 кл. р.я.'!$B9</f>
        <v>0.5</v>
      </c>
      <c r="Q9" s="8">
        <f>'Результаты 5 кл. р.я.'!Q9/'Результаты 5 кл. р.я.'!$B9</f>
        <v>0.2</v>
      </c>
      <c r="R9" s="8">
        <f>'Результаты 5 кл. р.я.'!R9/'Результаты 5 кл. р.я.'!$B9</f>
        <v>3.3333333333333333E-2</v>
      </c>
    </row>
    <row r="10" spans="1:18" ht="15.75">
      <c r="A10" s="1" t="s">
        <v>15</v>
      </c>
      <c r="B10" s="2">
        <v>74</v>
      </c>
      <c r="C10" s="8" t="str">
        <f>IF('Решаемость 5 кл. р.я.'!C10&gt;'Проблемные зоны 5 кл. р.я. '!C$64,"ДА","НЕТ")</f>
        <v>ДА</v>
      </c>
      <c r="D10" s="8" t="str">
        <f>IF('Решаемость 5 кл. р.я.'!D10&gt;'Проблемные зоны 5 кл. р.я. '!D$64,"ДА","НЕТ")</f>
        <v>ДА</v>
      </c>
      <c r="E10" s="8" t="str">
        <f>IF('Решаемость 5 кл. р.я.'!E10&gt;'Проблемные зоны 5 кл. р.я. '!E$64,"ДА","НЕТ")</f>
        <v>ДА</v>
      </c>
      <c r="F10" s="8" t="str">
        <f>IF('Решаемость 5 кл. р.я.'!F10&gt;'Проблемные зоны 5 кл. р.я. '!F$64,"ДА","НЕТ")</f>
        <v>ДА</v>
      </c>
      <c r="G10" s="8" t="str">
        <f>IF('Решаемость 5 кл. р.я.'!G10&gt;'Проблемные зоны 5 кл. р.я. '!G$64,"ДА","НЕТ")</f>
        <v>ДА</v>
      </c>
      <c r="H10" s="8" t="str">
        <f>IF('Решаемость 5 кл. р.я.'!H10&gt;'Проблемные зоны 5 кл. р.я. '!H$64,"ДА","НЕТ")</f>
        <v>ДА</v>
      </c>
      <c r="I10" s="8" t="str">
        <f>IF('Решаемость 5 кл. р.я.'!I10&gt;'Проблемные зоны 5 кл. р.я. '!I$64,"ДА","НЕТ")</f>
        <v>ДА</v>
      </c>
      <c r="J10" s="8" t="str">
        <f>IF('Решаемость 5 кл. р.я.'!J10&gt;'Проблемные зоны 5 кл. р.я. '!J$64,"ДА","НЕТ")</f>
        <v>ДА</v>
      </c>
      <c r="K10" s="8" t="str">
        <f>IF('Решаемость 5 кл. р.я.'!K10&gt;'Проблемные зоны 5 кл. р.я. '!K$64,"ДА","НЕТ")</f>
        <v>ДА</v>
      </c>
      <c r="L10" s="8" t="str">
        <f>IF('Решаемость 5 кл. р.я.'!L10&gt;'Проблемные зоны 5 кл. р.я. '!L$64,"ДА","НЕТ")</f>
        <v>ДА</v>
      </c>
      <c r="M10" s="8" t="str">
        <f>IF('Решаемость 5 кл. р.я.'!M10&gt;'Проблемные зоны 5 кл. р.я. '!M$64,"ДА","НЕТ")</f>
        <v>ДА</v>
      </c>
      <c r="N10" s="8" t="str">
        <f>IF('Решаемость 5 кл. р.я.'!N10&gt;'Проблемные зоны 5 кл. р.я. '!N$64,"ДА","НЕТ")</f>
        <v>ДА</v>
      </c>
      <c r="O10" s="8">
        <f>'Результаты 5 кл. р.я.'!O10/'Результаты 5 кл. р.я.'!$B10</f>
        <v>0.10810810810810811</v>
      </c>
      <c r="P10" s="8">
        <f>'Результаты 5 кл. р.я.'!P10/'Результаты 5 кл. р.я.'!$B10</f>
        <v>0.55405405405405406</v>
      </c>
      <c r="Q10" s="8">
        <f>'Результаты 5 кл. р.я.'!Q10/'Результаты 5 кл. р.я.'!$B10</f>
        <v>0.3108108108108108</v>
      </c>
      <c r="R10" s="8">
        <f>'Результаты 5 кл. р.я.'!R10/'Результаты 5 кл. р.я.'!$B10</f>
        <v>2.7027027027027029E-2</v>
      </c>
    </row>
    <row r="11" spans="1:18" ht="15.75">
      <c r="A11" s="1" t="s">
        <v>16</v>
      </c>
      <c r="B11" s="2">
        <v>105</v>
      </c>
      <c r="C11" s="8" t="str">
        <f>IF('Решаемость 5 кл. р.я.'!C11&gt;'Проблемные зоны 5 кл. р.я. '!C$64,"ДА","НЕТ")</f>
        <v>ДА</v>
      </c>
      <c r="D11" s="8" t="str">
        <f>IF('Решаемость 5 кл. р.я.'!D11&gt;'Проблемные зоны 5 кл. р.я. '!D$64,"ДА","НЕТ")</f>
        <v>ДА</v>
      </c>
      <c r="E11" s="8" t="str">
        <f>IF('Решаемость 5 кл. р.я.'!E11&gt;'Проблемные зоны 5 кл. р.я. '!E$64,"ДА","НЕТ")</f>
        <v>ДА</v>
      </c>
      <c r="F11" s="8" t="str">
        <f>IF('Решаемость 5 кл. р.я.'!F11&gt;'Проблемные зоны 5 кл. р.я. '!F$64,"ДА","НЕТ")</f>
        <v>ДА</v>
      </c>
      <c r="G11" s="8" t="str">
        <f>IF('Решаемость 5 кл. р.я.'!G11&gt;'Проблемные зоны 5 кл. р.я. '!G$64,"ДА","НЕТ")</f>
        <v>ДА</v>
      </c>
      <c r="H11" s="8" t="str">
        <f>IF('Решаемость 5 кл. р.я.'!H11&gt;'Проблемные зоны 5 кл. р.я. '!H$64,"ДА","НЕТ")</f>
        <v>ДА</v>
      </c>
      <c r="I11" s="8" t="str">
        <f>IF('Решаемость 5 кл. р.я.'!I11&gt;'Проблемные зоны 5 кл. р.я. '!I$64,"ДА","НЕТ")</f>
        <v>ДА</v>
      </c>
      <c r="J11" s="8" t="str">
        <f>IF('Решаемость 5 кл. р.я.'!J11&gt;'Проблемные зоны 5 кл. р.я. '!J$64,"ДА","НЕТ")</f>
        <v>ДА</v>
      </c>
      <c r="K11" s="8" t="str">
        <f>IF('Решаемость 5 кл. р.я.'!K11&gt;'Проблемные зоны 5 кл. р.я. '!K$64,"ДА","НЕТ")</f>
        <v>ДА</v>
      </c>
      <c r="L11" s="8" t="str">
        <f>IF('Решаемость 5 кл. р.я.'!L11&gt;'Проблемные зоны 5 кл. р.я. '!L$64,"ДА","НЕТ")</f>
        <v>ДА</v>
      </c>
      <c r="M11" s="8" t="str">
        <f>IF('Решаемость 5 кл. р.я.'!M11&gt;'Проблемные зоны 5 кл. р.я. '!M$64,"ДА","НЕТ")</f>
        <v>ДА</v>
      </c>
      <c r="N11" s="8" t="str">
        <f>IF('Решаемость 5 кл. р.я.'!N11&gt;'Проблемные зоны 5 кл. р.я. '!N$64,"ДА","НЕТ")</f>
        <v>ДА</v>
      </c>
      <c r="O11" s="8">
        <f>'Результаты 5 кл. р.я.'!O11/'Результаты 5 кл. р.я.'!$B11</f>
        <v>0</v>
      </c>
      <c r="P11" s="8">
        <f>'Результаты 5 кл. р.я.'!P11/'Результаты 5 кл. р.я.'!$B11</f>
        <v>0.42857142857142855</v>
      </c>
      <c r="Q11" s="8">
        <f>'Результаты 5 кл. р.я.'!Q11/'Результаты 5 кл. р.я.'!$B11</f>
        <v>0.40952380952380951</v>
      </c>
      <c r="R11" s="8">
        <f>'Результаты 5 кл. р.я.'!R11/'Результаты 5 кл. р.я.'!$B11</f>
        <v>0.16190476190476191</v>
      </c>
    </row>
    <row r="12" spans="1:18" ht="15.75">
      <c r="A12" s="1">
        <v>3</v>
      </c>
      <c r="B12" s="2">
        <v>31</v>
      </c>
      <c r="C12" s="8" t="str">
        <f>IF('Решаемость 5 кл. р.я.'!C12&gt;'Проблемные зоны 5 кл. р.я. '!C$64,"ДА","НЕТ")</f>
        <v>ДА</v>
      </c>
      <c r="D12" s="8" t="str">
        <f>IF('Решаемость 5 кл. р.я.'!D12&gt;'Проблемные зоны 5 кл. р.я. '!D$64,"ДА","НЕТ")</f>
        <v>НЕТ</v>
      </c>
      <c r="E12" s="8" t="str">
        <f>IF('Решаемость 5 кл. р.я.'!E12&gt;'Проблемные зоны 5 кл. р.я. '!E$64,"ДА","НЕТ")</f>
        <v>ДА</v>
      </c>
      <c r="F12" s="8" t="str">
        <f>IF('Решаемость 5 кл. р.я.'!F12&gt;'Проблемные зоны 5 кл. р.я. '!F$64,"ДА","НЕТ")</f>
        <v>НЕТ</v>
      </c>
      <c r="G12" s="8" t="str">
        <f>IF('Решаемость 5 кл. р.я.'!G12&gt;'Проблемные зоны 5 кл. р.я. '!G$64,"ДА","НЕТ")</f>
        <v>НЕТ</v>
      </c>
      <c r="H12" s="8" t="str">
        <f>IF('Решаемость 5 кл. р.я.'!H12&gt;'Проблемные зоны 5 кл. р.я. '!H$64,"ДА","НЕТ")</f>
        <v>ДА</v>
      </c>
      <c r="I12" s="8" t="str">
        <f>IF('Решаемость 5 кл. р.я.'!I12&gt;'Проблемные зоны 5 кл. р.я. '!I$64,"ДА","НЕТ")</f>
        <v>ДА</v>
      </c>
      <c r="J12" s="8" t="str">
        <f>IF('Решаемость 5 кл. р.я.'!J12&gt;'Проблемные зоны 5 кл. р.я. '!J$64,"ДА","НЕТ")</f>
        <v>ДА</v>
      </c>
      <c r="K12" s="8" t="str">
        <f>IF('Решаемость 5 кл. р.я.'!K12&gt;'Проблемные зоны 5 кл. р.я. '!K$64,"ДА","НЕТ")</f>
        <v>ДА</v>
      </c>
      <c r="L12" s="8" t="str">
        <f>IF('Решаемость 5 кл. р.я.'!L12&gt;'Проблемные зоны 5 кл. р.я. '!L$64,"ДА","НЕТ")</f>
        <v>ДА</v>
      </c>
      <c r="M12" s="8" t="str">
        <f>IF('Решаемость 5 кл. р.я.'!M12&gt;'Проблемные зоны 5 кл. р.я. '!M$64,"ДА","НЕТ")</f>
        <v>ДА</v>
      </c>
      <c r="N12" s="8" t="str">
        <f>IF('Решаемость 5 кл. р.я.'!N12&gt;'Проблемные зоны 5 кл. р.я. '!N$64,"ДА","НЕТ")</f>
        <v>ДА</v>
      </c>
      <c r="O12" s="8">
        <f>'Результаты 5 кл. р.я.'!O12/'Результаты 5 кл. р.я.'!$B12</f>
        <v>0.22580645161290322</v>
      </c>
      <c r="P12" s="8">
        <f>'Результаты 5 кл. р.я.'!P12/'Результаты 5 кл. р.я.'!$B12</f>
        <v>0.5161290322580645</v>
      </c>
      <c r="Q12" s="8">
        <f>'Результаты 5 кл. р.я.'!Q12/'Результаты 5 кл. р.я.'!$B12</f>
        <v>0.25806451612903225</v>
      </c>
      <c r="R12" s="8">
        <f>'Результаты 5 кл. р.я.'!R12/'Результаты 5 кл. р.я.'!$B12</f>
        <v>0</v>
      </c>
    </row>
    <row r="13" spans="1:18" ht="15.75">
      <c r="A13" s="1">
        <v>4</v>
      </c>
      <c r="B13" s="2">
        <v>60</v>
      </c>
      <c r="C13" s="8" t="str">
        <f>IF('Решаемость 5 кл. р.я.'!C13&gt;'Проблемные зоны 5 кл. р.я. '!C$64,"ДА","НЕТ")</f>
        <v>ДА</v>
      </c>
      <c r="D13" s="8" t="str">
        <f>IF('Решаемость 5 кл. р.я.'!D13&gt;'Проблемные зоны 5 кл. р.я. '!D$64,"ДА","НЕТ")</f>
        <v>ДА</v>
      </c>
      <c r="E13" s="8" t="str">
        <f>IF('Решаемость 5 кл. р.я.'!E13&gt;'Проблемные зоны 5 кл. р.я. '!E$64,"ДА","НЕТ")</f>
        <v>ДА</v>
      </c>
      <c r="F13" s="8" t="str">
        <f>IF('Решаемость 5 кл. р.я.'!F13&gt;'Проблемные зоны 5 кл. р.я. '!F$64,"ДА","НЕТ")</f>
        <v>ДА</v>
      </c>
      <c r="G13" s="8" t="str">
        <f>IF('Решаемость 5 кл. р.я.'!G13&gt;'Проблемные зоны 5 кл. р.я. '!G$64,"ДА","НЕТ")</f>
        <v>ДА</v>
      </c>
      <c r="H13" s="8" t="str">
        <f>IF('Решаемость 5 кл. р.я.'!H13&gt;'Проблемные зоны 5 кл. р.я. '!H$64,"ДА","НЕТ")</f>
        <v>ДА</v>
      </c>
      <c r="I13" s="8" t="str">
        <f>IF('Решаемость 5 кл. р.я.'!I13&gt;'Проблемные зоны 5 кл. р.я. '!I$64,"ДА","НЕТ")</f>
        <v>ДА</v>
      </c>
      <c r="J13" s="8" t="str">
        <f>IF('Решаемость 5 кл. р.я.'!J13&gt;'Проблемные зоны 5 кл. р.я. '!J$64,"ДА","НЕТ")</f>
        <v>ДА</v>
      </c>
      <c r="K13" s="8" t="str">
        <f>IF('Решаемость 5 кл. р.я.'!K13&gt;'Проблемные зоны 5 кл. р.я. '!K$64,"ДА","НЕТ")</f>
        <v>ДА</v>
      </c>
      <c r="L13" s="8" t="str">
        <f>IF('Решаемость 5 кл. р.я.'!L13&gt;'Проблемные зоны 5 кл. р.я. '!L$64,"ДА","НЕТ")</f>
        <v>ДА</v>
      </c>
      <c r="M13" s="8" t="str">
        <f>IF('Решаемость 5 кл. р.я.'!M13&gt;'Проблемные зоны 5 кл. р.я. '!M$64,"ДА","НЕТ")</f>
        <v>ДА</v>
      </c>
      <c r="N13" s="8" t="str">
        <f>IF('Решаемость 5 кл. р.я.'!N13&gt;'Проблемные зоны 5 кл. р.я. '!N$64,"ДА","НЕТ")</f>
        <v>ДА</v>
      </c>
      <c r="O13" s="8">
        <f>'Результаты 5 кл. р.я.'!O13/'Результаты 5 кл. р.я.'!$B13</f>
        <v>0.13333333333333333</v>
      </c>
      <c r="P13" s="8">
        <f>'Результаты 5 кл. р.я.'!P13/'Результаты 5 кл. р.я.'!$B13</f>
        <v>0.46666666666666667</v>
      </c>
      <c r="Q13" s="8">
        <f>'Результаты 5 кл. р.я.'!Q13/'Результаты 5 кл. р.я.'!$B13</f>
        <v>0.36666666666666664</v>
      </c>
      <c r="R13" s="8">
        <f>'Результаты 5 кл. р.я.'!R13/'Результаты 5 кл. р.я.'!$B13</f>
        <v>3.3333333333333333E-2</v>
      </c>
    </row>
    <row r="14" spans="1:18" ht="15.75">
      <c r="A14" s="1">
        <v>5</v>
      </c>
      <c r="B14" s="2">
        <v>70</v>
      </c>
      <c r="C14" s="8" t="str">
        <f>IF('Решаемость 5 кл. р.я.'!C14&gt;'Проблемные зоны 5 кл. р.я. '!C$64,"ДА","НЕТ")</f>
        <v>НЕТ</v>
      </c>
      <c r="D14" s="8" t="str">
        <f>IF('Решаемость 5 кл. р.я.'!D14&gt;'Проблемные зоны 5 кл. р.я. '!D$64,"ДА","НЕТ")</f>
        <v>ДА</v>
      </c>
      <c r="E14" s="8" t="str">
        <f>IF('Решаемость 5 кл. р.я.'!E14&gt;'Проблемные зоны 5 кл. р.я. '!E$64,"ДА","НЕТ")</f>
        <v>ДА</v>
      </c>
      <c r="F14" s="8" t="str">
        <f>IF('Решаемость 5 кл. р.я.'!F14&gt;'Проблемные зоны 5 кл. р.я. '!F$64,"ДА","НЕТ")</f>
        <v>ДА</v>
      </c>
      <c r="G14" s="8" t="str">
        <f>IF('Решаемость 5 кл. р.я.'!G14&gt;'Проблемные зоны 5 кл. р.я. '!G$64,"ДА","НЕТ")</f>
        <v>ДА</v>
      </c>
      <c r="H14" s="8" t="str">
        <f>IF('Решаемость 5 кл. р.я.'!H14&gt;'Проблемные зоны 5 кл. р.я. '!H$64,"ДА","НЕТ")</f>
        <v>ДА</v>
      </c>
      <c r="I14" s="8" t="str">
        <f>IF('Решаемость 5 кл. р.я.'!I14&gt;'Проблемные зоны 5 кл. р.я. '!I$64,"ДА","НЕТ")</f>
        <v>НЕТ</v>
      </c>
      <c r="J14" s="8" t="str">
        <f>IF('Решаемость 5 кл. р.я.'!J14&gt;'Проблемные зоны 5 кл. р.я. '!J$64,"ДА","НЕТ")</f>
        <v>ДА</v>
      </c>
      <c r="K14" s="8" t="str">
        <f>IF('Решаемость 5 кл. р.я.'!K14&gt;'Проблемные зоны 5 кл. р.я. '!K$64,"ДА","НЕТ")</f>
        <v>ДА</v>
      </c>
      <c r="L14" s="8" t="str">
        <f>IF('Решаемость 5 кл. р.я.'!L14&gt;'Проблемные зоны 5 кл. р.я. '!L$64,"ДА","НЕТ")</f>
        <v>ДА</v>
      </c>
      <c r="M14" s="8" t="str">
        <f>IF('Решаемость 5 кл. р.я.'!M14&gt;'Проблемные зоны 5 кл. р.я. '!M$64,"ДА","НЕТ")</f>
        <v>ДА</v>
      </c>
      <c r="N14" s="8" t="str">
        <f>IF('Решаемость 5 кл. р.я.'!N14&gt;'Проблемные зоны 5 кл. р.я. '!N$64,"ДА","НЕТ")</f>
        <v>ДА</v>
      </c>
      <c r="O14" s="8">
        <f>'Результаты 5 кл. р.я.'!O14/'Результаты 5 кл. р.я.'!$B14</f>
        <v>8.5714285714285715E-2</v>
      </c>
      <c r="P14" s="8">
        <f>'Результаты 5 кл. р.я.'!P14/'Результаты 5 кл. р.я.'!$B14</f>
        <v>0.6</v>
      </c>
      <c r="Q14" s="8">
        <f>'Результаты 5 кл. р.я.'!Q14/'Результаты 5 кл. р.я.'!$B14</f>
        <v>0.2857142857142857</v>
      </c>
      <c r="R14" s="8">
        <f>'Результаты 5 кл. р.я.'!R14/'Результаты 5 кл. р.я.'!$B14</f>
        <v>2.8571428571428571E-2</v>
      </c>
    </row>
    <row r="15" spans="1:18" ht="15.75">
      <c r="A15" s="1">
        <v>6</v>
      </c>
      <c r="B15" s="2">
        <v>57</v>
      </c>
      <c r="C15" s="8" t="str">
        <f>IF('Решаемость 5 кл. р.я.'!C15&gt;'Проблемные зоны 5 кл. р.я. '!C$64,"ДА","НЕТ")</f>
        <v>ДА</v>
      </c>
      <c r="D15" s="8" t="str">
        <f>IF('Решаемость 5 кл. р.я.'!D15&gt;'Проблемные зоны 5 кл. р.я. '!D$64,"ДА","НЕТ")</f>
        <v>ДА</v>
      </c>
      <c r="E15" s="8" t="str">
        <f>IF('Решаемость 5 кл. р.я.'!E15&gt;'Проблемные зоны 5 кл. р.я. '!E$64,"ДА","НЕТ")</f>
        <v>ДА</v>
      </c>
      <c r="F15" s="8" t="str">
        <f>IF('Решаемость 5 кл. р.я.'!F15&gt;'Проблемные зоны 5 кл. р.я. '!F$64,"ДА","НЕТ")</f>
        <v>ДА</v>
      </c>
      <c r="G15" s="8" t="str">
        <f>IF('Решаемость 5 кл. р.я.'!G15&gt;'Проблемные зоны 5 кл. р.я. '!G$64,"ДА","НЕТ")</f>
        <v>ДА</v>
      </c>
      <c r="H15" s="8" t="str">
        <f>IF('Решаемость 5 кл. р.я.'!H15&gt;'Проблемные зоны 5 кл. р.я. '!H$64,"ДА","НЕТ")</f>
        <v>ДА</v>
      </c>
      <c r="I15" s="8" t="str">
        <f>IF('Решаемость 5 кл. р.я.'!I15&gt;'Проблемные зоны 5 кл. р.я. '!I$64,"ДА","НЕТ")</f>
        <v>ДА</v>
      </c>
      <c r="J15" s="8" t="str">
        <f>IF('Решаемость 5 кл. р.я.'!J15&gt;'Проблемные зоны 5 кл. р.я. '!J$64,"ДА","НЕТ")</f>
        <v>ДА</v>
      </c>
      <c r="K15" s="8" t="str">
        <f>IF('Решаемость 5 кл. р.я.'!K15&gt;'Проблемные зоны 5 кл. р.я. '!K$64,"ДА","НЕТ")</f>
        <v>ДА</v>
      </c>
      <c r="L15" s="8" t="str">
        <f>IF('Решаемость 5 кл. р.я.'!L15&gt;'Проблемные зоны 5 кл. р.я. '!L$64,"ДА","НЕТ")</f>
        <v>ДА</v>
      </c>
      <c r="M15" s="8" t="str">
        <f>IF('Решаемость 5 кл. р.я.'!M15&gt;'Проблемные зоны 5 кл. р.я. '!M$64,"ДА","НЕТ")</f>
        <v>ДА</v>
      </c>
      <c r="N15" s="8" t="str">
        <f>IF('Решаемость 5 кл. р.я.'!N15&gt;'Проблемные зоны 5 кл. р.я. '!N$64,"ДА","НЕТ")</f>
        <v>ДА</v>
      </c>
      <c r="O15" s="8">
        <f>'Результаты 5 кл. р.я.'!O15/'Результаты 5 кл. р.я.'!$B15</f>
        <v>0.21052631578947367</v>
      </c>
      <c r="P15" s="8">
        <f>'Результаты 5 кл. р.я.'!P15/'Результаты 5 кл. р.я.'!$B15</f>
        <v>0.54385964912280704</v>
      </c>
      <c r="Q15" s="8">
        <f>'Результаты 5 кл. р.я.'!Q15/'Результаты 5 кл. р.я.'!$B15</f>
        <v>0.21052631578947367</v>
      </c>
      <c r="R15" s="8">
        <f>'Результаты 5 кл. р.я.'!R15/'Результаты 5 кл. р.я.'!$B15</f>
        <v>3.5087719298245612E-2</v>
      </c>
    </row>
    <row r="16" spans="1:18" ht="15.75">
      <c r="A16" s="1">
        <v>7</v>
      </c>
      <c r="B16" s="2">
        <v>70</v>
      </c>
      <c r="C16" s="8" t="str">
        <f>IF('Решаемость 5 кл. р.я.'!C16&gt;'Проблемные зоны 5 кл. р.я. '!C$64,"ДА","НЕТ")</f>
        <v>НЕТ</v>
      </c>
      <c r="D16" s="8" t="str">
        <f>IF('Решаемость 5 кл. р.я.'!D16&gt;'Проблемные зоны 5 кл. р.я. '!D$64,"ДА","НЕТ")</f>
        <v>ДА</v>
      </c>
      <c r="E16" s="8" t="str">
        <f>IF('Решаемость 5 кл. р.я.'!E16&gt;'Проблемные зоны 5 кл. р.я. '!E$64,"ДА","НЕТ")</f>
        <v>ДА</v>
      </c>
      <c r="F16" s="8" t="str">
        <f>IF('Решаемость 5 кл. р.я.'!F16&gt;'Проблемные зоны 5 кл. р.я. '!F$64,"ДА","НЕТ")</f>
        <v>НЕТ</v>
      </c>
      <c r="G16" s="8" t="str">
        <f>IF('Решаемость 5 кл. р.я.'!G16&gt;'Проблемные зоны 5 кл. р.я. '!G$64,"ДА","НЕТ")</f>
        <v>НЕТ</v>
      </c>
      <c r="H16" s="8" t="str">
        <f>IF('Решаемость 5 кл. р.я.'!H16&gt;'Проблемные зоны 5 кл. р.я. '!H$64,"ДА","НЕТ")</f>
        <v>ДА</v>
      </c>
      <c r="I16" s="8" t="str">
        <f>IF('Решаемость 5 кл. р.я.'!I16&gt;'Проблемные зоны 5 кл. р.я. '!I$64,"ДА","НЕТ")</f>
        <v>НЕТ</v>
      </c>
      <c r="J16" s="8" t="str">
        <f>IF('Решаемость 5 кл. р.я.'!J16&gt;'Проблемные зоны 5 кл. р.я. '!J$64,"ДА","НЕТ")</f>
        <v>НЕТ</v>
      </c>
      <c r="K16" s="8" t="str">
        <f>IF('Решаемость 5 кл. р.я.'!K16&gt;'Проблемные зоны 5 кл. р.я. '!K$64,"ДА","НЕТ")</f>
        <v>ДА</v>
      </c>
      <c r="L16" s="8" t="str">
        <f>IF('Решаемость 5 кл. р.я.'!L16&gt;'Проблемные зоны 5 кл. р.я. '!L$64,"ДА","НЕТ")</f>
        <v>ДА</v>
      </c>
      <c r="M16" s="8" t="str">
        <f>IF('Решаемость 5 кл. р.я.'!M16&gt;'Проблемные зоны 5 кл. р.я. '!M$64,"ДА","НЕТ")</f>
        <v>ДА</v>
      </c>
      <c r="N16" s="8" t="str">
        <f>IF('Решаемость 5 кл. р.я.'!N16&gt;'Проблемные зоны 5 кл. р.я. '!N$64,"ДА","НЕТ")</f>
        <v>ДА</v>
      </c>
      <c r="O16" s="8">
        <f>'Результаты 5 кл. р.я.'!O16/'Результаты 5 кл. р.я.'!$B16</f>
        <v>0.27142857142857141</v>
      </c>
      <c r="P16" s="8">
        <f>'Результаты 5 кл. р.я.'!P16/'Результаты 5 кл. р.я.'!$B16</f>
        <v>0.58571428571428574</v>
      </c>
      <c r="Q16" s="8">
        <f>'Результаты 5 кл. р.я.'!Q16/'Результаты 5 кл. р.я.'!$B16</f>
        <v>0.12857142857142856</v>
      </c>
      <c r="R16" s="8">
        <f>'Результаты 5 кл. р.я.'!R16/'Результаты 5 кл. р.я.'!$B16</f>
        <v>1.4285714285714285E-2</v>
      </c>
    </row>
    <row r="17" spans="1:18" ht="15.75">
      <c r="A17" s="1">
        <v>8</v>
      </c>
      <c r="B17" s="2">
        <v>66</v>
      </c>
      <c r="C17" s="8" t="str">
        <f>IF('Решаемость 5 кл. р.я.'!C17&gt;'Проблемные зоны 5 кл. р.я. '!C$64,"ДА","НЕТ")</f>
        <v>НЕТ</v>
      </c>
      <c r="D17" s="8" t="str">
        <f>IF('Решаемость 5 кл. р.я.'!D17&gt;'Проблемные зоны 5 кл. р.я. '!D$64,"ДА","НЕТ")</f>
        <v>ДА</v>
      </c>
      <c r="E17" s="8" t="str">
        <f>IF('Решаемость 5 кл. р.я.'!E17&gt;'Проблемные зоны 5 кл. р.я. '!E$64,"ДА","НЕТ")</f>
        <v>ДА</v>
      </c>
      <c r="F17" s="8" t="str">
        <f>IF('Решаемость 5 кл. р.я.'!F17&gt;'Проблемные зоны 5 кл. р.я. '!F$64,"ДА","НЕТ")</f>
        <v>НЕТ</v>
      </c>
      <c r="G17" s="8" t="str">
        <f>IF('Решаемость 5 кл. р.я.'!G17&gt;'Проблемные зоны 5 кл. р.я. '!G$64,"ДА","НЕТ")</f>
        <v>ДА</v>
      </c>
      <c r="H17" s="8" t="str">
        <f>IF('Решаемость 5 кл. р.я.'!H17&gt;'Проблемные зоны 5 кл. р.я. '!H$64,"ДА","НЕТ")</f>
        <v>НЕТ</v>
      </c>
      <c r="I17" s="8" t="str">
        <f>IF('Решаемость 5 кл. р.я.'!I17&gt;'Проблемные зоны 5 кл. р.я. '!I$64,"ДА","НЕТ")</f>
        <v>ДА</v>
      </c>
      <c r="J17" s="8" t="str">
        <f>IF('Решаемость 5 кл. р.я.'!J17&gt;'Проблемные зоны 5 кл. р.я. '!J$64,"ДА","НЕТ")</f>
        <v>ДА</v>
      </c>
      <c r="K17" s="8" t="str">
        <f>IF('Решаемость 5 кл. р.я.'!K17&gt;'Проблемные зоны 5 кл. р.я. '!K$64,"ДА","НЕТ")</f>
        <v>НЕТ</v>
      </c>
      <c r="L17" s="8" t="str">
        <f>IF('Решаемость 5 кл. р.я.'!L17&gt;'Проблемные зоны 5 кл. р.я. '!L$64,"ДА","НЕТ")</f>
        <v>НЕТ</v>
      </c>
      <c r="M17" s="8" t="str">
        <f>IF('Решаемость 5 кл. р.я.'!M17&gt;'Проблемные зоны 5 кл. р.я. '!M$64,"ДА","НЕТ")</f>
        <v>НЕТ</v>
      </c>
      <c r="N17" s="8" t="str">
        <f>IF('Решаемость 5 кл. р.я.'!N17&gt;'Проблемные зоны 5 кл. р.я. '!N$64,"ДА","НЕТ")</f>
        <v>ДА</v>
      </c>
      <c r="O17" s="8">
        <f>'Результаты 5 кл. р.я.'!O17/'Результаты 5 кл. р.я.'!$B17</f>
        <v>0.39393939393939392</v>
      </c>
      <c r="P17" s="8">
        <f>'Результаты 5 кл. р.я.'!P17/'Результаты 5 кл. р.я.'!$B17</f>
        <v>0.45454545454545453</v>
      </c>
      <c r="Q17" s="8">
        <f>'Результаты 5 кл. р.я.'!Q17/'Результаты 5 кл. р.я.'!$B17</f>
        <v>0.13636363636363635</v>
      </c>
      <c r="R17" s="8">
        <f>'Результаты 5 кл. р.я.'!R17/'Результаты 5 кл. р.я.'!$B17</f>
        <v>1.5151515151515152E-2</v>
      </c>
    </row>
    <row r="18" spans="1:18" ht="15.75">
      <c r="A18" s="1">
        <v>9</v>
      </c>
      <c r="B18" s="2">
        <v>69</v>
      </c>
      <c r="C18" s="8" t="str">
        <f>IF('Решаемость 5 кл. р.я.'!C18&gt;'Проблемные зоны 5 кл. р.я. '!C$64,"ДА","НЕТ")</f>
        <v>ДА</v>
      </c>
      <c r="D18" s="8" t="str">
        <f>IF('Решаемость 5 кл. р.я.'!D18&gt;'Проблемные зоны 5 кл. р.я. '!D$64,"ДА","НЕТ")</f>
        <v>НЕТ</v>
      </c>
      <c r="E18" s="8" t="str">
        <f>IF('Решаемость 5 кл. р.я.'!E18&gt;'Проблемные зоны 5 кл. р.я. '!E$64,"ДА","НЕТ")</f>
        <v>ДА</v>
      </c>
      <c r="F18" s="8" t="str">
        <f>IF('Решаемость 5 кл. р.я.'!F18&gt;'Проблемные зоны 5 кл. р.я. '!F$64,"ДА","НЕТ")</f>
        <v>НЕТ</v>
      </c>
      <c r="G18" s="8" t="str">
        <f>IF('Решаемость 5 кл. р.я.'!G18&gt;'Проблемные зоны 5 кл. р.я. '!G$64,"ДА","НЕТ")</f>
        <v>ДА</v>
      </c>
      <c r="H18" s="8" t="str">
        <f>IF('Решаемость 5 кл. р.я.'!H18&gt;'Проблемные зоны 5 кл. р.я. '!H$64,"ДА","НЕТ")</f>
        <v>ДА</v>
      </c>
      <c r="I18" s="8" t="str">
        <f>IF('Решаемость 5 кл. р.я.'!I18&gt;'Проблемные зоны 5 кл. р.я. '!I$64,"ДА","НЕТ")</f>
        <v>ДА</v>
      </c>
      <c r="J18" s="8" t="str">
        <f>IF('Решаемость 5 кл. р.я.'!J18&gt;'Проблемные зоны 5 кл. р.я. '!J$64,"ДА","НЕТ")</f>
        <v>ДА</v>
      </c>
      <c r="K18" s="8" t="str">
        <f>IF('Решаемость 5 кл. р.я.'!K18&gt;'Проблемные зоны 5 кл. р.я. '!K$64,"ДА","НЕТ")</f>
        <v>ДА</v>
      </c>
      <c r="L18" s="8" t="str">
        <f>IF('Решаемость 5 кл. р.я.'!L18&gt;'Проблемные зоны 5 кл. р.я. '!L$64,"ДА","НЕТ")</f>
        <v>ДА</v>
      </c>
      <c r="M18" s="8" t="str">
        <f>IF('Решаемость 5 кл. р.я.'!M18&gt;'Проблемные зоны 5 кл. р.я. '!M$64,"ДА","НЕТ")</f>
        <v>ДА</v>
      </c>
      <c r="N18" s="8" t="str">
        <f>IF('Решаемость 5 кл. р.я.'!N18&gt;'Проблемные зоны 5 кл. р.я. '!N$64,"ДА","НЕТ")</f>
        <v>ДА</v>
      </c>
      <c r="O18" s="8">
        <f>'Результаты 5 кл. р.я.'!O18/'Результаты 5 кл. р.я.'!$B18</f>
        <v>1.4492753623188406E-2</v>
      </c>
      <c r="P18" s="8">
        <f>'Результаты 5 кл. р.я.'!P18/'Результаты 5 кл. р.я.'!$B18</f>
        <v>0.65217391304347827</v>
      </c>
      <c r="Q18" s="8">
        <f>'Результаты 5 кл. р.я.'!Q18/'Результаты 5 кл. р.я.'!$B18</f>
        <v>0.33333333333333331</v>
      </c>
      <c r="R18" s="8">
        <f>'Результаты 5 кл. р.я.'!R18/'Результаты 5 кл. р.я.'!$B18</f>
        <v>0</v>
      </c>
    </row>
    <row r="19" spans="1:18" ht="15.75">
      <c r="A19" s="1">
        <v>10</v>
      </c>
      <c r="B19" s="2">
        <v>64</v>
      </c>
      <c r="C19" s="8" t="str">
        <f>IF('Решаемость 5 кл. р.я.'!C19&gt;'Проблемные зоны 5 кл. р.я. '!C$64,"ДА","НЕТ")</f>
        <v>ДА</v>
      </c>
      <c r="D19" s="8" t="str">
        <f>IF('Решаемость 5 кл. р.я.'!D19&gt;'Проблемные зоны 5 кл. р.я. '!D$64,"ДА","НЕТ")</f>
        <v>ДА</v>
      </c>
      <c r="E19" s="8" t="str">
        <f>IF('Решаемость 5 кл. р.я.'!E19&gt;'Проблемные зоны 5 кл. р.я. '!E$64,"ДА","НЕТ")</f>
        <v>ДА</v>
      </c>
      <c r="F19" s="8" t="str">
        <f>IF('Решаемость 5 кл. р.я.'!F19&gt;'Проблемные зоны 5 кл. р.я. '!F$64,"ДА","НЕТ")</f>
        <v>НЕТ</v>
      </c>
      <c r="G19" s="8" t="str">
        <f>IF('Решаемость 5 кл. р.я.'!G19&gt;'Проблемные зоны 5 кл. р.я. '!G$64,"ДА","НЕТ")</f>
        <v>НЕТ</v>
      </c>
      <c r="H19" s="8" t="str">
        <f>IF('Решаемость 5 кл. р.я.'!H19&gt;'Проблемные зоны 5 кл. р.я. '!H$64,"ДА","НЕТ")</f>
        <v>ДА</v>
      </c>
      <c r="I19" s="8" t="str">
        <f>IF('Решаемость 5 кл. р.я.'!I19&gt;'Проблемные зоны 5 кл. р.я. '!I$64,"ДА","НЕТ")</f>
        <v>НЕТ</v>
      </c>
      <c r="J19" s="8" t="str">
        <f>IF('Решаемость 5 кл. р.я.'!J19&gt;'Проблемные зоны 5 кл. р.я. '!J$64,"ДА","НЕТ")</f>
        <v>НЕТ</v>
      </c>
      <c r="K19" s="8" t="str">
        <f>IF('Решаемость 5 кл. р.я.'!K19&gt;'Проблемные зоны 5 кл. р.я. '!K$64,"ДА","НЕТ")</f>
        <v>ДА</v>
      </c>
      <c r="L19" s="8" t="str">
        <f>IF('Решаемость 5 кл. р.я.'!L19&gt;'Проблемные зоны 5 кл. р.я. '!L$64,"ДА","НЕТ")</f>
        <v>ДА</v>
      </c>
      <c r="M19" s="8" t="str">
        <f>IF('Решаемость 5 кл. р.я.'!M19&gt;'Проблемные зоны 5 кл. р.я. '!M$64,"ДА","НЕТ")</f>
        <v>НЕТ</v>
      </c>
      <c r="N19" s="8" t="str">
        <f>IF('Решаемость 5 кл. р.я.'!N19&gt;'Проблемные зоны 5 кл. р.я. '!N$64,"ДА","НЕТ")</f>
        <v>ДА</v>
      </c>
      <c r="O19" s="8">
        <f>'Результаты 5 кл. р.я.'!O19/'Результаты 5 кл. р.я.'!$B19</f>
        <v>0.203125</v>
      </c>
      <c r="P19" s="8">
        <f>'Результаты 5 кл. р.я.'!P19/'Результаты 5 кл. р.я.'!$B19</f>
        <v>0.640625</v>
      </c>
      <c r="Q19" s="8">
        <f>'Результаты 5 кл. р.я.'!Q19/'Результаты 5 кл. р.я.'!$B19</f>
        <v>0.15625</v>
      </c>
      <c r="R19" s="8">
        <f>'Результаты 5 кл. р.я.'!R19/'Результаты 5 кл. р.я.'!$B19</f>
        <v>0</v>
      </c>
    </row>
    <row r="20" spans="1:18" ht="15.75">
      <c r="A20" s="1">
        <v>12</v>
      </c>
      <c r="B20" s="2">
        <v>44</v>
      </c>
      <c r="C20" s="8" t="str">
        <f>IF('Решаемость 5 кл. р.я.'!C20&gt;'Проблемные зоны 5 кл. р.я. '!C$64,"ДА","НЕТ")</f>
        <v>ДА</v>
      </c>
      <c r="D20" s="8" t="str">
        <f>IF('Решаемость 5 кл. р.я.'!D20&gt;'Проблемные зоны 5 кл. р.я. '!D$64,"ДА","НЕТ")</f>
        <v>НЕТ</v>
      </c>
      <c r="E20" s="8" t="str">
        <f>IF('Решаемость 5 кл. р.я.'!E20&gt;'Проблемные зоны 5 кл. р.я. '!E$64,"ДА","НЕТ")</f>
        <v>НЕТ</v>
      </c>
      <c r="F20" s="8" t="str">
        <f>IF('Решаемость 5 кл. р.я.'!F20&gt;'Проблемные зоны 5 кл. р.я. '!F$64,"ДА","НЕТ")</f>
        <v>НЕТ</v>
      </c>
      <c r="G20" s="8" t="str">
        <f>IF('Решаемость 5 кл. р.я.'!G20&gt;'Проблемные зоны 5 кл. р.я. '!G$64,"ДА","НЕТ")</f>
        <v>ДА</v>
      </c>
      <c r="H20" s="8" t="str">
        <f>IF('Решаемость 5 кл. р.я.'!H20&gt;'Проблемные зоны 5 кл. р.я. '!H$64,"ДА","НЕТ")</f>
        <v>ДА</v>
      </c>
      <c r="I20" s="8" t="str">
        <f>IF('Решаемость 5 кл. р.я.'!I20&gt;'Проблемные зоны 5 кл. р.я. '!I$64,"ДА","НЕТ")</f>
        <v>ДА</v>
      </c>
      <c r="J20" s="8" t="str">
        <f>IF('Решаемость 5 кл. р.я.'!J20&gt;'Проблемные зоны 5 кл. р.я. '!J$64,"ДА","НЕТ")</f>
        <v>ДА</v>
      </c>
      <c r="K20" s="8" t="str">
        <f>IF('Решаемость 5 кл. р.я.'!K20&gt;'Проблемные зоны 5 кл. р.я. '!K$64,"ДА","НЕТ")</f>
        <v>ДА</v>
      </c>
      <c r="L20" s="8" t="str">
        <f>IF('Решаемость 5 кл. р.я.'!L20&gt;'Проблемные зоны 5 кл. р.я. '!L$64,"ДА","НЕТ")</f>
        <v>ДА</v>
      </c>
      <c r="M20" s="8" t="str">
        <f>IF('Решаемость 5 кл. р.я.'!M20&gt;'Проблемные зоны 5 кл. р.я. '!M$64,"ДА","НЕТ")</f>
        <v>ДА</v>
      </c>
      <c r="N20" s="8" t="str">
        <f>IF('Решаемость 5 кл. р.я.'!N20&gt;'Проблемные зоны 5 кл. р.я. '!N$64,"ДА","НЕТ")</f>
        <v>ДА</v>
      </c>
      <c r="O20" s="8">
        <f>'Результаты 5 кл. р.я.'!O20/'Результаты 5 кл. р.я.'!$B20</f>
        <v>0.15909090909090909</v>
      </c>
      <c r="P20" s="8">
        <f>'Результаты 5 кл. р.я.'!P20/'Результаты 5 кл. р.я.'!$B20</f>
        <v>0.65909090909090906</v>
      </c>
      <c r="Q20" s="8">
        <f>'Результаты 5 кл. р.я.'!Q20/'Результаты 5 кл. р.я.'!$B20</f>
        <v>0.18181818181818182</v>
      </c>
      <c r="R20" s="8">
        <f>'Результаты 5 кл. р.я.'!R20/'Результаты 5 кл. р.я.'!$B20</f>
        <v>0</v>
      </c>
    </row>
    <row r="21" spans="1:18" ht="15.75">
      <c r="A21" s="1">
        <v>13</v>
      </c>
      <c r="B21" s="2">
        <v>70</v>
      </c>
      <c r="C21" s="8" t="str">
        <f>IF('Решаемость 5 кл. р.я.'!C21&gt;'Проблемные зоны 5 кл. р.я. '!C$64,"ДА","НЕТ")</f>
        <v>ДА</v>
      </c>
      <c r="D21" s="8" t="str">
        <f>IF('Решаемость 5 кл. р.я.'!D21&gt;'Проблемные зоны 5 кл. р.я. '!D$64,"ДА","НЕТ")</f>
        <v>ДА</v>
      </c>
      <c r="E21" s="8" t="str">
        <f>IF('Решаемость 5 кл. р.я.'!E21&gt;'Проблемные зоны 5 кл. р.я. '!E$64,"ДА","НЕТ")</f>
        <v>ДА</v>
      </c>
      <c r="F21" s="8" t="str">
        <f>IF('Решаемость 5 кл. р.я.'!F21&gt;'Проблемные зоны 5 кл. р.я. '!F$64,"ДА","НЕТ")</f>
        <v>НЕТ</v>
      </c>
      <c r="G21" s="8" t="str">
        <f>IF('Решаемость 5 кл. р.я.'!G21&gt;'Проблемные зоны 5 кл. р.я. '!G$64,"ДА","НЕТ")</f>
        <v>ДА</v>
      </c>
      <c r="H21" s="8" t="str">
        <f>IF('Решаемость 5 кл. р.я.'!H21&gt;'Проблемные зоны 5 кл. р.я. '!H$64,"ДА","НЕТ")</f>
        <v>НЕТ</v>
      </c>
      <c r="I21" s="8" t="str">
        <f>IF('Решаемость 5 кл. р.я.'!I21&gt;'Проблемные зоны 5 кл. р.я. '!I$64,"ДА","НЕТ")</f>
        <v>ДА</v>
      </c>
      <c r="J21" s="8" t="str">
        <f>IF('Решаемость 5 кл. р.я.'!J21&gt;'Проблемные зоны 5 кл. р.я. '!J$64,"ДА","НЕТ")</f>
        <v>НЕТ</v>
      </c>
      <c r="K21" s="8" t="str">
        <f>IF('Решаемость 5 кл. р.я.'!K21&gt;'Проблемные зоны 5 кл. р.я. '!K$64,"ДА","НЕТ")</f>
        <v>ДА</v>
      </c>
      <c r="L21" s="8" t="str">
        <f>IF('Решаемость 5 кл. р.я.'!L21&gt;'Проблемные зоны 5 кл. р.я. '!L$64,"ДА","НЕТ")</f>
        <v>ДА</v>
      </c>
      <c r="M21" s="8" t="str">
        <f>IF('Решаемость 5 кл. р.я.'!M21&gt;'Проблемные зоны 5 кл. р.я. '!M$64,"ДА","НЕТ")</f>
        <v>ДА</v>
      </c>
      <c r="N21" s="8" t="str">
        <f>IF('Решаемость 5 кл. р.я.'!N21&gt;'Проблемные зоны 5 кл. р.я. '!N$64,"ДА","НЕТ")</f>
        <v>ДА</v>
      </c>
      <c r="O21" s="8">
        <f>'Результаты 5 кл. р.я.'!O21/'Результаты 5 кл. р.я.'!$B21</f>
        <v>0.2</v>
      </c>
      <c r="P21" s="8">
        <f>'Результаты 5 кл. р.я.'!P21/'Результаты 5 кл. р.я.'!$B21</f>
        <v>0.65714285714285714</v>
      </c>
      <c r="Q21" s="8">
        <f>'Результаты 5 кл. р.я.'!Q21/'Результаты 5 кл. р.я.'!$B21</f>
        <v>0.14285714285714285</v>
      </c>
      <c r="R21" s="8">
        <f>'Результаты 5 кл. р.я.'!R21/'Результаты 5 кл. р.я.'!$B21</f>
        <v>0</v>
      </c>
    </row>
    <row r="22" spans="1:18" ht="15.75">
      <c r="A22" s="1">
        <v>20</v>
      </c>
      <c r="B22" s="2">
        <v>77</v>
      </c>
      <c r="C22" s="8" t="str">
        <f>IF('Решаемость 5 кл. р.я.'!C22&gt;'Проблемные зоны 5 кл. р.я. '!C$64,"ДА","НЕТ")</f>
        <v>ДА</v>
      </c>
      <c r="D22" s="8" t="str">
        <f>IF('Решаемость 5 кл. р.я.'!D22&gt;'Проблемные зоны 5 кл. р.я. '!D$64,"ДА","НЕТ")</f>
        <v>ДА</v>
      </c>
      <c r="E22" s="8" t="str">
        <f>IF('Решаемость 5 кл. р.я.'!E22&gt;'Проблемные зоны 5 кл. р.я. '!E$64,"ДА","НЕТ")</f>
        <v>НЕТ</v>
      </c>
      <c r="F22" s="8" t="str">
        <f>IF('Решаемость 5 кл. р.я.'!F22&gt;'Проблемные зоны 5 кл. р.я. '!F$64,"ДА","НЕТ")</f>
        <v>ДА</v>
      </c>
      <c r="G22" s="8" t="str">
        <f>IF('Решаемость 5 кл. р.я.'!G22&gt;'Проблемные зоны 5 кл. р.я. '!G$64,"ДА","НЕТ")</f>
        <v>ДА</v>
      </c>
      <c r="H22" s="8" t="str">
        <f>IF('Решаемость 5 кл. р.я.'!H22&gt;'Проблемные зоны 5 кл. р.я. '!H$64,"ДА","НЕТ")</f>
        <v>ДА</v>
      </c>
      <c r="I22" s="8" t="str">
        <f>IF('Решаемость 5 кл. р.я.'!I22&gt;'Проблемные зоны 5 кл. р.я. '!I$64,"ДА","НЕТ")</f>
        <v>ДА</v>
      </c>
      <c r="J22" s="8" t="str">
        <f>IF('Решаемость 5 кл. р.я.'!J22&gt;'Проблемные зоны 5 кл. р.я. '!J$64,"ДА","НЕТ")</f>
        <v>ДА</v>
      </c>
      <c r="K22" s="8" t="str">
        <f>IF('Решаемость 5 кл. р.я.'!K22&gt;'Проблемные зоны 5 кл. р.я. '!K$64,"ДА","НЕТ")</f>
        <v>ДА</v>
      </c>
      <c r="L22" s="8" t="str">
        <f>IF('Решаемость 5 кл. р.я.'!L22&gt;'Проблемные зоны 5 кл. р.я. '!L$64,"ДА","НЕТ")</f>
        <v>ДА</v>
      </c>
      <c r="M22" s="8" t="str">
        <f>IF('Решаемость 5 кл. р.я.'!M22&gt;'Проблемные зоны 5 кл. р.я. '!M$64,"ДА","НЕТ")</f>
        <v>ДА</v>
      </c>
      <c r="N22" s="8" t="str">
        <f>IF('Решаемость 5 кл. р.я.'!N22&gt;'Проблемные зоны 5 кл. р.я. '!N$64,"ДА","НЕТ")</f>
        <v>ДА</v>
      </c>
      <c r="O22" s="8">
        <f>'Результаты 5 кл. р.я.'!O22/'Результаты 5 кл. р.я.'!$B22</f>
        <v>0.20779220779220781</v>
      </c>
      <c r="P22" s="8">
        <f>'Результаты 5 кл. р.я.'!P22/'Результаты 5 кл. р.я.'!$B22</f>
        <v>0.50649350649350644</v>
      </c>
      <c r="Q22" s="8">
        <f>'Результаты 5 кл. р.я.'!Q22/'Результаты 5 кл. р.я.'!$B22</f>
        <v>0.27272727272727271</v>
      </c>
      <c r="R22" s="8">
        <f>'Результаты 5 кл. р.я.'!R22/'Результаты 5 кл. р.я.'!$B22</f>
        <v>1.2987012987012988E-2</v>
      </c>
    </row>
    <row r="23" spans="1:18" ht="15.75">
      <c r="A23" s="1">
        <v>21</v>
      </c>
      <c r="B23" s="2">
        <v>37</v>
      </c>
      <c r="C23" s="8" t="str">
        <f>IF('Решаемость 5 кл. р.я.'!C23&gt;'Проблемные зоны 5 кл. р.я. '!C$64,"ДА","НЕТ")</f>
        <v>ДА</v>
      </c>
      <c r="D23" s="8" t="str">
        <f>IF('Решаемость 5 кл. р.я.'!D23&gt;'Проблемные зоны 5 кл. р.я. '!D$64,"ДА","НЕТ")</f>
        <v>ДА</v>
      </c>
      <c r="E23" s="8" t="str">
        <f>IF('Решаемость 5 кл. р.я.'!E23&gt;'Проблемные зоны 5 кл. р.я. '!E$64,"ДА","НЕТ")</f>
        <v>ДА</v>
      </c>
      <c r="F23" s="8" t="str">
        <f>IF('Решаемость 5 кл. р.я.'!F23&gt;'Проблемные зоны 5 кл. р.я. '!F$64,"ДА","НЕТ")</f>
        <v>ДА</v>
      </c>
      <c r="G23" s="8" t="str">
        <f>IF('Решаемость 5 кл. р.я.'!G23&gt;'Проблемные зоны 5 кл. р.я. '!G$64,"ДА","НЕТ")</f>
        <v>ДА</v>
      </c>
      <c r="H23" s="8" t="str">
        <f>IF('Решаемость 5 кл. р.я.'!H23&gt;'Проблемные зоны 5 кл. р.я. '!H$64,"ДА","НЕТ")</f>
        <v>ДА</v>
      </c>
      <c r="I23" s="8" t="str">
        <f>IF('Решаемость 5 кл. р.я.'!I23&gt;'Проблемные зоны 5 кл. р.я. '!I$64,"ДА","НЕТ")</f>
        <v>ДА</v>
      </c>
      <c r="J23" s="8" t="str">
        <f>IF('Решаемость 5 кл. р.я.'!J23&gt;'Проблемные зоны 5 кл. р.я. '!J$64,"ДА","НЕТ")</f>
        <v>ДА</v>
      </c>
      <c r="K23" s="8" t="str">
        <f>IF('Решаемость 5 кл. р.я.'!K23&gt;'Проблемные зоны 5 кл. р.я. '!K$64,"ДА","НЕТ")</f>
        <v>ДА</v>
      </c>
      <c r="L23" s="8" t="str">
        <f>IF('Решаемость 5 кл. р.я.'!L23&gt;'Проблемные зоны 5 кл. р.я. '!L$64,"ДА","НЕТ")</f>
        <v>ДА</v>
      </c>
      <c r="M23" s="8" t="str">
        <f>IF('Решаемость 5 кл. р.я.'!M23&gt;'Проблемные зоны 5 кл. р.я. '!M$64,"ДА","НЕТ")</f>
        <v>ДА</v>
      </c>
      <c r="N23" s="8" t="str">
        <f>IF('Решаемость 5 кл. р.я.'!N23&gt;'Проблемные зоны 5 кл. р.я. '!N$64,"ДА","НЕТ")</f>
        <v>ДА</v>
      </c>
      <c r="O23" s="8">
        <f>'Результаты 5 кл. р.я.'!O23/'Результаты 5 кл. р.я.'!$B23</f>
        <v>5.4054054054054057E-2</v>
      </c>
      <c r="P23" s="8">
        <f>'Результаты 5 кл. р.я.'!P23/'Результаты 5 кл. р.я.'!$B23</f>
        <v>0.51351351351351349</v>
      </c>
      <c r="Q23" s="8">
        <f>'Результаты 5 кл. р.я.'!Q23/'Результаты 5 кл. р.я.'!$B23</f>
        <v>0.43243243243243246</v>
      </c>
      <c r="R23" s="8">
        <f>'Результаты 5 кл. р.я.'!R23/'Результаты 5 кл. р.я.'!$B23</f>
        <v>0</v>
      </c>
    </row>
    <row r="24" spans="1:18" ht="15.75">
      <c r="A24" s="1">
        <v>23</v>
      </c>
      <c r="B24" s="2">
        <v>35</v>
      </c>
      <c r="C24" s="8" t="str">
        <f>IF('Решаемость 5 кл. р.я.'!C24&gt;'Проблемные зоны 5 кл. р.я. '!C$64,"ДА","НЕТ")</f>
        <v>НЕТ</v>
      </c>
      <c r="D24" s="8" t="str">
        <f>IF('Решаемость 5 кл. р.я.'!D24&gt;'Проблемные зоны 5 кл. р.я. '!D$64,"ДА","НЕТ")</f>
        <v>ДА</v>
      </c>
      <c r="E24" s="8" t="str">
        <f>IF('Решаемость 5 кл. р.я.'!E24&gt;'Проблемные зоны 5 кл. р.я. '!E$64,"ДА","НЕТ")</f>
        <v>ДА</v>
      </c>
      <c r="F24" s="8" t="str">
        <f>IF('Решаемость 5 кл. р.я.'!F24&gt;'Проблемные зоны 5 кл. р.я. '!F$64,"ДА","НЕТ")</f>
        <v>ДА</v>
      </c>
      <c r="G24" s="8" t="str">
        <f>IF('Решаемость 5 кл. р.я.'!G24&gt;'Проблемные зоны 5 кл. р.я. '!G$64,"ДА","НЕТ")</f>
        <v>НЕТ</v>
      </c>
      <c r="H24" s="8" t="str">
        <f>IF('Решаемость 5 кл. р.я.'!H24&gt;'Проблемные зоны 5 кл. р.я. '!H$64,"ДА","НЕТ")</f>
        <v>ДА</v>
      </c>
      <c r="I24" s="8" t="str">
        <f>IF('Решаемость 5 кл. р.я.'!I24&gt;'Проблемные зоны 5 кл. р.я. '!I$64,"ДА","НЕТ")</f>
        <v>НЕТ</v>
      </c>
      <c r="J24" s="8" t="str">
        <f>IF('Решаемость 5 кл. р.я.'!J24&gt;'Проблемные зоны 5 кл. р.я. '!J$64,"ДА","НЕТ")</f>
        <v>ДА</v>
      </c>
      <c r="K24" s="8" t="str">
        <f>IF('Решаемость 5 кл. р.я.'!K24&gt;'Проблемные зоны 5 кл. р.я. '!K$64,"ДА","НЕТ")</f>
        <v>ДА</v>
      </c>
      <c r="L24" s="8" t="str">
        <f>IF('Решаемость 5 кл. р.я.'!L24&gt;'Проблемные зоны 5 кл. р.я. '!L$64,"ДА","НЕТ")</f>
        <v>НЕТ</v>
      </c>
      <c r="M24" s="8" t="str">
        <f>IF('Решаемость 5 кл. р.я.'!M24&gt;'Проблемные зоны 5 кл. р.я. '!M$64,"ДА","НЕТ")</f>
        <v>НЕТ</v>
      </c>
      <c r="N24" s="8" t="str">
        <f>IF('Решаемость 5 кл. р.я.'!N24&gt;'Проблемные зоны 5 кл. р.я. '!N$64,"ДА","НЕТ")</f>
        <v>НЕТ</v>
      </c>
      <c r="O24" s="8">
        <f>'Результаты 5 кл. р.я.'!O24/'Результаты 5 кл. р.я.'!$B24</f>
        <v>0.2</v>
      </c>
      <c r="P24" s="8">
        <f>'Результаты 5 кл. р.я.'!P24/'Результаты 5 кл. р.я.'!$B24</f>
        <v>0.5714285714285714</v>
      </c>
      <c r="Q24" s="8">
        <f>'Результаты 5 кл. р.я.'!Q24/'Результаты 5 кл. р.я.'!$B24</f>
        <v>0.22857142857142856</v>
      </c>
      <c r="R24" s="8">
        <f>'Результаты 5 кл. р.я.'!R24/'Результаты 5 кл. р.я.'!$B24</f>
        <v>0</v>
      </c>
    </row>
    <row r="25" spans="1:18" ht="15.75">
      <c r="A25" s="1">
        <v>24</v>
      </c>
      <c r="B25" s="2">
        <v>41</v>
      </c>
      <c r="C25" s="8" t="str">
        <f>IF('Решаемость 5 кл. р.я.'!C25&gt;'Проблемные зоны 5 кл. р.я. '!C$64,"ДА","НЕТ")</f>
        <v>ДА</v>
      </c>
      <c r="D25" s="8" t="str">
        <f>IF('Решаемость 5 кл. р.я.'!D25&gt;'Проблемные зоны 5 кл. р.я. '!D$64,"ДА","НЕТ")</f>
        <v>ДА</v>
      </c>
      <c r="E25" s="8" t="str">
        <f>IF('Решаемость 5 кл. р.я.'!E25&gt;'Проблемные зоны 5 кл. р.я. '!E$64,"ДА","НЕТ")</f>
        <v>ДА</v>
      </c>
      <c r="F25" s="8" t="str">
        <f>IF('Решаемость 5 кл. р.я.'!F25&gt;'Проблемные зоны 5 кл. р.я. '!F$64,"ДА","НЕТ")</f>
        <v>ДА</v>
      </c>
      <c r="G25" s="8" t="str">
        <f>IF('Решаемость 5 кл. р.я.'!G25&gt;'Проблемные зоны 5 кл. р.я. '!G$64,"ДА","НЕТ")</f>
        <v>ДА</v>
      </c>
      <c r="H25" s="8" t="str">
        <f>IF('Решаемость 5 кл. р.я.'!H25&gt;'Проблемные зоны 5 кл. р.я. '!H$64,"ДА","НЕТ")</f>
        <v>ДА</v>
      </c>
      <c r="I25" s="8" t="str">
        <f>IF('Решаемость 5 кл. р.я.'!I25&gt;'Проблемные зоны 5 кл. р.я. '!I$64,"ДА","НЕТ")</f>
        <v>ДА</v>
      </c>
      <c r="J25" s="8" t="str">
        <f>IF('Решаемость 5 кл. р.я.'!J25&gt;'Проблемные зоны 5 кл. р.я. '!J$64,"ДА","НЕТ")</f>
        <v>НЕТ</v>
      </c>
      <c r="K25" s="8" t="str">
        <f>IF('Решаемость 5 кл. р.я.'!K25&gt;'Проблемные зоны 5 кл. р.я. '!K$64,"ДА","НЕТ")</f>
        <v>НЕТ</v>
      </c>
      <c r="L25" s="8" t="str">
        <f>IF('Решаемость 5 кл. р.я.'!L25&gt;'Проблемные зоны 5 кл. р.я. '!L$64,"ДА","НЕТ")</f>
        <v>ДА</v>
      </c>
      <c r="M25" s="8" t="str">
        <f>IF('Решаемость 5 кл. р.я.'!M25&gt;'Проблемные зоны 5 кл. р.я. '!M$64,"ДА","НЕТ")</f>
        <v>ДА</v>
      </c>
      <c r="N25" s="8" t="str">
        <f>IF('Решаемость 5 кл. р.я.'!N25&gt;'Проблемные зоны 5 кл. р.я. '!N$64,"ДА","НЕТ")</f>
        <v>ДА</v>
      </c>
      <c r="O25" s="8">
        <f>'Результаты 5 кл. р.я.'!O25/'Результаты 5 кл. р.я.'!$B25</f>
        <v>0.21951219512195122</v>
      </c>
      <c r="P25" s="8">
        <f>'Результаты 5 кл. р.я.'!P25/'Результаты 5 кл. р.я.'!$B25</f>
        <v>0.51219512195121952</v>
      </c>
      <c r="Q25" s="8">
        <f>'Результаты 5 кл. р.я.'!Q25/'Результаты 5 кл. р.я.'!$B25</f>
        <v>0.26829268292682928</v>
      </c>
      <c r="R25" s="8">
        <f>'Результаты 5 кл. р.я.'!R25/'Результаты 5 кл. р.я.'!$B25</f>
        <v>0</v>
      </c>
    </row>
    <row r="26" spans="1:18" ht="15.75">
      <c r="A26" s="1">
        <v>25</v>
      </c>
      <c r="B26" s="2">
        <v>58</v>
      </c>
      <c r="C26" s="8" t="str">
        <f>IF('Решаемость 5 кл. р.я.'!C26&gt;'Проблемные зоны 5 кл. р.я. '!C$64,"ДА","НЕТ")</f>
        <v>ДА</v>
      </c>
      <c r="D26" s="8" t="str">
        <f>IF('Решаемость 5 кл. р.я.'!D26&gt;'Проблемные зоны 5 кл. р.я. '!D$64,"ДА","НЕТ")</f>
        <v>ДА</v>
      </c>
      <c r="E26" s="8" t="str">
        <f>IF('Решаемость 5 кл. р.я.'!E26&gt;'Проблемные зоны 5 кл. р.я. '!E$64,"ДА","НЕТ")</f>
        <v>НЕТ</v>
      </c>
      <c r="F26" s="8" t="str">
        <f>IF('Решаемость 5 кл. р.я.'!F26&gt;'Проблемные зоны 5 кл. р.я. '!F$64,"ДА","НЕТ")</f>
        <v>ДА</v>
      </c>
      <c r="G26" s="8" t="str">
        <f>IF('Решаемость 5 кл. р.я.'!G26&gt;'Проблемные зоны 5 кл. р.я. '!G$64,"ДА","НЕТ")</f>
        <v>ДА</v>
      </c>
      <c r="H26" s="8" t="str">
        <f>IF('Решаемость 5 кл. р.я.'!H26&gt;'Проблемные зоны 5 кл. р.я. '!H$64,"ДА","НЕТ")</f>
        <v>ДА</v>
      </c>
      <c r="I26" s="8" t="str">
        <f>IF('Решаемость 5 кл. р.я.'!I26&gt;'Проблемные зоны 5 кл. р.я. '!I$64,"ДА","НЕТ")</f>
        <v>ДА</v>
      </c>
      <c r="J26" s="8" t="str">
        <f>IF('Решаемость 5 кл. р.я.'!J26&gt;'Проблемные зоны 5 кл. р.я. '!J$64,"ДА","НЕТ")</f>
        <v>ДА</v>
      </c>
      <c r="K26" s="8" t="str">
        <f>IF('Решаемость 5 кл. р.я.'!K26&gt;'Проблемные зоны 5 кл. р.я. '!K$64,"ДА","НЕТ")</f>
        <v>ДА</v>
      </c>
      <c r="L26" s="8" t="str">
        <f>IF('Решаемость 5 кл. р.я.'!L26&gt;'Проблемные зоны 5 кл. р.я. '!L$64,"ДА","НЕТ")</f>
        <v>ДА</v>
      </c>
      <c r="M26" s="8" t="str">
        <f>IF('Решаемость 5 кл. р.я.'!M26&gt;'Проблемные зоны 5 кл. р.я. '!M$64,"ДА","НЕТ")</f>
        <v>ДА</v>
      </c>
      <c r="N26" s="8" t="str">
        <f>IF('Решаемость 5 кл. р.я.'!N26&gt;'Проблемные зоны 5 кл. р.я. '!N$64,"ДА","НЕТ")</f>
        <v>ДА</v>
      </c>
      <c r="O26" s="8">
        <f>'Результаты 5 кл. р.я.'!O26/'Результаты 5 кл. р.я.'!$B26</f>
        <v>0.25862068965517243</v>
      </c>
      <c r="P26" s="8">
        <f>'Результаты 5 кл. р.я.'!P26/'Результаты 5 кл. р.я.'!$B26</f>
        <v>0.32758620689655171</v>
      </c>
      <c r="Q26" s="8">
        <f>'Результаты 5 кл. р.я.'!Q26/'Результаты 5 кл. р.я.'!$B26</f>
        <v>0.36206896551724138</v>
      </c>
      <c r="R26" s="8">
        <f>'Результаты 5 кл. р.я.'!R26/'Результаты 5 кл. р.я.'!$B26</f>
        <v>5.1724137931034482E-2</v>
      </c>
    </row>
    <row r="27" spans="1:18" ht="15.75">
      <c r="A27" s="1">
        <v>30</v>
      </c>
      <c r="B27" s="2">
        <v>78</v>
      </c>
      <c r="C27" s="8" t="str">
        <f>IF('Решаемость 5 кл. р.я.'!C27&gt;'Проблемные зоны 5 кл. р.я. '!C$64,"ДА","НЕТ")</f>
        <v>ДА</v>
      </c>
      <c r="D27" s="8" t="str">
        <f>IF('Решаемость 5 кл. р.я.'!D27&gt;'Проблемные зоны 5 кл. р.я. '!D$64,"ДА","НЕТ")</f>
        <v>ДА</v>
      </c>
      <c r="E27" s="8" t="str">
        <f>IF('Решаемость 5 кл. р.я.'!E27&gt;'Проблемные зоны 5 кл. р.я. '!E$64,"ДА","НЕТ")</f>
        <v>ДА</v>
      </c>
      <c r="F27" s="8" t="str">
        <f>IF('Решаемость 5 кл. р.я.'!F27&gt;'Проблемные зоны 5 кл. р.я. '!F$64,"ДА","НЕТ")</f>
        <v>ДА</v>
      </c>
      <c r="G27" s="8" t="str">
        <f>IF('Решаемость 5 кл. р.я.'!G27&gt;'Проблемные зоны 5 кл. р.я. '!G$64,"ДА","НЕТ")</f>
        <v>НЕТ</v>
      </c>
      <c r="H27" s="8" t="str">
        <f>IF('Решаемость 5 кл. р.я.'!H27&gt;'Проблемные зоны 5 кл. р.я. '!H$64,"ДА","НЕТ")</f>
        <v>ДА</v>
      </c>
      <c r="I27" s="8" t="str">
        <f>IF('Решаемость 5 кл. р.я.'!I27&gt;'Проблемные зоны 5 кл. р.я. '!I$64,"ДА","НЕТ")</f>
        <v>ДА</v>
      </c>
      <c r="J27" s="8" t="str">
        <f>IF('Решаемость 5 кл. р.я.'!J27&gt;'Проблемные зоны 5 кл. р.я. '!J$64,"ДА","НЕТ")</f>
        <v>ДА</v>
      </c>
      <c r="K27" s="8" t="str">
        <f>IF('Решаемость 5 кл. р.я.'!K27&gt;'Проблемные зоны 5 кл. р.я. '!K$64,"ДА","НЕТ")</f>
        <v>ДА</v>
      </c>
      <c r="L27" s="8" t="str">
        <f>IF('Решаемость 5 кл. р.я.'!L27&gt;'Проблемные зоны 5 кл. р.я. '!L$64,"ДА","НЕТ")</f>
        <v>ДА</v>
      </c>
      <c r="M27" s="8" t="str">
        <f>IF('Решаемость 5 кл. р.я.'!M27&gt;'Проблемные зоны 5 кл. р.я. '!M$64,"ДА","НЕТ")</f>
        <v>ДА</v>
      </c>
      <c r="N27" s="8" t="str">
        <f>IF('Решаемость 5 кл. р.я.'!N27&gt;'Проблемные зоны 5 кл. р.я. '!N$64,"ДА","НЕТ")</f>
        <v>ДА</v>
      </c>
      <c r="O27" s="8">
        <f>'Результаты 5 кл. р.я.'!O27/'Результаты 5 кл. р.я.'!$B27</f>
        <v>0.23076923076923078</v>
      </c>
      <c r="P27" s="8">
        <f>'Результаты 5 кл. р.я.'!P27/'Результаты 5 кл. р.я.'!$B27</f>
        <v>0.62820512820512819</v>
      </c>
      <c r="Q27" s="8">
        <f>'Результаты 5 кл. р.я.'!Q27/'Результаты 5 кл. р.я.'!$B27</f>
        <v>0.23076923076923078</v>
      </c>
      <c r="R27" s="8">
        <f>'Результаты 5 кл. р.я.'!R27/'Результаты 5 кл. р.я.'!$B27</f>
        <v>1.282051282051282E-2</v>
      </c>
    </row>
    <row r="28" spans="1:18" ht="15.75">
      <c r="A28" s="1">
        <v>32</v>
      </c>
      <c r="B28" s="2">
        <v>64</v>
      </c>
      <c r="C28" s="8" t="str">
        <f>IF('Решаемость 5 кл. р.я.'!C28&gt;'Проблемные зоны 5 кл. р.я. '!C$64,"ДА","НЕТ")</f>
        <v>ДА</v>
      </c>
      <c r="D28" s="8" t="str">
        <f>IF('Решаемость 5 кл. р.я.'!D28&gt;'Проблемные зоны 5 кл. р.я. '!D$64,"ДА","НЕТ")</f>
        <v>ДА</v>
      </c>
      <c r="E28" s="8" t="str">
        <f>IF('Решаемость 5 кл. р.я.'!E28&gt;'Проблемные зоны 5 кл. р.я. '!E$64,"ДА","НЕТ")</f>
        <v>ДА</v>
      </c>
      <c r="F28" s="8" t="str">
        <f>IF('Решаемость 5 кл. р.я.'!F28&gt;'Проблемные зоны 5 кл. р.я. '!F$64,"ДА","НЕТ")</f>
        <v>ДА</v>
      </c>
      <c r="G28" s="8" t="str">
        <f>IF('Решаемость 5 кл. р.я.'!G28&gt;'Проблемные зоны 5 кл. р.я. '!G$64,"ДА","НЕТ")</f>
        <v>ДА</v>
      </c>
      <c r="H28" s="8" t="str">
        <f>IF('Решаемость 5 кл. р.я.'!H28&gt;'Проблемные зоны 5 кл. р.я. '!H$64,"ДА","НЕТ")</f>
        <v>ДА</v>
      </c>
      <c r="I28" s="8" t="str">
        <f>IF('Решаемость 5 кл. р.я.'!I28&gt;'Проблемные зоны 5 кл. р.я. '!I$64,"ДА","НЕТ")</f>
        <v>ДА</v>
      </c>
      <c r="J28" s="8" t="str">
        <f>IF('Решаемость 5 кл. р.я.'!J28&gt;'Проблемные зоны 5 кл. р.я. '!J$64,"ДА","НЕТ")</f>
        <v>ДА</v>
      </c>
      <c r="K28" s="8" t="str">
        <f>IF('Решаемость 5 кл. р.я.'!K28&gt;'Проблемные зоны 5 кл. р.я. '!K$64,"ДА","НЕТ")</f>
        <v>ДА</v>
      </c>
      <c r="L28" s="8" t="str">
        <f>IF('Решаемость 5 кл. р.я.'!L28&gt;'Проблемные зоны 5 кл. р.я. '!L$64,"ДА","НЕТ")</f>
        <v>ДА</v>
      </c>
      <c r="M28" s="8" t="str">
        <f>IF('Решаемость 5 кл. р.я.'!M28&gt;'Проблемные зоны 5 кл. р.я. '!M$64,"ДА","НЕТ")</f>
        <v>ДА</v>
      </c>
      <c r="N28" s="8" t="str">
        <f>IF('Решаемость 5 кл. р.я.'!N28&gt;'Проблемные зоны 5 кл. р.я. '!N$64,"ДА","НЕТ")</f>
        <v>ДА</v>
      </c>
      <c r="O28" s="8">
        <f>'Результаты 5 кл. р.я.'!O28/'Результаты 5 кл. р.я.'!$B28</f>
        <v>3.125E-2</v>
      </c>
      <c r="P28" s="8">
        <f>'Результаты 5 кл. р.я.'!P28/'Результаты 5 кл. р.я.'!$B28</f>
        <v>0.328125</v>
      </c>
      <c r="Q28" s="8">
        <f>'Результаты 5 кл. р.я.'!Q28/'Результаты 5 кл. р.я.'!$B28</f>
        <v>0.40625</v>
      </c>
      <c r="R28" s="8">
        <f>'Результаты 5 кл. р.я.'!R28/'Результаты 5 кл. р.я.'!$B28</f>
        <v>0.234375</v>
      </c>
    </row>
    <row r="29" spans="1:18" ht="15.75">
      <c r="A29" s="1">
        <v>33</v>
      </c>
      <c r="B29" s="2">
        <v>45</v>
      </c>
      <c r="C29" s="8" t="str">
        <f>IF('Решаемость 5 кл. р.я.'!C29&gt;'Проблемные зоны 5 кл. р.я. '!C$64,"ДА","НЕТ")</f>
        <v>ДА</v>
      </c>
      <c r="D29" s="8" t="str">
        <f>IF('Решаемость 5 кл. р.я.'!D29&gt;'Проблемные зоны 5 кл. р.я. '!D$64,"ДА","НЕТ")</f>
        <v>ДА</v>
      </c>
      <c r="E29" s="8" t="str">
        <f>IF('Решаемость 5 кл. р.я.'!E29&gt;'Проблемные зоны 5 кл. р.я. '!E$64,"ДА","НЕТ")</f>
        <v>ДА</v>
      </c>
      <c r="F29" s="8" t="str">
        <f>IF('Решаемость 5 кл. р.я.'!F29&gt;'Проблемные зоны 5 кл. р.я. '!F$64,"ДА","НЕТ")</f>
        <v>ДА</v>
      </c>
      <c r="G29" s="8" t="str">
        <f>IF('Решаемость 5 кл. р.я.'!G29&gt;'Проблемные зоны 5 кл. р.я. '!G$64,"ДА","НЕТ")</f>
        <v>ДА</v>
      </c>
      <c r="H29" s="8" t="str">
        <f>IF('Решаемость 5 кл. р.я.'!H29&gt;'Проблемные зоны 5 кл. р.я. '!H$64,"ДА","НЕТ")</f>
        <v>ДА</v>
      </c>
      <c r="I29" s="8" t="str">
        <f>IF('Решаемость 5 кл. р.я.'!I29&gt;'Проблемные зоны 5 кл. р.я. '!I$64,"ДА","НЕТ")</f>
        <v>ДА</v>
      </c>
      <c r="J29" s="8" t="str">
        <f>IF('Решаемость 5 кл. р.я.'!J29&gt;'Проблемные зоны 5 кл. р.я. '!J$64,"ДА","НЕТ")</f>
        <v>ДА</v>
      </c>
      <c r="K29" s="8" t="str">
        <f>IF('Решаемость 5 кл. р.я.'!K29&gt;'Проблемные зоны 5 кл. р.я. '!K$64,"ДА","НЕТ")</f>
        <v>ДА</v>
      </c>
      <c r="L29" s="8" t="str">
        <f>IF('Решаемость 5 кл. р.я.'!L29&gt;'Проблемные зоны 5 кл. р.я. '!L$64,"ДА","НЕТ")</f>
        <v>ДА</v>
      </c>
      <c r="M29" s="8" t="str">
        <f>IF('Решаемость 5 кл. р.я.'!M29&gt;'Проблемные зоны 5 кл. р.я. '!M$64,"ДА","НЕТ")</f>
        <v>ДА</v>
      </c>
      <c r="N29" s="8" t="str">
        <f>IF('Решаемость 5 кл. р.я.'!N29&gt;'Проблемные зоны 5 кл. р.я. '!N$64,"ДА","НЕТ")</f>
        <v>ДА</v>
      </c>
      <c r="O29" s="8">
        <f>'Результаты 5 кл. р.я.'!O29/'Результаты 5 кл. р.я.'!$B29</f>
        <v>0.1111111111111111</v>
      </c>
      <c r="P29" s="8">
        <f>'Результаты 5 кл. р.я.'!P29/'Результаты 5 кл. р.я.'!$B29</f>
        <v>0.6</v>
      </c>
      <c r="Q29" s="8">
        <f>'Результаты 5 кл. р.я.'!Q29/'Результаты 5 кл. р.я.'!$B29</f>
        <v>0.26666666666666666</v>
      </c>
      <c r="R29" s="8">
        <f>'Результаты 5 кл. р.я.'!R29/'Результаты 5 кл. р.я.'!$B29</f>
        <v>2.2222222222222223E-2</v>
      </c>
    </row>
    <row r="30" spans="1:18" ht="15.75">
      <c r="A30" s="1">
        <v>35</v>
      </c>
      <c r="B30" s="2">
        <v>38</v>
      </c>
      <c r="C30" s="8" t="str">
        <f>IF('Решаемость 5 кл. р.я.'!C30&gt;'Проблемные зоны 5 кл. р.я. '!C$64,"ДА","НЕТ")</f>
        <v>ДА</v>
      </c>
      <c r="D30" s="8" t="str">
        <f>IF('Решаемость 5 кл. р.я.'!D30&gt;'Проблемные зоны 5 кл. р.я. '!D$64,"ДА","НЕТ")</f>
        <v>НЕТ</v>
      </c>
      <c r="E30" s="8" t="str">
        <f>IF('Решаемость 5 кл. р.я.'!E30&gt;'Проблемные зоны 5 кл. р.я. '!E$64,"ДА","НЕТ")</f>
        <v>ДА</v>
      </c>
      <c r="F30" s="8" t="str">
        <f>IF('Решаемость 5 кл. р.я.'!F30&gt;'Проблемные зоны 5 кл. р.я. '!F$64,"ДА","НЕТ")</f>
        <v>ДА</v>
      </c>
      <c r="G30" s="8" t="str">
        <f>IF('Решаемость 5 кл. р.я.'!G30&gt;'Проблемные зоны 5 кл. р.я. '!G$64,"ДА","НЕТ")</f>
        <v>ДА</v>
      </c>
      <c r="H30" s="8" t="str">
        <f>IF('Решаемость 5 кл. р.я.'!H30&gt;'Проблемные зоны 5 кл. р.я. '!H$64,"ДА","НЕТ")</f>
        <v>ДА</v>
      </c>
      <c r="I30" s="8" t="str">
        <f>IF('Решаемость 5 кл. р.я.'!I30&gt;'Проблемные зоны 5 кл. р.я. '!I$64,"ДА","НЕТ")</f>
        <v>ДА</v>
      </c>
      <c r="J30" s="8" t="str">
        <f>IF('Решаемость 5 кл. р.я.'!J30&gt;'Проблемные зоны 5 кл. р.я. '!J$64,"ДА","НЕТ")</f>
        <v>ДА</v>
      </c>
      <c r="K30" s="8" t="str">
        <f>IF('Решаемость 5 кл. р.я.'!K30&gt;'Проблемные зоны 5 кл. р.я. '!K$64,"ДА","НЕТ")</f>
        <v>ДА</v>
      </c>
      <c r="L30" s="8" t="str">
        <f>IF('Решаемость 5 кл. р.я.'!L30&gt;'Проблемные зоны 5 кл. р.я. '!L$64,"ДА","НЕТ")</f>
        <v>ДА</v>
      </c>
      <c r="M30" s="8" t="str">
        <f>IF('Решаемость 5 кл. р.я.'!M30&gt;'Проблемные зоны 5 кл. р.я. '!M$64,"ДА","НЕТ")</f>
        <v>ДА</v>
      </c>
      <c r="N30" s="8" t="str">
        <f>IF('Решаемость 5 кл. р.я.'!N30&gt;'Проблемные зоны 5 кл. р.я. '!N$64,"ДА","НЕТ")</f>
        <v>НЕТ</v>
      </c>
      <c r="O30" s="8">
        <f>'Результаты 5 кл. р.я.'!O30/'Результаты 5 кл. р.я.'!$B30</f>
        <v>0.21052631578947367</v>
      </c>
      <c r="P30" s="8">
        <f>'Результаты 5 кл. р.я.'!P30/'Результаты 5 кл. р.я.'!$B30</f>
        <v>0.60526315789473684</v>
      </c>
      <c r="Q30" s="8">
        <f>'Результаты 5 кл. р.я.'!Q30/'Результаты 5 кл. р.я.'!$B30</f>
        <v>0.15789473684210525</v>
      </c>
      <c r="R30" s="8">
        <f>'Результаты 5 кл. р.я.'!R30/'Результаты 5 кл. р.я.'!$B30</f>
        <v>0</v>
      </c>
    </row>
    <row r="31" spans="1:18" ht="15.75">
      <c r="A31" s="1">
        <v>36</v>
      </c>
      <c r="B31" s="2">
        <v>87</v>
      </c>
      <c r="C31" s="8" t="str">
        <f>IF('Решаемость 5 кл. р.я.'!C31&gt;'Проблемные зоны 5 кл. р.я. '!C$64,"ДА","НЕТ")</f>
        <v>ДА</v>
      </c>
      <c r="D31" s="8" t="str">
        <f>IF('Решаемость 5 кл. р.я.'!D31&gt;'Проблемные зоны 5 кл. р.я. '!D$64,"ДА","НЕТ")</f>
        <v>ДА</v>
      </c>
      <c r="E31" s="8" t="str">
        <f>IF('Решаемость 5 кл. р.я.'!E31&gt;'Проблемные зоны 5 кл. р.я. '!E$64,"ДА","НЕТ")</f>
        <v>ДА</v>
      </c>
      <c r="F31" s="8" t="str">
        <f>IF('Решаемость 5 кл. р.я.'!F31&gt;'Проблемные зоны 5 кл. р.я. '!F$64,"ДА","НЕТ")</f>
        <v>ДА</v>
      </c>
      <c r="G31" s="8" t="str">
        <f>IF('Решаемость 5 кл. р.я.'!G31&gt;'Проблемные зоны 5 кл. р.я. '!G$64,"ДА","НЕТ")</f>
        <v>ДА</v>
      </c>
      <c r="H31" s="8" t="str">
        <f>IF('Решаемость 5 кл. р.я.'!H31&gt;'Проблемные зоны 5 кл. р.я. '!H$64,"ДА","НЕТ")</f>
        <v>ДА</v>
      </c>
      <c r="I31" s="8" t="str">
        <f>IF('Решаемость 5 кл. р.я.'!I31&gt;'Проблемные зоны 5 кл. р.я. '!I$64,"ДА","НЕТ")</f>
        <v>ДА</v>
      </c>
      <c r="J31" s="8" t="str">
        <f>IF('Решаемость 5 кл. р.я.'!J31&gt;'Проблемные зоны 5 кл. р.я. '!J$64,"ДА","НЕТ")</f>
        <v>ДА</v>
      </c>
      <c r="K31" s="8" t="str">
        <f>IF('Решаемость 5 кл. р.я.'!K31&gt;'Проблемные зоны 5 кл. р.я. '!K$64,"ДА","НЕТ")</f>
        <v>ДА</v>
      </c>
      <c r="L31" s="8" t="str">
        <f>IF('Решаемость 5 кл. р.я.'!L31&gt;'Проблемные зоны 5 кл. р.я. '!L$64,"ДА","НЕТ")</f>
        <v>ДА</v>
      </c>
      <c r="M31" s="8" t="str">
        <f>IF('Решаемость 5 кл. р.я.'!M31&gt;'Проблемные зоны 5 кл. р.я. '!M$64,"ДА","НЕТ")</f>
        <v>ДА</v>
      </c>
      <c r="N31" s="8" t="str">
        <f>IF('Решаемость 5 кл. р.я.'!N31&gt;'Проблемные зоны 5 кл. р.я. '!N$64,"ДА","НЕТ")</f>
        <v>ДА</v>
      </c>
      <c r="O31" s="8">
        <f>'Результаты 5 кл. р.я.'!O31/'Результаты 5 кл. р.я.'!$B31</f>
        <v>8.0459770114942528E-2</v>
      </c>
      <c r="P31" s="8">
        <f>'Результаты 5 кл. р.я.'!P31/'Результаты 5 кл. р.я.'!$B31</f>
        <v>0.40229885057471265</v>
      </c>
      <c r="Q31" s="8">
        <f>'Результаты 5 кл. р.я.'!Q31/'Результаты 5 кл. р.я.'!$B31</f>
        <v>0.48275862068965519</v>
      </c>
      <c r="R31" s="8">
        <f>'Результаты 5 кл. р.я.'!R31/'Результаты 5 кл. р.я.'!$B31</f>
        <v>3.4482758620689655E-2</v>
      </c>
    </row>
    <row r="32" spans="1:18" ht="15.75">
      <c r="A32" s="1">
        <v>38</v>
      </c>
      <c r="B32" s="2">
        <v>30</v>
      </c>
      <c r="C32" s="8" t="str">
        <f>IF('Решаемость 5 кл. р.я.'!C32&gt;'Проблемные зоны 5 кл. р.я. '!C$64,"ДА","НЕТ")</f>
        <v>НЕТ</v>
      </c>
      <c r="D32" s="8" t="str">
        <f>IF('Решаемость 5 кл. р.я.'!D32&gt;'Проблемные зоны 5 кл. р.я. '!D$64,"ДА","НЕТ")</f>
        <v>ДА</v>
      </c>
      <c r="E32" s="8" t="str">
        <f>IF('Решаемость 5 кл. р.я.'!E32&gt;'Проблемные зоны 5 кл. р.я. '!E$64,"ДА","НЕТ")</f>
        <v>ДА</v>
      </c>
      <c r="F32" s="8" t="str">
        <f>IF('Решаемость 5 кл. р.я.'!F32&gt;'Проблемные зоны 5 кл. р.я. '!F$64,"ДА","НЕТ")</f>
        <v>ДА</v>
      </c>
      <c r="G32" s="8" t="str">
        <f>IF('Решаемость 5 кл. р.я.'!G32&gt;'Проблемные зоны 5 кл. р.я. '!G$64,"ДА","НЕТ")</f>
        <v>ДА</v>
      </c>
      <c r="H32" s="8" t="str">
        <f>IF('Решаемость 5 кл. р.я.'!H32&gt;'Проблемные зоны 5 кл. р.я. '!H$64,"ДА","НЕТ")</f>
        <v>ДА</v>
      </c>
      <c r="I32" s="8" t="str">
        <f>IF('Решаемость 5 кл. р.я.'!I32&gt;'Проблемные зоны 5 кл. р.я. '!I$64,"ДА","НЕТ")</f>
        <v>ДА</v>
      </c>
      <c r="J32" s="8" t="str">
        <f>IF('Решаемость 5 кл. р.я.'!J32&gt;'Проблемные зоны 5 кл. р.я. '!J$64,"ДА","НЕТ")</f>
        <v>ДА</v>
      </c>
      <c r="K32" s="8" t="str">
        <f>IF('Решаемость 5 кл. р.я.'!K32&gt;'Проблемные зоны 5 кл. р.я. '!K$64,"ДА","НЕТ")</f>
        <v>ДА</v>
      </c>
      <c r="L32" s="8" t="str">
        <f>IF('Решаемость 5 кл. р.я.'!L32&gt;'Проблемные зоны 5 кл. р.я. '!L$64,"ДА","НЕТ")</f>
        <v>ДА</v>
      </c>
      <c r="M32" s="8" t="str">
        <f>IF('Решаемость 5 кл. р.я.'!M32&gt;'Проблемные зоны 5 кл. р.я. '!M$64,"ДА","НЕТ")</f>
        <v>ДА</v>
      </c>
      <c r="N32" s="8" t="str">
        <f>IF('Решаемость 5 кл. р.я.'!N32&gt;'Проблемные зоны 5 кл. р.я. '!N$64,"ДА","НЕТ")</f>
        <v>НЕТ</v>
      </c>
      <c r="O32" s="8">
        <f>'Результаты 5 кл. р.я.'!O32/'Результаты 5 кл. р.я.'!$B32</f>
        <v>0.2</v>
      </c>
      <c r="P32" s="8">
        <f>'Результаты 5 кл. р.я.'!P32/'Результаты 5 кл. р.я.'!$B32</f>
        <v>0.56666666666666665</v>
      </c>
      <c r="Q32" s="8">
        <f>'Результаты 5 кл. р.я.'!Q32/'Результаты 5 кл. р.я.'!$B32</f>
        <v>0.2</v>
      </c>
      <c r="R32" s="8">
        <f>'Результаты 5 кл. р.я.'!R32/'Результаты 5 кл. р.я.'!$B32</f>
        <v>3.3333333333333333E-2</v>
      </c>
    </row>
    <row r="33" spans="1:18" ht="15.75">
      <c r="A33" s="1">
        <v>40</v>
      </c>
      <c r="B33" s="2">
        <v>93</v>
      </c>
      <c r="C33" s="8" t="str">
        <f>IF('Решаемость 5 кл. р.я.'!C33&gt;'Проблемные зоны 5 кл. р.я. '!C$64,"ДА","НЕТ")</f>
        <v>ДА</v>
      </c>
      <c r="D33" s="8" t="str">
        <f>IF('Решаемость 5 кл. р.я.'!D33&gt;'Проблемные зоны 5 кл. р.я. '!D$64,"ДА","НЕТ")</f>
        <v>ДА</v>
      </c>
      <c r="E33" s="8" t="str">
        <f>IF('Решаемость 5 кл. р.я.'!E33&gt;'Проблемные зоны 5 кл. р.я. '!E$64,"ДА","НЕТ")</f>
        <v>ДА</v>
      </c>
      <c r="F33" s="8" t="str">
        <f>IF('Решаемость 5 кл. р.я.'!F33&gt;'Проблемные зоны 5 кл. р.я. '!F$64,"ДА","НЕТ")</f>
        <v>ДА</v>
      </c>
      <c r="G33" s="8" t="str">
        <f>IF('Решаемость 5 кл. р.я.'!G33&gt;'Проблемные зоны 5 кл. р.я. '!G$64,"ДА","НЕТ")</f>
        <v>ДА</v>
      </c>
      <c r="H33" s="8" t="str">
        <f>IF('Решаемость 5 кл. р.я.'!H33&gt;'Проблемные зоны 5 кл. р.я. '!H$64,"ДА","НЕТ")</f>
        <v>ДА</v>
      </c>
      <c r="I33" s="8" t="str">
        <f>IF('Решаемость 5 кл. р.я.'!I33&gt;'Проблемные зоны 5 кл. р.я. '!I$64,"ДА","НЕТ")</f>
        <v>ДА</v>
      </c>
      <c r="J33" s="8" t="str">
        <f>IF('Решаемость 5 кл. р.я.'!J33&gt;'Проблемные зоны 5 кл. р.я. '!J$64,"ДА","НЕТ")</f>
        <v>ДА</v>
      </c>
      <c r="K33" s="8" t="str">
        <f>IF('Решаемость 5 кл. р.я.'!K33&gt;'Проблемные зоны 5 кл. р.я. '!K$64,"ДА","НЕТ")</f>
        <v>ДА</v>
      </c>
      <c r="L33" s="8" t="str">
        <f>IF('Решаемость 5 кл. р.я.'!L33&gt;'Проблемные зоны 5 кл. р.я. '!L$64,"ДА","НЕТ")</f>
        <v>ДА</v>
      </c>
      <c r="M33" s="8" t="str">
        <f>IF('Решаемость 5 кл. р.я.'!M33&gt;'Проблемные зоны 5 кл. р.я. '!M$64,"ДА","НЕТ")</f>
        <v>ДА</v>
      </c>
      <c r="N33" s="8" t="str">
        <f>IF('Решаемость 5 кл. р.я.'!N33&gt;'Проблемные зоны 5 кл. р.я. '!N$64,"ДА","НЕТ")</f>
        <v>ДА</v>
      </c>
      <c r="O33" s="8">
        <f>'Результаты 5 кл. р.я.'!O33/'Результаты 5 кл. р.я.'!$B33</f>
        <v>7.5268817204301078E-2</v>
      </c>
      <c r="P33" s="8">
        <f>'Результаты 5 кл. р.я.'!P33/'Результаты 5 кл. р.я.'!$B33</f>
        <v>0.5376344086021505</v>
      </c>
      <c r="Q33" s="8">
        <f>'Результаты 5 кл. р.я.'!Q33/'Результаты 5 кл. р.я.'!$B33</f>
        <v>0.35483870967741937</v>
      </c>
      <c r="R33" s="8">
        <f>'Результаты 5 кл. р.я.'!R33/'Результаты 5 кл. р.я.'!$B33</f>
        <v>3.2258064516129031E-2</v>
      </c>
    </row>
    <row r="34" spans="1:18" ht="15.75">
      <c r="A34" s="1">
        <v>41</v>
      </c>
      <c r="B34" s="2">
        <v>42</v>
      </c>
      <c r="C34" s="8" t="str">
        <f>IF('Решаемость 5 кл. р.я.'!C34&gt;'Проблемные зоны 5 кл. р.я. '!C$64,"ДА","НЕТ")</f>
        <v>ДА</v>
      </c>
      <c r="D34" s="8" t="str">
        <f>IF('Решаемость 5 кл. р.я.'!D34&gt;'Проблемные зоны 5 кл. р.я. '!D$64,"ДА","НЕТ")</f>
        <v>НЕТ</v>
      </c>
      <c r="E34" s="8" t="str">
        <f>IF('Решаемость 5 кл. р.я.'!E34&gt;'Проблемные зоны 5 кл. р.я. '!E$64,"ДА","НЕТ")</f>
        <v>НЕТ</v>
      </c>
      <c r="F34" s="8" t="str">
        <f>IF('Решаемость 5 кл. р.я.'!F34&gt;'Проблемные зоны 5 кл. р.я. '!F$64,"ДА","НЕТ")</f>
        <v>ДА</v>
      </c>
      <c r="G34" s="8" t="str">
        <f>IF('Решаемость 5 кл. р.я.'!G34&gt;'Проблемные зоны 5 кл. р.я. '!G$64,"ДА","НЕТ")</f>
        <v>НЕТ</v>
      </c>
      <c r="H34" s="8" t="str">
        <f>IF('Решаемость 5 кл. р.я.'!H34&gt;'Проблемные зоны 5 кл. р.я. '!H$64,"ДА","НЕТ")</f>
        <v>ДА</v>
      </c>
      <c r="I34" s="8" t="str">
        <f>IF('Решаемость 5 кл. р.я.'!I34&gt;'Проблемные зоны 5 кл. р.я. '!I$64,"ДА","НЕТ")</f>
        <v>ДА</v>
      </c>
      <c r="J34" s="8" t="str">
        <f>IF('Решаемость 5 кл. р.я.'!J34&gt;'Проблемные зоны 5 кл. р.я. '!J$64,"ДА","НЕТ")</f>
        <v>ДА</v>
      </c>
      <c r="K34" s="8" t="str">
        <f>IF('Решаемость 5 кл. р.я.'!K34&gt;'Проблемные зоны 5 кл. р.я. '!K$64,"ДА","НЕТ")</f>
        <v>ДА</v>
      </c>
      <c r="L34" s="8" t="str">
        <f>IF('Решаемость 5 кл. р.я.'!L34&gt;'Проблемные зоны 5 кл. р.я. '!L$64,"ДА","НЕТ")</f>
        <v>ДА</v>
      </c>
      <c r="M34" s="8" t="str">
        <f>IF('Решаемость 5 кл. р.я.'!M34&gt;'Проблемные зоны 5 кл. р.я. '!M$64,"ДА","НЕТ")</f>
        <v>НЕТ</v>
      </c>
      <c r="N34" s="8" t="str">
        <f>IF('Решаемость 5 кл. р.я.'!N34&gt;'Проблемные зоны 5 кл. р.я. '!N$64,"ДА","НЕТ")</f>
        <v>НЕТ</v>
      </c>
      <c r="O34" s="8">
        <f>'Результаты 5 кл. р.я.'!O34/'Результаты 5 кл. р.я.'!$B34</f>
        <v>0.33333333333333331</v>
      </c>
      <c r="P34" s="8">
        <f>'Результаты 5 кл. р.я.'!P34/'Результаты 5 кл. р.я.'!$B34</f>
        <v>0.5</v>
      </c>
      <c r="Q34" s="8">
        <f>'Результаты 5 кл. р.я.'!Q34/'Результаты 5 кл. р.я.'!$B34</f>
        <v>0.16666666666666666</v>
      </c>
      <c r="R34" s="8">
        <f>'Результаты 5 кл. р.я.'!R34/'Результаты 5 кл. р.я.'!$B34</f>
        <v>0</v>
      </c>
    </row>
    <row r="35" spans="1:18" ht="15.75">
      <c r="A35" s="1">
        <v>44</v>
      </c>
      <c r="B35" s="2">
        <v>71</v>
      </c>
      <c r="C35" s="8" t="str">
        <f>IF('Решаемость 5 кл. р.я.'!C35&gt;'Проблемные зоны 5 кл. р.я. '!C$64,"ДА","НЕТ")</f>
        <v>ДА</v>
      </c>
      <c r="D35" s="8" t="str">
        <f>IF('Решаемость 5 кл. р.я.'!D35&gt;'Проблемные зоны 5 кл. р.я. '!D$64,"ДА","НЕТ")</f>
        <v>ДА</v>
      </c>
      <c r="E35" s="8" t="str">
        <f>IF('Решаемость 5 кл. р.я.'!E35&gt;'Проблемные зоны 5 кл. р.я. '!E$64,"ДА","НЕТ")</f>
        <v>ДА</v>
      </c>
      <c r="F35" s="8" t="str">
        <f>IF('Решаемость 5 кл. р.я.'!F35&gt;'Проблемные зоны 5 кл. р.я. '!F$64,"ДА","НЕТ")</f>
        <v>ДА</v>
      </c>
      <c r="G35" s="8" t="str">
        <f>IF('Решаемость 5 кл. р.я.'!G35&gt;'Проблемные зоны 5 кл. р.я. '!G$64,"ДА","НЕТ")</f>
        <v>ДА</v>
      </c>
      <c r="H35" s="8" t="str">
        <f>IF('Решаемость 5 кл. р.я.'!H35&gt;'Проблемные зоны 5 кл. р.я. '!H$64,"ДА","НЕТ")</f>
        <v>ДА</v>
      </c>
      <c r="I35" s="8" t="str">
        <f>IF('Решаемость 5 кл. р.я.'!I35&gt;'Проблемные зоны 5 кл. р.я. '!I$64,"ДА","НЕТ")</f>
        <v>ДА</v>
      </c>
      <c r="J35" s="8" t="str">
        <f>IF('Решаемость 5 кл. р.я.'!J35&gt;'Проблемные зоны 5 кл. р.я. '!J$64,"ДА","НЕТ")</f>
        <v>ДА</v>
      </c>
      <c r="K35" s="8" t="str">
        <f>IF('Решаемость 5 кл. р.я.'!K35&gt;'Проблемные зоны 5 кл. р.я. '!K$64,"ДА","НЕТ")</f>
        <v>ДА</v>
      </c>
      <c r="L35" s="8" t="str">
        <f>IF('Решаемость 5 кл. р.я.'!L35&gt;'Проблемные зоны 5 кл. р.я. '!L$64,"ДА","НЕТ")</f>
        <v>ДА</v>
      </c>
      <c r="M35" s="8" t="str">
        <f>IF('Решаемость 5 кл. р.я.'!M35&gt;'Проблемные зоны 5 кл. р.я. '!M$64,"ДА","НЕТ")</f>
        <v>ДА</v>
      </c>
      <c r="N35" s="8" t="str">
        <f>IF('Решаемость 5 кл. р.я.'!N35&gt;'Проблемные зоны 5 кл. р.я. '!N$64,"ДА","НЕТ")</f>
        <v>ДА</v>
      </c>
      <c r="O35" s="8">
        <f>'Результаты 5 кл. р.я.'!O35/'Результаты 5 кл. р.я.'!$B35</f>
        <v>5.6338028169014086E-2</v>
      </c>
      <c r="P35" s="8">
        <f>'Результаты 5 кл. р.я.'!P35/'Результаты 5 кл. р.я.'!$B35</f>
        <v>0.59154929577464788</v>
      </c>
      <c r="Q35" s="8">
        <f>'Результаты 5 кл. р.я.'!Q35/'Результаты 5 кл. р.я.'!$B35</f>
        <v>0.30985915492957744</v>
      </c>
      <c r="R35" s="8">
        <f>'Результаты 5 кл. р.я.'!R35/'Результаты 5 кл. р.я.'!$B35</f>
        <v>4.2253521126760563E-2</v>
      </c>
    </row>
    <row r="36" spans="1:18" ht="15.75">
      <c r="A36" s="1">
        <v>45</v>
      </c>
      <c r="B36" s="2">
        <v>72</v>
      </c>
      <c r="C36" s="8" t="str">
        <f>IF('Решаемость 5 кл. р.я.'!C36&gt;'Проблемные зоны 5 кл. р.я. '!C$64,"ДА","НЕТ")</f>
        <v>ДА</v>
      </c>
      <c r="D36" s="8" t="str">
        <f>IF('Решаемость 5 кл. р.я.'!D36&gt;'Проблемные зоны 5 кл. р.я. '!D$64,"ДА","НЕТ")</f>
        <v>ДА</v>
      </c>
      <c r="E36" s="8" t="str">
        <f>IF('Решаемость 5 кл. р.я.'!E36&gt;'Проблемные зоны 5 кл. р.я. '!E$64,"ДА","НЕТ")</f>
        <v>ДА</v>
      </c>
      <c r="F36" s="8" t="str">
        <f>IF('Решаемость 5 кл. р.я.'!F36&gt;'Проблемные зоны 5 кл. р.я. '!F$64,"ДА","НЕТ")</f>
        <v>ДА</v>
      </c>
      <c r="G36" s="8" t="str">
        <f>IF('Решаемость 5 кл. р.я.'!G36&gt;'Проблемные зоны 5 кл. р.я. '!G$64,"ДА","НЕТ")</f>
        <v>ДА</v>
      </c>
      <c r="H36" s="8" t="str">
        <f>IF('Решаемость 5 кл. р.я.'!H36&gt;'Проблемные зоны 5 кл. р.я. '!H$64,"ДА","НЕТ")</f>
        <v>ДА</v>
      </c>
      <c r="I36" s="8" t="str">
        <f>IF('Решаемость 5 кл. р.я.'!I36&gt;'Проблемные зоны 5 кл. р.я. '!I$64,"ДА","НЕТ")</f>
        <v>НЕТ</v>
      </c>
      <c r="J36" s="8" t="str">
        <f>IF('Решаемость 5 кл. р.я.'!J36&gt;'Проблемные зоны 5 кл. р.я. '!J$64,"ДА","НЕТ")</f>
        <v>ДА</v>
      </c>
      <c r="K36" s="8" t="str">
        <f>IF('Решаемость 5 кл. р.я.'!K36&gt;'Проблемные зоны 5 кл. р.я. '!K$64,"ДА","НЕТ")</f>
        <v>НЕТ</v>
      </c>
      <c r="L36" s="8" t="str">
        <f>IF('Решаемость 5 кл. р.я.'!L36&gt;'Проблемные зоны 5 кл. р.я. '!L$64,"ДА","НЕТ")</f>
        <v>ДА</v>
      </c>
      <c r="M36" s="8" t="str">
        <f>IF('Решаемость 5 кл. р.я.'!M36&gt;'Проблемные зоны 5 кл. р.я. '!M$64,"ДА","НЕТ")</f>
        <v>ДА</v>
      </c>
      <c r="N36" s="8" t="str">
        <f>IF('Решаемость 5 кл. р.я.'!N36&gt;'Проблемные зоны 5 кл. р.я. '!N$64,"ДА","НЕТ")</f>
        <v>ДА</v>
      </c>
      <c r="O36" s="8">
        <f>'Результаты 5 кл. р.я.'!O36/'Результаты 5 кл. р.я.'!$B36</f>
        <v>0.20833333333333334</v>
      </c>
      <c r="P36" s="8">
        <f>'Результаты 5 кл. р.я.'!P36/'Результаты 5 кл. р.я.'!$B36</f>
        <v>0.52777777777777779</v>
      </c>
      <c r="Q36" s="8">
        <f>'Результаты 5 кл. р.я.'!Q36/'Результаты 5 кл. р.я.'!$B36</f>
        <v>0.25</v>
      </c>
      <c r="R36" s="8">
        <f>'Результаты 5 кл. р.я.'!R36/'Результаты 5 кл. р.я.'!$B36</f>
        <v>1.3888888888888888E-2</v>
      </c>
    </row>
    <row r="37" spans="1:18" ht="15.75">
      <c r="A37" s="1">
        <v>48</v>
      </c>
      <c r="B37" s="2">
        <v>11</v>
      </c>
      <c r="C37" s="8" t="str">
        <f>IF('Решаемость 5 кл. р.я.'!C37&gt;'Проблемные зоны 5 кл. р.я. '!C$64,"ДА","НЕТ")</f>
        <v>ДА</v>
      </c>
      <c r="D37" s="8" t="str">
        <f>IF('Решаемость 5 кл. р.я.'!D37&gt;'Проблемные зоны 5 кл. р.я. '!D$64,"ДА","НЕТ")</f>
        <v>ДА</v>
      </c>
      <c r="E37" s="8" t="str">
        <f>IF('Решаемость 5 кл. р.я.'!E37&gt;'Проблемные зоны 5 кл. р.я. '!E$64,"ДА","НЕТ")</f>
        <v>ДА</v>
      </c>
      <c r="F37" s="8" t="str">
        <f>IF('Решаемость 5 кл. р.я.'!F37&gt;'Проблемные зоны 5 кл. р.я. '!F$64,"ДА","НЕТ")</f>
        <v>ДА</v>
      </c>
      <c r="G37" s="8" t="str">
        <f>IF('Решаемость 5 кл. р.я.'!G37&gt;'Проблемные зоны 5 кл. р.я. '!G$64,"ДА","НЕТ")</f>
        <v>ДА</v>
      </c>
      <c r="H37" s="8" t="str">
        <f>IF('Решаемость 5 кл. р.я.'!H37&gt;'Проблемные зоны 5 кл. р.я. '!H$64,"ДА","НЕТ")</f>
        <v>ДА</v>
      </c>
      <c r="I37" s="8" t="str">
        <f>IF('Решаемость 5 кл. р.я.'!I37&gt;'Проблемные зоны 5 кл. р.я. '!I$64,"ДА","НЕТ")</f>
        <v>ДА</v>
      </c>
      <c r="J37" s="8" t="str">
        <f>IF('Решаемость 5 кл. р.я.'!J37&gt;'Проблемные зоны 5 кл. р.я. '!J$64,"ДА","НЕТ")</f>
        <v>ДА</v>
      </c>
      <c r="K37" s="8" t="str">
        <f>IF('Решаемость 5 кл. р.я.'!K37&gt;'Проблемные зоны 5 кл. р.я. '!K$64,"ДА","НЕТ")</f>
        <v>ДА</v>
      </c>
      <c r="L37" s="8" t="str">
        <f>IF('Решаемость 5 кл. р.я.'!L37&gt;'Проблемные зоны 5 кл. р.я. '!L$64,"ДА","НЕТ")</f>
        <v>ДА</v>
      </c>
      <c r="M37" s="8" t="str">
        <f>IF('Решаемость 5 кл. р.я.'!M37&gt;'Проблемные зоны 5 кл. р.я. '!M$64,"ДА","НЕТ")</f>
        <v>ДА</v>
      </c>
      <c r="N37" s="8" t="str">
        <f>IF('Решаемость 5 кл. р.я.'!N37&gt;'Проблемные зоны 5 кл. р.я. '!N$64,"ДА","НЕТ")</f>
        <v>ДА</v>
      </c>
      <c r="O37" s="8">
        <f>'Результаты 5 кл. р.я.'!O37/'Результаты 5 кл. р.я.'!$B37</f>
        <v>0</v>
      </c>
      <c r="P37" s="8">
        <f>'Результаты 5 кл. р.я.'!P37/'Результаты 5 кл. р.я.'!$B37</f>
        <v>0.54545454545454541</v>
      </c>
      <c r="Q37" s="8">
        <f>'Результаты 5 кл. р.я.'!Q37/'Результаты 5 кл. р.я.'!$B37</f>
        <v>0.45454545454545453</v>
      </c>
      <c r="R37" s="8">
        <f>'Результаты 5 кл. р.я.'!R37/'Результаты 5 кл. р.я.'!$B37</f>
        <v>0</v>
      </c>
    </row>
    <row r="38" spans="1:18" ht="15.75">
      <c r="A38" s="1">
        <v>49</v>
      </c>
      <c r="B38" s="2">
        <v>43</v>
      </c>
      <c r="C38" s="8" t="str">
        <f>IF('Решаемость 5 кл. р.я.'!C38&gt;'Проблемные зоны 5 кл. р.я. '!C$64,"ДА","НЕТ")</f>
        <v>ДА</v>
      </c>
      <c r="D38" s="8" t="str">
        <f>IF('Решаемость 5 кл. р.я.'!D38&gt;'Проблемные зоны 5 кл. р.я. '!D$64,"ДА","НЕТ")</f>
        <v>ДА</v>
      </c>
      <c r="E38" s="8" t="str">
        <f>IF('Решаемость 5 кл. р.я.'!E38&gt;'Проблемные зоны 5 кл. р.я. '!E$64,"ДА","НЕТ")</f>
        <v>ДА</v>
      </c>
      <c r="F38" s="8" t="str">
        <f>IF('Решаемость 5 кл. р.я.'!F38&gt;'Проблемные зоны 5 кл. р.я. '!F$64,"ДА","НЕТ")</f>
        <v>ДА</v>
      </c>
      <c r="G38" s="8" t="str">
        <f>IF('Решаемость 5 кл. р.я.'!G38&gt;'Проблемные зоны 5 кл. р.я. '!G$64,"ДА","НЕТ")</f>
        <v>ДА</v>
      </c>
      <c r="H38" s="8" t="str">
        <f>IF('Решаемость 5 кл. р.я.'!H38&gt;'Проблемные зоны 5 кл. р.я. '!H$64,"ДА","НЕТ")</f>
        <v>ДА</v>
      </c>
      <c r="I38" s="8" t="str">
        <f>IF('Решаемость 5 кл. р.я.'!I38&gt;'Проблемные зоны 5 кл. р.я. '!I$64,"ДА","НЕТ")</f>
        <v>ДА</v>
      </c>
      <c r="J38" s="8" t="str">
        <f>IF('Решаемость 5 кл. р.я.'!J38&gt;'Проблемные зоны 5 кл. р.я. '!J$64,"ДА","НЕТ")</f>
        <v>ДА</v>
      </c>
      <c r="K38" s="8" t="str">
        <f>IF('Решаемость 5 кл. р.я.'!K38&gt;'Проблемные зоны 5 кл. р.я. '!K$64,"ДА","НЕТ")</f>
        <v>ДА</v>
      </c>
      <c r="L38" s="8" t="str">
        <f>IF('Решаемость 5 кл. р.я.'!L38&gt;'Проблемные зоны 5 кл. р.я. '!L$64,"ДА","НЕТ")</f>
        <v>ДА</v>
      </c>
      <c r="M38" s="8" t="str">
        <f>IF('Решаемость 5 кл. р.я.'!M38&gt;'Проблемные зоны 5 кл. р.я. '!M$64,"ДА","НЕТ")</f>
        <v>ДА</v>
      </c>
      <c r="N38" s="8" t="str">
        <f>IF('Решаемость 5 кл. р.я.'!N38&gt;'Проблемные зоны 5 кл. р.я. '!N$64,"ДА","НЕТ")</f>
        <v>ДА</v>
      </c>
      <c r="O38" s="8">
        <f>'Результаты 5 кл. р.я.'!O38/'Результаты 5 кл. р.я.'!$B38</f>
        <v>0.18604651162790697</v>
      </c>
      <c r="P38" s="8">
        <f>'Результаты 5 кл. р.я.'!P38/'Результаты 5 кл. р.я.'!$B38</f>
        <v>0.41860465116279072</v>
      </c>
      <c r="Q38" s="8">
        <f>'Результаты 5 кл. р.я.'!Q38/'Результаты 5 кл. р.я.'!$B38</f>
        <v>0.32558139534883723</v>
      </c>
      <c r="R38" s="8">
        <f>'Результаты 5 кл. р.я.'!R38/'Результаты 5 кл. р.я.'!$B38</f>
        <v>6.9767441860465115E-2</v>
      </c>
    </row>
    <row r="39" spans="1:18" ht="15.75">
      <c r="A39" s="1">
        <v>50</v>
      </c>
      <c r="B39" s="2">
        <v>82</v>
      </c>
      <c r="C39" s="8" t="str">
        <f>IF('Решаемость 5 кл. р.я.'!C39&gt;'Проблемные зоны 5 кл. р.я. '!C$64,"ДА","НЕТ")</f>
        <v>ДА</v>
      </c>
      <c r="D39" s="8" t="str">
        <f>IF('Решаемость 5 кл. р.я.'!D39&gt;'Проблемные зоны 5 кл. р.я. '!D$64,"ДА","НЕТ")</f>
        <v>ДА</v>
      </c>
      <c r="E39" s="8" t="str">
        <f>IF('Решаемость 5 кл. р.я.'!E39&gt;'Проблемные зоны 5 кл. р.я. '!E$64,"ДА","НЕТ")</f>
        <v>ДА</v>
      </c>
      <c r="F39" s="8" t="str">
        <f>IF('Решаемость 5 кл. р.я.'!F39&gt;'Проблемные зоны 5 кл. р.я. '!F$64,"ДА","НЕТ")</f>
        <v>ДА</v>
      </c>
      <c r="G39" s="8" t="str">
        <f>IF('Решаемость 5 кл. р.я.'!G39&gt;'Проблемные зоны 5 кл. р.я. '!G$64,"ДА","НЕТ")</f>
        <v>ДА</v>
      </c>
      <c r="H39" s="8" t="str">
        <f>IF('Решаемость 5 кл. р.я.'!H39&gt;'Проблемные зоны 5 кл. р.я. '!H$64,"ДА","НЕТ")</f>
        <v>ДА</v>
      </c>
      <c r="I39" s="8" t="str">
        <f>IF('Решаемость 5 кл. р.я.'!I39&gt;'Проблемные зоны 5 кл. р.я. '!I$64,"ДА","НЕТ")</f>
        <v>ДА</v>
      </c>
      <c r="J39" s="8" t="str">
        <f>IF('Решаемость 5 кл. р.я.'!J39&gt;'Проблемные зоны 5 кл. р.я. '!J$64,"ДА","НЕТ")</f>
        <v>ДА</v>
      </c>
      <c r="K39" s="8" t="str">
        <f>IF('Решаемость 5 кл. р.я.'!K39&gt;'Проблемные зоны 5 кл. р.я. '!K$64,"ДА","НЕТ")</f>
        <v>ДА</v>
      </c>
      <c r="L39" s="8" t="str">
        <f>IF('Решаемость 5 кл. р.я.'!L39&gt;'Проблемные зоны 5 кл. р.я. '!L$64,"ДА","НЕТ")</f>
        <v>ДА</v>
      </c>
      <c r="M39" s="8" t="str">
        <f>IF('Решаемость 5 кл. р.я.'!M39&gt;'Проблемные зоны 5 кл. р.я. '!M$64,"ДА","НЕТ")</f>
        <v>ДА</v>
      </c>
      <c r="N39" s="8" t="str">
        <f>IF('Решаемость 5 кл. р.я.'!N39&gt;'Проблемные зоны 5 кл. р.я. '!N$64,"ДА","НЕТ")</f>
        <v>ДА</v>
      </c>
      <c r="O39" s="8">
        <f>'Результаты 5 кл. р.я.'!O39/'Результаты 5 кл. р.я.'!$B39</f>
        <v>0.1951219512195122</v>
      </c>
      <c r="P39" s="8">
        <f>'Результаты 5 кл. р.я.'!P39/'Результаты 5 кл. р.я.'!$B39</f>
        <v>0.42682926829268292</v>
      </c>
      <c r="Q39" s="8">
        <f>'Результаты 5 кл. р.я.'!Q39/'Результаты 5 кл. р.я.'!$B39</f>
        <v>0.32926829268292684</v>
      </c>
      <c r="R39" s="8">
        <f>'Результаты 5 кл. р.я.'!R39/'Результаты 5 кл. р.я.'!$B39</f>
        <v>4.878048780487805E-2</v>
      </c>
    </row>
    <row r="40" spans="1:18" ht="15.75">
      <c r="A40" s="1">
        <v>55</v>
      </c>
      <c r="B40" s="2">
        <v>74</v>
      </c>
      <c r="C40" s="8" t="str">
        <f>IF('Решаемость 5 кл. р.я.'!C40&gt;'Проблемные зоны 5 кл. р.я. '!C$64,"ДА","НЕТ")</f>
        <v>ДА</v>
      </c>
      <c r="D40" s="8" t="str">
        <f>IF('Решаемость 5 кл. р.я.'!D40&gt;'Проблемные зоны 5 кл. р.я. '!D$64,"ДА","НЕТ")</f>
        <v>НЕТ</v>
      </c>
      <c r="E40" s="8" t="str">
        <f>IF('Решаемость 5 кл. р.я.'!E40&gt;'Проблемные зоны 5 кл. р.я. '!E$64,"ДА","НЕТ")</f>
        <v>ДА</v>
      </c>
      <c r="F40" s="8" t="str">
        <f>IF('Решаемость 5 кл. р.я.'!F40&gt;'Проблемные зоны 5 кл. р.я. '!F$64,"ДА","НЕТ")</f>
        <v>ДА</v>
      </c>
      <c r="G40" s="8" t="str">
        <f>IF('Решаемость 5 кл. р.я.'!G40&gt;'Проблемные зоны 5 кл. р.я. '!G$64,"ДА","НЕТ")</f>
        <v>ДА</v>
      </c>
      <c r="H40" s="8" t="str">
        <f>IF('Решаемость 5 кл. р.я.'!H40&gt;'Проблемные зоны 5 кл. р.я. '!H$64,"ДА","НЕТ")</f>
        <v>ДА</v>
      </c>
      <c r="I40" s="8" t="str">
        <f>IF('Решаемость 5 кл. р.я.'!I40&gt;'Проблемные зоны 5 кл. р.я. '!I$64,"ДА","НЕТ")</f>
        <v>ДА</v>
      </c>
      <c r="J40" s="8" t="str">
        <f>IF('Решаемость 5 кл. р.я.'!J40&gt;'Проблемные зоны 5 кл. р.я. '!J$64,"ДА","НЕТ")</f>
        <v>ДА</v>
      </c>
      <c r="K40" s="8" t="str">
        <f>IF('Решаемость 5 кл. р.я.'!K40&gt;'Проблемные зоны 5 кл. р.я. '!K$64,"ДА","НЕТ")</f>
        <v>ДА</v>
      </c>
      <c r="L40" s="8" t="str">
        <f>IF('Решаемость 5 кл. р.я.'!L40&gt;'Проблемные зоны 5 кл. р.я. '!L$64,"ДА","НЕТ")</f>
        <v>ДА</v>
      </c>
      <c r="M40" s="8" t="str">
        <f>IF('Решаемость 5 кл. р.я.'!M40&gt;'Проблемные зоны 5 кл. р.я. '!M$64,"ДА","НЕТ")</f>
        <v>НЕТ</v>
      </c>
      <c r="N40" s="8" t="str">
        <f>IF('Решаемость 5 кл. р.я.'!N40&gt;'Проблемные зоны 5 кл. р.я. '!N$64,"ДА","НЕТ")</f>
        <v>ДА</v>
      </c>
      <c r="O40" s="8">
        <f>'Результаты 5 кл. р.я.'!O40/'Результаты 5 кл. р.я.'!$B40</f>
        <v>0.27027027027027029</v>
      </c>
      <c r="P40" s="8">
        <f>'Результаты 5 кл. р.я.'!P40/'Результаты 5 кл. р.я.'!$B40</f>
        <v>0.45945945945945948</v>
      </c>
      <c r="Q40" s="8">
        <f>'Результаты 5 кл. р.я.'!Q40/'Результаты 5 кл. р.я.'!$B40</f>
        <v>0.24324324324324326</v>
      </c>
      <c r="R40" s="8">
        <f>'Результаты 5 кл. р.я.'!R40/'Результаты 5 кл. р.я.'!$B40</f>
        <v>2.7027027027027029E-2</v>
      </c>
    </row>
    <row r="41" spans="1:18" ht="15.75">
      <c r="A41" s="1">
        <v>56</v>
      </c>
      <c r="B41" s="2">
        <v>45</v>
      </c>
      <c r="C41" s="8" t="str">
        <f>IF('Решаемость 5 кл. р.я.'!C41&gt;'Проблемные зоны 5 кл. р.я. '!C$64,"ДА","НЕТ")</f>
        <v>ДА</v>
      </c>
      <c r="D41" s="8" t="str">
        <f>IF('Решаемость 5 кл. р.я.'!D41&gt;'Проблемные зоны 5 кл. р.я. '!D$64,"ДА","НЕТ")</f>
        <v>ДА</v>
      </c>
      <c r="E41" s="8" t="str">
        <f>IF('Решаемость 5 кл. р.я.'!E41&gt;'Проблемные зоны 5 кл. р.я. '!E$64,"ДА","НЕТ")</f>
        <v>ДА</v>
      </c>
      <c r="F41" s="8" t="str">
        <f>IF('Решаемость 5 кл. р.я.'!F41&gt;'Проблемные зоны 5 кл. р.я. '!F$64,"ДА","НЕТ")</f>
        <v>ДА</v>
      </c>
      <c r="G41" s="8" t="str">
        <f>IF('Решаемость 5 кл. р.я.'!G41&gt;'Проблемные зоны 5 кл. р.я. '!G$64,"ДА","НЕТ")</f>
        <v>ДА</v>
      </c>
      <c r="H41" s="8" t="str">
        <f>IF('Решаемость 5 кл. р.я.'!H41&gt;'Проблемные зоны 5 кл. р.я. '!H$64,"ДА","НЕТ")</f>
        <v>ДА</v>
      </c>
      <c r="I41" s="8" t="str">
        <f>IF('Решаемость 5 кл. р.я.'!I41&gt;'Проблемные зоны 5 кл. р.я. '!I$64,"ДА","НЕТ")</f>
        <v>НЕТ</v>
      </c>
      <c r="J41" s="8" t="str">
        <f>IF('Решаемость 5 кл. р.я.'!J41&gt;'Проблемные зоны 5 кл. р.я. '!J$64,"ДА","НЕТ")</f>
        <v>ДА</v>
      </c>
      <c r="K41" s="8" t="str">
        <f>IF('Решаемость 5 кл. р.я.'!K41&gt;'Проблемные зоны 5 кл. р.я. '!K$64,"ДА","НЕТ")</f>
        <v>ДА</v>
      </c>
      <c r="L41" s="8" t="str">
        <f>IF('Решаемость 5 кл. р.я.'!L41&gt;'Проблемные зоны 5 кл. р.я. '!L$64,"ДА","НЕТ")</f>
        <v>ДА</v>
      </c>
      <c r="M41" s="8" t="str">
        <f>IF('Решаемость 5 кл. р.я.'!M41&gt;'Проблемные зоны 5 кл. р.я. '!M$64,"ДА","НЕТ")</f>
        <v>ДА</v>
      </c>
      <c r="N41" s="8" t="str">
        <f>IF('Решаемость 5 кл. р.я.'!N41&gt;'Проблемные зоны 5 кл. р.я. '!N$64,"ДА","НЕТ")</f>
        <v>НЕТ</v>
      </c>
      <c r="O41" s="8">
        <f>'Результаты 5 кл. р.я.'!O41/'Результаты 5 кл. р.я.'!$B41</f>
        <v>0.2</v>
      </c>
      <c r="P41" s="8">
        <f>'Результаты 5 кл. р.я.'!P41/'Результаты 5 кл. р.я.'!$B41</f>
        <v>0.53333333333333333</v>
      </c>
      <c r="Q41" s="8">
        <f>'Результаты 5 кл. р.я.'!Q41/'Результаты 5 кл. р.я.'!$B41</f>
        <v>0.24444444444444444</v>
      </c>
      <c r="R41" s="8">
        <f>'Результаты 5 кл. р.я.'!R41/'Результаты 5 кл. р.я.'!$B41</f>
        <v>2.2222222222222223E-2</v>
      </c>
    </row>
    <row r="42" spans="1:18" ht="15.75">
      <c r="A42" s="2">
        <v>58</v>
      </c>
      <c r="B42" s="2">
        <v>50</v>
      </c>
      <c r="C42" s="8" t="str">
        <f>IF('Решаемость 5 кл. р.я.'!C42&gt;'Проблемные зоны 5 кл. р.я. '!C$64,"ДА","НЕТ")</f>
        <v>ДА</v>
      </c>
      <c r="D42" s="8" t="str">
        <f>IF('Решаемость 5 кл. р.я.'!D42&gt;'Проблемные зоны 5 кл. р.я. '!D$64,"ДА","НЕТ")</f>
        <v>НЕТ</v>
      </c>
      <c r="E42" s="8" t="str">
        <f>IF('Решаемость 5 кл. р.я.'!E42&gt;'Проблемные зоны 5 кл. р.я. '!E$64,"ДА","НЕТ")</f>
        <v>НЕТ</v>
      </c>
      <c r="F42" s="8" t="str">
        <f>IF('Решаемость 5 кл. р.я.'!F42&gt;'Проблемные зоны 5 кл. р.я. '!F$64,"ДА","НЕТ")</f>
        <v>ДА</v>
      </c>
      <c r="G42" s="8" t="str">
        <f>IF('Решаемость 5 кл. р.я.'!G42&gt;'Проблемные зоны 5 кл. р.я. '!G$64,"ДА","НЕТ")</f>
        <v>ДА</v>
      </c>
      <c r="H42" s="8" t="str">
        <f>IF('Решаемость 5 кл. р.я.'!H42&gt;'Проблемные зоны 5 кл. р.я. '!H$64,"ДА","НЕТ")</f>
        <v>ДА</v>
      </c>
      <c r="I42" s="8" t="str">
        <f>IF('Решаемость 5 кл. р.я.'!I42&gt;'Проблемные зоны 5 кл. р.я. '!I$64,"ДА","НЕТ")</f>
        <v>ДА</v>
      </c>
      <c r="J42" s="8" t="str">
        <f>IF('Решаемость 5 кл. р.я.'!J42&gt;'Проблемные зоны 5 кл. р.я. '!J$64,"ДА","НЕТ")</f>
        <v>ДА</v>
      </c>
      <c r="K42" s="8" t="str">
        <f>IF('Решаемость 5 кл. р.я.'!K42&gt;'Проблемные зоны 5 кл. р.я. '!K$64,"ДА","НЕТ")</f>
        <v>ДА</v>
      </c>
      <c r="L42" s="8" t="str">
        <f>IF('Решаемость 5 кл. р.я.'!L42&gt;'Проблемные зоны 5 кл. р.я. '!L$64,"ДА","НЕТ")</f>
        <v>ДА</v>
      </c>
      <c r="M42" s="8" t="str">
        <f>IF('Решаемость 5 кл. р.я.'!M42&gt;'Проблемные зоны 5 кл. р.я. '!M$64,"ДА","НЕТ")</f>
        <v>ДА</v>
      </c>
      <c r="N42" s="8" t="str">
        <f>IF('Решаемость 5 кл. р.я.'!N42&gt;'Проблемные зоны 5 кл. р.я. '!N$64,"ДА","НЕТ")</f>
        <v>ДА</v>
      </c>
      <c r="O42" s="8">
        <f>'Результаты 5 кл. р.я.'!O42/'Результаты 5 кл. р.я.'!$B42</f>
        <v>0.1</v>
      </c>
      <c r="P42" s="8">
        <f>'Результаты 5 кл. р.я.'!P42/'Результаты 5 кл. р.я.'!$B42</f>
        <v>0.6</v>
      </c>
      <c r="Q42" s="8">
        <f>'Результаты 5 кл. р.я.'!Q42/'Результаты 5 кл. р.я.'!$B42</f>
        <v>0.26</v>
      </c>
      <c r="R42" s="8">
        <f>'Результаты 5 кл. р.я.'!R42/'Результаты 5 кл. р.я.'!$B42</f>
        <v>0.04</v>
      </c>
    </row>
    <row r="43" spans="1:18" ht="15.75">
      <c r="A43" s="1">
        <v>61</v>
      </c>
      <c r="B43" s="2">
        <v>89</v>
      </c>
      <c r="C43" s="8" t="str">
        <f>IF('Решаемость 5 кл. р.я.'!C43&gt;'Проблемные зоны 5 кл. р.я. '!C$64,"ДА","НЕТ")</f>
        <v>НЕТ</v>
      </c>
      <c r="D43" s="8" t="str">
        <f>IF('Решаемость 5 кл. р.я.'!D43&gt;'Проблемные зоны 5 кл. р.я. '!D$64,"ДА","НЕТ")</f>
        <v>ДА</v>
      </c>
      <c r="E43" s="8" t="str">
        <f>IF('Решаемость 5 кл. р.я.'!E43&gt;'Проблемные зоны 5 кл. р.я. '!E$64,"ДА","НЕТ")</f>
        <v>ДА</v>
      </c>
      <c r="F43" s="8" t="str">
        <f>IF('Решаемость 5 кл. р.я.'!F43&gt;'Проблемные зоны 5 кл. р.я. '!F$64,"ДА","НЕТ")</f>
        <v>ДА</v>
      </c>
      <c r="G43" s="8" t="str">
        <f>IF('Решаемость 5 кл. р.я.'!G43&gt;'Проблемные зоны 5 кл. р.я. '!G$64,"ДА","НЕТ")</f>
        <v>НЕТ</v>
      </c>
      <c r="H43" s="8" t="str">
        <f>IF('Решаемость 5 кл. р.я.'!H43&gt;'Проблемные зоны 5 кл. р.я. '!H$64,"ДА","НЕТ")</f>
        <v>ДА</v>
      </c>
      <c r="I43" s="8" t="str">
        <f>IF('Решаемость 5 кл. р.я.'!I43&gt;'Проблемные зоны 5 кл. р.я. '!I$64,"ДА","НЕТ")</f>
        <v>ДА</v>
      </c>
      <c r="J43" s="8" t="str">
        <f>IF('Решаемость 5 кл. р.я.'!J43&gt;'Проблемные зоны 5 кл. р.я. '!J$64,"ДА","НЕТ")</f>
        <v>ДА</v>
      </c>
      <c r="K43" s="8" t="str">
        <f>IF('Решаемость 5 кл. р.я.'!K43&gt;'Проблемные зоны 5 кл. р.я. '!K$64,"ДА","НЕТ")</f>
        <v>НЕТ</v>
      </c>
      <c r="L43" s="8" t="str">
        <f>IF('Решаемость 5 кл. р.я.'!L43&gt;'Проблемные зоны 5 кл. р.я. '!L$64,"ДА","НЕТ")</f>
        <v>ДА</v>
      </c>
      <c r="M43" s="8" t="str">
        <f>IF('Решаемость 5 кл. р.я.'!M43&gt;'Проблемные зоны 5 кл. р.я. '!M$64,"ДА","НЕТ")</f>
        <v>ДА</v>
      </c>
      <c r="N43" s="8" t="str">
        <f>IF('Решаемость 5 кл. р.я.'!N43&gt;'Проблемные зоны 5 кл. р.я. '!N$64,"ДА","НЕТ")</f>
        <v>ДА</v>
      </c>
      <c r="O43" s="8">
        <f>'Результаты 5 кл. р.я.'!O43/'Результаты 5 кл. р.я.'!$B43</f>
        <v>0.2696629213483146</v>
      </c>
      <c r="P43" s="8">
        <f>'Результаты 5 кл. р.я.'!P43/'Результаты 5 кл. р.я.'!$B43</f>
        <v>0.5168539325842697</v>
      </c>
      <c r="Q43" s="8">
        <f>'Результаты 5 кл. р.я.'!Q43/'Результаты 5 кл. р.я.'!$B43</f>
        <v>0.20224719101123595</v>
      </c>
      <c r="R43" s="8">
        <f>'Результаты 5 кл. р.я.'!R43/'Результаты 5 кл. р.я.'!$B43</f>
        <v>1.1235955056179775E-2</v>
      </c>
    </row>
    <row r="44" spans="1:18" ht="15.75">
      <c r="A44" s="1">
        <v>64</v>
      </c>
      <c r="B44" s="2">
        <v>68</v>
      </c>
      <c r="C44" s="8" t="str">
        <f>IF('Решаемость 5 кл. р.я.'!C44&gt;'Проблемные зоны 5 кл. р.я. '!C$64,"ДА","НЕТ")</f>
        <v>ДА</v>
      </c>
      <c r="D44" s="8" t="str">
        <f>IF('Решаемость 5 кл. р.я.'!D44&gt;'Проблемные зоны 5 кл. р.я. '!D$64,"ДА","НЕТ")</f>
        <v>ДА</v>
      </c>
      <c r="E44" s="8" t="str">
        <f>IF('Решаемость 5 кл. р.я.'!E44&gt;'Проблемные зоны 5 кл. р.я. '!E$64,"ДА","НЕТ")</f>
        <v>ДА</v>
      </c>
      <c r="F44" s="8" t="str">
        <f>IF('Решаемость 5 кл. р.я.'!F44&gt;'Проблемные зоны 5 кл. р.я. '!F$64,"ДА","НЕТ")</f>
        <v>ДА</v>
      </c>
      <c r="G44" s="8" t="str">
        <f>IF('Решаемость 5 кл. р.я.'!G44&gt;'Проблемные зоны 5 кл. р.я. '!G$64,"ДА","НЕТ")</f>
        <v>ДА</v>
      </c>
      <c r="H44" s="8" t="str">
        <f>IF('Решаемость 5 кл. р.я.'!H44&gt;'Проблемные зоны 5 кл. р.я. '!H$64,"ДА","НЕТ")</f>
        <v>ДА</v>
      </c>
      <c r="I44" s="8" t="str">
        <f>IF('Решаемость 5 кл. р.я.'!I44&gt;'Проблемные зоны 5 кл. р.я. '!I$64,"ДА","НЕТ")</f>
        <v>ДА</v>
      </c>
      <c r="J44" s="8" t="str">
        <f>IF('Решаемость 5 кл. р.я.'!J44&gt;'Проблемные зоны 5 кл. р.я. '!J$64,"ДА","НЕТ")</f>
        <v>ДА</v>
      </c>
      <c r="K44" s="8" t="str">
        <f>IF('Решаемость 5 кл. р.я.'!K44&gt;'Проблемные зоны 5 кл. р.я. '!K$64,"ДА","НЕТ")</f>
        <v>ДА</v>
      </c>
      <c r="L44" s="8" t="str">
        <f>IF('Решаемость 5 кл. р.я.'!L44&gt;'Проблемные зоны 5 кл. р.я. '!L$64,"ДА","НЕТ")</f>
        <v>ДА</v>
      </c>
      <c r="M44" s="8" t="str">
        <f>IF('Решаемость 5 кл. р.я.'!M44&gt;'Проблемные зоны 5 кл. р.я. '!M$64,"ДА","НЕТ")</f>
        <v>ДА</v>
      </c>
      <c r="N44" s="8" t="str">
        <f>IF('Решаемость 5 кл. р.я.'!N44&gt;'Проблемные зоны 5 кл. р.я. '!N$64,"ДА","НЕТ")</f>
        <v>ДА</v>
      </c>
      <c r="O44" s="8">
        <f>'Результаты 5 кл. р.я.'!O44/'Результаты 5 кл. р.я.'!$B44</f>
        <v>0.27941176470588236</v>
      </c>
      <c r="P44" s="8">
        <f>'Результаты 5 кл. р.я.'!P44/'Результаты 5 кл. р.я.'!$B44</f>
        <v>0.51470588235294112</v>
      </c>
      <c r="Q44" s="8">
        <f>'Результаты 5 кл. р.я.'!Q44/'Результаты 5 кл. р.я.'!$B44</f>
        <v>0.16176470588235295</v>
      </c>
      <c r="R44" s="8">
        <f>'Результаты 5 кл. р.я.'!R44/'Результаты 5 кл. р.я.'!$B44</f>
        <v>4.4117647058823532E-2</v>
      </c>
    </row>
    <row r="45" spans="1:18" ht="15.75">
      <c r="A45" s="1">
        <v>65</v>
      </c>
      <c r="B45" s="2">
        <v>29</v>
      </c>
      <c r="C45" s="8" t="str">
        <f>IF('Решаемость 5 кл. р.я.'!C45&gt;'Проблемные зоны 5 кл. р.я. '!C$64,"ДА","НЕТ")</f>
        <v>НЕТ</v>
      </c>
      <c r="D45" s="8" t="str">
        <f>IF('Решаемость 5 кл. р.я.'!D45&gt;'Проблемные зоны 5 кл. р.я. '!D$64,"ДА","НЕТ")</f>
        <v>НЕТ</v>
      </c>
      <c r="E45" s="8" t="str">
        <f>IF('Решаемость 5 кл. р.я.'!E45&gt;'Проблемные зоны 5 кл. р.я. '!E$64,"ДА","НЕТ")</f>
        <v>НЕТ</v>
      </c>
      <c r="F45" s="8" t="str">
        <f>IF('Решаемость 5 кл. р.я.'!F45&gt;'Проблемные зоны 5 кл. р.я. '!F$64,"ДА","НЕТ")</f>
        <v>ДА</v>
      </c>
      <c r="G45" s="8" t="str">
        <f>IF('Решаемость 5 кл. р.я.'!G45&gt;'Проблемные зоны 5 кл. р.я. '!G$64,"ДА","НЕТ")</f>
        <v>НЕТ</v>
      </c>
      <c r="H45" s="8" t="str">
        <f>IF('Решаемость 5 кл. р.я.'!H45&gt;'Проблемные зоны 5 кл. р.я. '!H$64,"ДА","НЕТ")</f>
        <v>НЕТ</v>
      </c>
      <c r="I45" s="8" t="str">
        <f>IF('Решаемость 5 кл. р.я.'!I45&gt;'Проблемные зоны 5 кл. р.я. '!I$64,"ДА","НЕТ")</f>
        <v>НЕТ</v>
      </c>
      <c r="J45" s="8" t="str">
        <f>IF('Решаемость 5 кл. р.я.'!J45&gt;'Проблемные зоны 5 кл. р.я. '!J$64,"ДА","НЕТ")</f>
        <v>НЕТ</v>
      </c>
      <c r="K45" s="8" t="str">
        <f>IF('Решаемость 5 кл. р.я.'!K45&gt;'Проблемные зоны 5 кл. р.я. '!K$64,"ДА","НЕТ")</f>
        <v>ДА</v>
      </c>
      <c r="L45" s="8" t="str">
        <f>IF('Решаемость 5 кл. р.я.'!L45&gt;'Проблемные зоны 5 кл. р.я. '!L$64,"ДА","НЕТ")</f>
        <v>НЕТ</v>
      </c>
      <c r="M45" s="8" t="str">
        <f>IF('Решаемость 5 кл. р.я.'!M45&gt;'Проблемные зоны 5 кл. р.я. '!M$64,"ДА","НЕТ")</f>
        <v>НЕТ</v>
      </c>
      <c r="N45" s="8" t="str">
        <f>IF('Решаемость 5 кл. р.я.'!N45&gt;'Проблемные зоны 5 кл. р.я. '!N$64,"ДА","НЕТ")</f>
        <v>НЕТ</v>
      </c>
      <c r="O45" s="8">
        <f>'Результаты 5 кл. р.я.'!O45/'Результаты 5 кл. р.я.'!$B45</f>
        <v>0.68965517241379315</v>
      </c>
      <c r="P45" s="8">
        <f>'Результаты 5 кл. р.я.'!P45/'Результаты 5 кл. р.я.'!$B45</f>
        <v>0.20689655172413793</v>
      </c>
      <c r="Q45" s="8">
        <f>'Результаты 5 кл. р.я.'!Q45/'Результаты 5 кл. р.я.'!$B45</f>
        <v>0.10344827586206896</v>
      </c>
      <c r="R45" s="8">
        <f>'Результаты 5 кл. р.я.'!R45/'Результаты 5 кл. р.я.'!$B45</f>
        <v>0</v>
      </c>
    </row>
    <row r="46" spans="1:18" ht="15.75">
      <c r="A46" s="1">
        <v>66</v>
      </c>
      <c r="B46" s="2">
        <v>41</v>
      </c>
      <c r="C46" s="8" t="str">
        <f>IF('Решаемость 5 кл. р.я.'!C46&gt;'Проблемные зоны 5 кл. р.я. '!C$64,"ДА","НЕТ")</f>
        <v>ДА</v>
      </c>
      <c r="D46" s="8" t="str">
        <f>IF('Решаемость 5 кл. р.я.'!D46&gt;'Проблемные зоны 5 кл. р.я. '!D$64,"ДА","НЕТ")</f>
        <v>ДА</v>
      </c>
      <c r="E46" s="8" t="str">
        <f>IF('Решаемость 5 кл. р.я.'!E46&gt;'Проблемные зоны 5 кл. р.я. '!E$64,"ДА","НЕТ")</f>
        <v>ДА</v>
      </c>
      <c r="F46" s="8" t="str">
        <f>IF('Решаемость 5 кл. р.я.'!F46&gt;'Проблемные зоны 5 кл. р.я. '!F$64,"ДА","НЕТ")</f>
        <v>ДА</v>
      </c>
      <c r="G46" s="8" t="str">
        <f>IF('Решаемость 5 кл. р.я.'!G46&gt;'Проблемные зоны 5 кл. р.я. '!G$64,"ДА","НЕТ")</f>
        <v>ДА</v>
      </c>
      <c r="H46" s="8" t="str">
        <f>IF('Решаемость 5 кл. р.я.'!H46&gt;'Проблемные зоны 5 кл. р.я. '!H$64,"ДА","НЕТ")</f>
        <v>ДА</v>
      </c>
      <c r="I46" s="8" t="str">
        <f>IF('Решаемость 5 кл. р.я.'!I46&gt;'Проблемные зоны 5 кл. р.я. '!I$64,"ДА","НЕТ")</f>
        <v>ДА</v>
      </c>
      <c r="J46" s="8" t="str">
        <f>IF('Решаемость 5 кл. р.я.'!J46&gt;'Проблемные зоны 5 кл. р.я. '!J$64,"ДА","НЕТ")</f>
        <v>ДА</v>
      </c>
      <c r="K46" s="8" t="str">
        <f>IF('Решаемость 5 кл. р.я.'!K46&gt;'Проблемные зоны 5 кл. р.я. '!K$64,"ДА","НЕТ")</f>
        <v>ДА</v>
      </c>
      <c r="L46" s="8" t="str">
        <f>IF('Решаемость 5 кл. р.я.'!L46&gt;'Проблемные зоны 5 кл. р.я. '!L$64,"ДА","НЕТ")</f>
        <v>ДА</v>
      </c>
      <c r="M46" s="8" t="str">
        <f>IF('Решаемость 5 кл. р.я.'!M46&gt;'Проблемные зоны 5 кл. р.я. '!M$64,"ДА","НЕТ")</f>
        <v>ДА</v>
      </c>
      <c r="N46" s="8" t="str">
        <f>IF('Решаемость 5 кл. р.я.'!N46&gt;'Проблемные зоны 5 кл. р.я. '!N$64,"ДА","НЕТ")</f>
        <v>ДА</v>
      </c>
      <c r="O46" s="8">
        <f>'Результаты 5 кл. р.я.'!O46/'Результаты 5 кл. р.я.'!$B46</f>
        <v>0.26829268292682928</v>
      </c>
      <c r="P46" s="8">
        <f>'Результаты 5 кл. р.я.'!P46/'Результаты 5 кл. р.я.'!$B46</f>
        <v>0.34146341463414637</v>
      </c>
      <c r="Q46" s="8">
        <f>'Результаты 5 кл. р.я.'!Q46/'Результаты 5 кл. р.я.'!$B46</f>
        <v>0.24390243902439024</v>
      </c>
      <c r="R46" s="8">
        <f>'Результаты 5 кл. р.я.'!R46/'Результаты 5 кл. р.я.'!$B46</f>
        <v>0.14634146341463414</v>
      </c>
    </row>
    <row r="47" spans="1:18" ht="15.75">
      <c r="A47" s="1">
        <v>69</v>
      </c>
      <c r="B47" s="15">
        <v>111</v>
      </c>
      <c r="C47" s="8" t="str">
        <f>IF('Решаемость 5 кл. р.я.'!C47&gt;'Проблемные зоны 5 кл. р.я. '!C$64,"ДА","НЕТ")</f>
        <v>ДА</v>
      </c>
      <c r="D47" s="8" t="str">
        <f>IF('Решаемость 5 кл. р.я.'!D47&gt;'Проблемные зоны 5 кл. р.я. '!D$64,"ДА","НЕТ")</f>
        <v>ДА</v>
      </c>
      <c r="E47" s="8" t="str">
        <f>IF('Решаемость 5 кл. р.я.'!E47&gt;'Проблемные зоны 5 кл. р.я. '!E$64,"ДА","НЕТ")</f>
        <v>ДА</v>
      </c>
      <c r="F47" s="8" t="str">
        <f>IF('Решаемость 5 кл. р.я.'!F47&gt;'Проблемные зоны 5 кл. р.я. '!F$64,"ДА","НЕТ")</f>
        <v>ДА</v>
      </c>
      <c r="G47" s="8" t="str">
        <f>IF('Решаемость 5 кл. р.я.'!G47&gt;'Проблемные зоны 5 кл. р.я. '!G$64,"ДА","НЕТ")</f>
        <v>ДА</v>
      </c>
      <c r="H47" s="8" t="str">
        <f>IF('Решаемость 5 кл. р.я.'!H47&gt;'Проблемные зоны 5 кл. р.я. '!H$64,"ДА","НЕТ")</f>
        <v>ДА</v>
      </c>
      <c r="I47" s="8" t="str">
        <f>IF('Решаемость 5 кл. р.я.'!I47&gt;'Проблемные зоны 5 кл. р.я. '!I$64,"ДА","НЕТ")</f>
        <v>ДА</v>
      </c>
      <c r="J47" s="8" t="str">
        <f>IF('Решаемость 5 кл. р.я.'!J47&gt;'Проблемные зоны 5 кл. р.я. '!J$64,"ДА","НЕТ")</f>
        <v>ДА</v>
      </c>
      <c r="K47" s="8" t="str">
        <f>IF('Решаемость 5 кл. р.я.'!K47&gt;'Проблемные зоны 5 кл. р.я. '!K$64,"ДА","НЕТ")</f>
        <v>ДА</v>
      </c>
      <c r="L47" s="8" t="str">
        <f>IF('Решаемость 5 кл. р.я.'!L47&gt;'Проблемные зоны 5 кл. р.я. '!L$64,"ДА","НЕТ")</f>
        <v>ДА</v>
      </c>
      <c r="M47" s="8" t="str">
        <f>IF('Решаемость 5 кл. р.я.'!M47&gt;'Проблемные зоны 5 кл. р.я. '!M$64,"ДА","НЕТ")</f>
        <v>ДА</v>
      </c>
      <c r="N47" s="8" t="str">
        <f>IF('Решаемость 5 кл. р.я.'!N47&gt;'Проблемные зоны 5 кл. р.я. '!N$64,"ДА","НЕТ")</f>
        <v>ДА</v>
      </c>
      <c r="O47" s="8">
        <f>'Результаты 5 кл. р.я.'!O47/'Результаты 5 кл. р.я.'!$B47</f>
        <v>3.6036036036036036E-2</v>
      </c>
      <c r="P47" s="8">
        <f>'Результаты 5 кл. р.я.'!P47/'Результаты 5 кл. р.я.'!$B47</f>
        <v>0.54054054054054057</v>
      </c>
      <c r="Q47" s="8">
        <f>'Результаты 5 кл. р.я.'!Q47/'Результаты 5 кл. р.я.'!$B47</f>
        <v>0.3783783783783784</v>
      </c>
      <c r="R47" s="8">
        <f>'Результаты 5 кл. р.я.'!R47/'Результаты 5 кл. р.я.'!$B47</f>
        <v>4.5045045045045043E-2</v>
      </c>
    </row>
    <row r="48" spans="1:18" ht="15.75">
      <c r="A48" s="1">
        <v>70</v>
      </c>
      <c r="B48" s="2">
        <v>38</v>
      </c>
      <c r="C48" s="8" t="str">
        <f>IF('Решаемость 5 кл. р.я.'!C48&gt;'Проблемные зоны 5 кл. р.я. '!C$64,"ДА","НЕТ")</f>
        <v>НЕТ</v>
      </c>
      <c r="D48" s="8" t="str">
        <f>IF('Решаемость 5 кл. р.я.'!D48&gt;'Проблемные зоны 5 кл. р.я. '!D$64,"ДА","НЕТ")</f>
        <v>ДА</v>
      </c>
      <c r="E48" s="8" t="str">
        <f>IF('Решаемость 5 кл. р.я.'!E48&gt;'Проблемные зоны 5 кл. р.я. '!E$64,"ДА","НЕТ")</f>
        <v>ДА</v>
      </c>
      <c r="F48" s="8" t="str">
        <f>IF('Решаемость 5 кл. р.я.'!F48&gt;'Проблемные зоны 5 кл. р.я. '!F$64,"ДА","НЕТ")</f>
        <v>НЕТ</v>
      </c>
      <c r="G48" s="8" t="str">
        <f>IF('Решаемость 5 кл. р.я.'!G48&gt;'Проблемные зоны 5 кл. р.я. '!G$64,"ДА","НЕТ")</f>
        <v>ДА</v>
      </c>
      <c r="H48" s="8" t="str">
        <f>IF('Решаемость 5 кл. р.я.'!H48&gt;'Проблемные зоны 5 кл. р.я. '!H$64,"ДА","НЕТ")</f>
        <v>НЕТ</v>
      </c>
      <c r="I48" s="8" t="str">
        <f>IF('Решаемость 5 кл. р.я.'!I48&gt;'Проблемные зоны 5 кл. р.я. '!I$64,"ДА","НЕТ")</f>
        <v>НЕТ</v>
      </c>
      <c r="J48" s="8" t="str">
        <f>IF('Решаемость 5 кл. р.я.'!J48&gt;'Проблемные зоны 5 кл. р.я. '!J$64,"ДА","НЕТ")</f>
        <v>ДА</v>
      </c>
      <c r="K48" s="8" t="str">
        <f>IF('Решаемость 5 кл. р.я.'!K48&gt;'Проблемные зоны 5 кл. р.я. '!K$64,"ДА","НЕТ")</f>
        <v>НЕТ</v>
      </c>
      <c r="L48" s="8" t="str">
        <f>IF('Решаемость 5 кл. р.я.'!L48&gt;'Проблемные зоны 5 кл. р.я. '!L$64,"ДА","НЕТ")</f>
        <v>НЕТ</v>
      </c>
      <c r="M48" s="8" t="str">
        <f>IF('Решаемость 5 кл. р.я.'!M48&gt;'Проблемные зоны 5 кл. р.я. '!M$64,"ДА","НЕТ")</f>
        <v>ДА</v>
      </c>
      <c r="N48" s="8" t="str">
        <f>IF('Решаемость 5 кл. р.я.'!N48&gt;'Проблемные зоны 5 кл. р.я. '!N$64,"ДА","НЕТ")</f>
        <v>ДА</v>
      </c>
      <c r="O48" s="8">
        <f>'Результаты 5 кл. р.я.'!O48/'Результаты 5 кл. р.я.'!$B48</f>
        <v>0.42105263157894735</v>
      </c>
      <c r="P48" s="8">
        <f>'Результаты 5 кл. р.я.'!P48/'Результаты 5 кл. р.я.'!$B48</f>
        <v>0.42105263157894735</v>
      </c>
      <c r="Q48" s="8">
        <f>'Результаты 5 кл. р.я.'!Q48/'Результаты 5 кл. р.я.'!$B48</f>
        <v>0</v>
      </c>
      <c r="R48" s="8">
        <f>'Результаты 5 кл. р.я.'!R48/'Результаты 5 кл. р.я.'!$B48</f>
        <v>0</v>
      </c>
    </row>
    <row r="49" spans="1:18" ht="15.75">
      <c r="A49" s="1">
        <v>71</v>
      </c>
      <c r="B49" s="2">
        <v>44</v>
      </c>
      <c r="C49" s="8" t="str">
        <f>IF('Решаемость 5 кл. р.я.'!C49&gt;'Проблемные зоны 5 кл. р.я. '!C$64,"ДА","НЕТ")</f>
        <v>ДА</v>
      </c>
      <c r="D49" s="8" t="str">
        <f>IF('Решаемость 5 кл. р.я.'!D49&gt;'Проблемные зоны 5 кл. р.я. '!D$64,"ДА","НЕТ")</f>
        <v>ДА</v>
      </c>
      <c r="E49" s="8" t="str">
        <f>IF('Решаемость 5 кл. р.я.'!E49&gt;'Проблемные зоны 5 кл. р.я. '!E$64,"ДА","НЕТ")</f>
        <v>ДА</v>
      </c>
      <c r="F49" s="8" t="str">
        <f>IF('Решаемость 5 кл. р.я.'!F49&gt;'Проблемные зоны 5 кл. р.я. '!F$64,"ДА","НЕТ")</f>
        <v>НЕТ</v>
      </c>
      <c r="G49" s="8" t="str">
        <f>IF('Решаемость 5 кл. р.я.'!G49&gt;'Проблемные зоны 5 кл. р.я. '!G$64,"ДА","НЕТ")</f>
        <v>ДА</v>
      </c>
      <c r="H49" s="8" t="str">
        <f>IF('Решаемость 5 кл. р.я.'!H49&gt;'Проблемные зоны 5 кл. р.я. '!H$64,"ДА","НЕТ")</f>
        <v>ДА</v>
      </c>
      <c r="I49" s="8" t="str">
        <f>IF('Решаемость 5 кл. р.я.'!I49&gt;'Проблемные зоны 5 кл. р.я. '!I$64,"ДА","НЕТ")</f>
        <v>ДА</v>
      </c>
      <c r="J49" s="8" t="str">
        <f>IF('Решаемость 5 кл. р.я.'!J49&gt;'Проблемные зоны 5 кл. р.я. '!J$64,"ДА","НЕТ")</f>
        <v>НЕТ</v>
      </c>
      <c r="K49" s="8" t="str">
        <f>IF('Решаемость 5 кл. р.я.'!K49&gt;'Проблемные зоны 5 кл. р.я. '!K$64,"ДА","НЕТ")</f>
        <v>ДА</v>
      </c>
      <c r="L49" s="8" t="str">
        <f>IF('Решаемость 5 кл. р.я.'!L49&gt;'Проблемные зоны 5 кл. р.я. '!L$64,"ДА","НЕТ")</f>
        <v>ДА</v>
      </c>
      <c r="M49" s="8" t="str">
        <f>IF('Решаемость 5 кл. р.я.'!M49&gt;'Проблемные зоны 5 кл. р.я. '!M$64,"ДА","НЕТ")</f>
        <v>ДА</v>
      </c>
      <c r="N49" s="8" t="str">
        <f>IF('Решаемость 5 кл. р.я.'!N49&gt;'Проблемные зоны 5 кл. р.я. '!N$64,"ДА","НЕТ")</f>
        <v>ДА</v>
      </c>
      <c r="O49" s="8">
        <f>'Результаты 5 кл. р.я.'!O49/'Результаты 5 кл. р.я.'!$B49</f>
        <v>9.0909090909090912E-2</v>
      </c>
      <c r="P49" s="8">
        <f>'Результаты 5 кл. р.я.'!P49/'Результаты 5 кл. р.я.'!$B49</f>
        <v>0.68181818181818177</v>
      </c>
      <c r="Q49" s="8">
        <f>'Результаты 5 кл. р.я.'!Q49/'Результаты 5 кл. р.я.'!$B49</f>
        <v>0.22727272727272727</v>
      </c>
      <c r="R49" s="8">
        <f>'Результаты 5 кл. р.я.'!R49/'Результаты 5 кл. р.я.'!$B49</f>
        <v>0</v>
      </c>
    </row>
    <row r="50" spans="1:18" ht="15.75">
      <c r="A50" s="1">
        <v>72</v>
      </c>
      <c r="B50" s="2">
        <v>24</v>
      </c>
      <c r="C50" s="8" t="str">
        <f>IF('Решаемость 5 кл. р.я.'!C50&gt;'Проблемные зоны 5 кл. р.я. '!C$64,"ДА","НЕТ")</f>
        <v>ДА</v>
      </c>
      <c r="D50" s="8" t="str">
        <f>IF('Решаемость 5 кл. р.я.'!D50&gt;'Проблемные зоны 5 кл. р.я. '!D$64,"ДА","НЕТ")</f>
        <v>ДА</v>
      </c>
      <c r="E50" s="8" t="str">
        <f>IF('Решаемость 5 кл. р.я.'!E50&gt;'Проблемные зоны 5 кл. р.я. '!E$64,"ДА","НЕТ")</f>
        <v>ДА</v>
      </c>
      <c r="F50" s="8" t="str">
        <f>IF('Решаемость 5 кл. р.я.'!F50&gt;'Проблемные зоны 5 кл. р.я. '!F$64,"ДА","НЕТ")</f>
        <v>ДА</v>
      </c>
      <c r="G50" s="8" t="str">
        <f>IF('Решаемость 5 кл. р.я.'!G50&gt;'Проблемные зоны 5 кл. р.я. '!G$64,"ДА","НЕТ")</f>
        <v>ДА</v>
      </c>
      <c r="H50" s="8" t="str">
        <f>IF('Решаемость 5 кл. р.я.'!H50&gt;'Проблемные зоны 5 кл. р.я. '!H$64,"ДА","НЕТ")</f>
        <v>ДА</v>
      </c>
      <c r="I50" s="8" t="str">
        <f>IF('Решаемость 5 кл. р.я.'!I50&gt;'Проблемные зоны 5 кл. р.я. '!I$64,"ДА","НЕТ")</f>
        <v>НЕТ</v>
      </c>
      <c r="J50" s="8" t="str">
        <f>IF('Решаемость 5 кл. р.я.'!J50&gt;'Проблемные зоны 5 кл. р.я. '!J$64,"ДА","НЕТ")</f>
        <v>НЕТ</v>
      </c>
      <c r="K50" s="8" t="str">
        <f>IF('Решаемость 5 кл. р.я.'!K50&gt;'Проблемные зоны 5 кл. р.я. '!K$64,"ДА","НЕТ")</f>
        <v>ДА</v>
      </c>
      <c r="L50" s="8" t="str">
        <f>IF('Решаемость 5 кл. р.я.'!L50&gt;'Проблемные зоны 5 кл. р.я. '!L$64,"ДА","НЕТ")</f>
        <v>ДА</v>
      </c>
      <c r="M50" s="8" t="str">
        <f>IF('Решаемость 5 кл. р.я.'!M50&gt;'Проблемные зоны 5 кл. р.я. '!M$64,"ДА","НЕТ")</f>
        <v>ДА</v>
      </c>
      <c r="N50" s="8" t="str">
        <f>IF('Решаемость 5 кл. р.я.'!N50&gt;'Проблемные зоны 5 кл. р.я. '!N$64,"ДА","НЕТ")</f>
        <v>НЕТ</v>
      </c>
      <c r="O50" s="8">
        <f>'Результаты 5 кл. р.я.'!O50/'Результаты 5 кл. р.я.'!$B50</f>
        <v>0.16666666666666666</v>
      </c>
      <c r="P50" s="8">
        <f>'Результаты 5 кл. р.я.'!P50/'Результаты 5 кл. р.я.'!$B50</f>
        <v>0.66666666666666663</v>
      </c>
      <c r="Q50" s="8">
        <f>'Результаты 5 кл. р.я.'!Q50/'Результаты 5 кл. р.я.'!$B50</f>
        <v>0.16666666666666666</v>
      </c>
      <c r="R50" s="8">
        <f>'Результаты 5 кл. р.я.'!R50/'Результаты 5 кл. р.я.'!$B50</f>
        <v>0</v>
      </c>
    </row>
    <row r="51" spans="1:18" ht="15.75">
      <c r="A51" s="1">
        <v>77</v>
      </c>
      <c r="B51" s="2">
        <v>21</v>
      </c>
      <c r="C51" s="8" t="str">
        <f>IF('Решаемость 5 кл. р.я.'!C51&gt;'Проблемные зоны 5 кл. р.я. '!C$64,"ДА","НЕТ")</f>
        <v>ДА</v>
      </c>
      <c r="D51" s="8" t="str">
        <f>IF('Решаемость 5 кл. р.я.'!D51&gt;'Проблемные зоны 5 кл. р.я. '!D$64,"ДА","НЕТ")</f>
        <v>ДА</v>
      </c>
      <c r="E51" s="8" t="str">
        <f>IF('Решаемость 5 кл. р.я.'!E51&gt;'Проблемные зоны 5 кл. р.я. '!E$64,"ДА","НЕТ")</f>
        <v>ДА</v>
      </c>
      <c r="F51" s="8" t="str">
        <f>IF('Решаемость 5 кл. р.я.'!F51&gt;'Проблемные зоны 5 кл. р.я. '!F$64,"ДА","НЕТ")</f>
        <v>ДА</v>
      </c>
      <c r="G51" s="8" t="str">
        <f>IF('Решаемость 5 кл. р.я.'!G51&gt;'Проблемные зоны 5 кл. р.я. '!G$64,"ДА","НЕТ")</f>
        <v>ДА</v>
      </c>
      <c r="H51" s="8" t="str">
        <f>IF('Решаемость 5 кл. р.я.'!H51&gt;'Проблемные зоны 5 кл. р.я. '!H$64,"ДА","НЕТ")</f>
        <v>ДА</v>
      </c>
      <c r="I51" s="8" t="str">
        <f>IF('Решаемость 5 кл. р.я.'!I51&gt;'Проблемные зоны 5 кл. р.я. '!I$64,"ДА","НЕТ")</f>
        <v>ДА</v>
      </c>
      <c r="J51" s="8" t="str">
        <f>IF('Решаемость 5 кл. р.я.'!J51&gt;'Проблемные зоны 5 кл. р.я. '!J$64,"ДА","НЕТ")</f>
        <v>ДА</v>
      </c>
      <c r="K51" s="8" t="str">
        <f>IF('Решаемость 5 кл. р.я.'!K51&gt;'Проблемные зоны 5 кл. р.я. '!K$64,"ДА","НЕТ")</f>
        <v>ДА</v>
      </c>
      <c r="L51" s="8" t="str">
        <f>IF('Решаемость 5 кл. р.я.'!L51&gt;'Проблемные зоны 5 кл. р.я. '!L$64,"ДА","НЕТ")</f>
        <v>ДА</v>
      </c>
      <c r="M51" s="8" t="str">
        <f>IF('Решаемость 5 кл. р.я.'!M51&gt;'Проблемные зоны 5 кл. р.я. '!M$64,"ДА","НЕТ")</f>
        <v>ДА</v>
      </c>
      <c r="N51" s="8" t="str">
        <f>IF('Решаемость 5 кл. р.я.'!N51&gt;'Проблемные зоны 5 кл. р.я. '!N$64,"ДА","НЕТ")</f>
        <v>ДА</v>
      </c>
      <c r="O51" s="8">
        <f>'Результаты 5 кл. р.я.'!O51/'Результаты 5 кл. р.я.'!$B51</f>
        <v>9.5238095238095233E-2</v>
      </c>
      <c r="P51" s="8">
        <f>'Результаты 5 кл. р.я.'!P51/'Результаты 5 кл. р.я.'!$B51</f>
        <v>0.33333333333333331</v>
      </c>
      <c r="Q51" s="8">
        <f>'Результаты 5 кл. р.я.'!Q51/'Результаты 5 кл. р.я.'!$B51</f>
        <v>0.52380952380952384</v>
      </c>
      <c r="R51" s="8">
        <f>'Результаты 5 кл. р.я.'!R51/'Результаты 5 кл. р.я.'!$B51</f>
        <v>4.7619047619047616E-2</v>
      </c>
    </row>
    <row r="52" spans="1:18" ht="15.75">
      <c r="A52" s="1">
        <v>80</v>
      </c>
      <c r="B52" s="2">
        <v>113</v>
      </c>
      <c r="C52" s="8" t="str">
        <f>IF('Решаемость 5 кл. р.я.'!C52&gt;'Проблемные зоны 5 кл. р.я. '!C$64,"ДА","НЕТ")</f>
        <v>ДА</v>
      </c>
      <c r="D52" s="8" t="str">
        <f>IF('Решаемость 5 кл. р.я.'!D52&gt;'Проблемные зоны 5 кл. р.я. '!D$64,"ДА","НЕТ")</f>
        <v>ДА</v>
      </c>
      <c r="E52" s="8" t="str">
        <f>IF('Решаемость 5 кл. р.я.'!E52&gt;'Проблемные зоны 5 кл. р.я. '!E$64,"ДА","НЕТ")</f>
        <v>ДА</v>
      </c>
      <c r="F52" s="8" t="str">
        <f>IF('Решаемость 5 кл. р.я.'!F52&gt;'Проблемные зоны 5 кл. р.я. '!F$64,"ДА","НЕТ")</f>
        <v>ДА</v>
      </c>
      <c r="G52" s="8" t="str">
        <f>IF('Решаемость 5 кл. р.я.'!G52&gt;'Проблемные зоны 5 кл. р.я. '!G$64,"ДА","НЕТ")</f>
        <v>ДА</v>
      </c>
      <c r="H52" s="8" t="str">
        <f>IF('Решаемость 5 кл. р.я.'!H52&gt;'Проблемные зоны 5 кл. р.я. '!H$64,"ДА","НЕТ")</f>
        <v>ДА</v>
      </c>
      <c r="I52" s="8" t="str">
        <f>IF('Решаемость 5 кл. р.я.'!I52&gt;'Проблемные зоны 5 кл. р.я. '!I$64,"ДА","НЕТ")</f>
        <v>ДА</v>
      </c>
      <c r="J52" s="8" t="str">
        <f>IF('Решаемость 5 кл. р.я.'!J52&gt;'Проблемные зоны 5 кл. р.я. '!J$64,"ДА","НЕТ")</f>
        <v>ДА</v>
      </c>
      <c r="K52" s="8" t="str">
        <f>IF('Решаемость 5 кл. р.я.'!K52&gt;'Проблемные зоны 5 кл. р.я. '!K$64,"ДА","НЕТ")</f>
        <v>ДА</v>
      </c>
      <c r="L52" s="8" t="str">
        <f>IF('Решаемость 5 кл. р.я.'!L52&gt;'Проблемные зоны 5 кл. р.я. '!L$64,"ДА","НЕТ")</f>
        <v>ДА</v>
      </c>
      <c r="M52" s="8" t="str">
        <f>IF('Решаемость 5 кл. р.я.'!M52&gt;'Проблемные зоны 5 кл. р.я. '!M$64,"ДА","НЕТ")</f>
        <v>ДА</v>
      </c>
      <c r="N52" s="8" t="str">
        <f>IF('Решаемость 5 кл. р.я.'!N52&gt;'Проблемные зоны 5 кл. р.я. '!N$64,"ДА","НЕТ")</f>
        <v>ДА</v>
      </c>
      <c r="O52" s="8">
        <f>'Результаты 5 кл. р.я.'!O52/'Результаты 5 кл. р.я.'!$B52</f>
        <v>7.9646017699115043E-2</v>
      </c>
      <c r="P52" s="8">
        <f>'Результаты 5 кл. р.я.'!P52/'Результаты 5 кл. р.я.'!$B52</f>
        <v>0.26548672566371684</v>
      </c>
      <c r="Q52" s="8">
        <f>'Результаты 5 кл. р.я.'!Q52/'Результаты 5 кл. р.я.'!$B52</f>
        <v>0.5663716814159292</v>
      </c>
      <c r="R52" s="8">
        <f>'Результаты 5 кл. р.я.'!R52/'Результаты 5 кл. р.я.'!$B52</f>
        <v>8.8495575221238937E-2</v>
      </c>
    </row>
    <row r="53" spans="1:18" ht="15.75">
      <c r="A53" s="1">
        <v>81</v>
      </c>
      <c r="B53" s="2">
        <v>120</v>
      </c>
      <c r="C53" s="8" t="str">
        <f>IF('Решаемость 5 кл. р.я.'!C53&gt;'Проблемные зоны 5 кл. р.я. '!C$64,"ДА","НЕТ")</f>
        <v>ДА</v>
      </c>
      <c r="D53" s="8" t="str">
        <f>IF('Решаемость 5 кл. р.я.'!D53&gt;'Проблемные зоны 5 кл. р.я. '!D$64,"ДА","НЕТ")</f>
        <v>ДА</v>
      </c>
      <c r="E53" s="8" t="str">
        <f>IF('Решаемость 5 кл. р.я.'!E53&gt;'Проблемные зоны 5 кл. р.я. '!E$64,"ДА","НЕТ")</f>
        <v>ДА</v>
      </c>
      <c r="F53" s="8" t="str">
        <f>IF('Решаемость 5 кл. р.я.'!F53&gt;'Проблемные зоны 5 кл. р.я. '!F$64,"ДА","НЕТ")</f>
        <v>ДА</v>
      </c>
      <c r="G53" s="8" t="str">
        <f>IF('Решаемость 5 кл. р.я.'!G53&gt;'Проблемные зоны 5 кл. р.я. '!G$64,"ДА","НЕТ")</f>
        <v>ДА</v>
      </c>
      <c r="H53" s="8" t="str">
        <f>IF('Решаемость 5 кл. р.я.'!H53&gt;'Проблемные зоны 5 кл. р.я. '!H$64,"ДА","НЕТ")</f>
        <v>ДА</v>
      </c>
      <c r="I53" s="8" t="str">
        <f>IF('Решаемость 5 кл. р.я.'!I53&gt;'Проблемные зоны 5 кл. р.я. '!I$64,"ДА","НЕТ")</f>
        <v>ДА</v>
      </c>
      <c r="J53" s="8" t="str">
        <f>IF('Решаемость 5 кл. р.я.'!J53&gt;'Проблемные зоны 5 кл. р.я. '!J$64,"ДА","НЕТ")</f>
        <v>ДА</v>
      </c>
      <c r="K53" s="8" t="str">
        <f>IF('Решаемость 5 кл. р.я.'!K53&gt;'Проблемные зоны 5 кл. р.я. '!K$64,"ДА","НЕТ")</f>
        <v>ДА</v>
      </c>
      <c r="L53" s="8" t="str">
        <f>IF('Решаемость 5 кл. р.я.'!L53&gt;'Проблемные зоны 5 кл. р.я. '!L$64,"ДА","НЕТ")</f>
        <v>ДА</v>
      </c>
      <c r="M53" s="8" t="str">
        <f>IF('Решаемость 5 кл. р.я.'!M53&gt;'Проблемные зоны 5 кл. р.я. '!M$64,"ДА","НЕТ")</f>
        <v>ДА</v>
      </c>
      <c r="N53" s="8" t="str">
        <f>IF('Решаемость 5 кл. р.я.'!N53&gt;'Проблемные зоны 5 кл. р.я. '!N$64,"ДА","НЕТ")</f>
        <v>ДА</v>
      </c>
      <c r="O53" s="8">
        <f>'Результаты 5 кл. р.я.'!O53/'Результаты 5 кл. р.я.'!$B53</f>
        <v>0.15</v>
      </c>
      <c r="P53" s="8">
        <f>'Результаты 5 кл. р.я.'!P53/'Результаты 5 кл. р.я.'!$B53</f>
        <v>0.6</v>
      </c>
      <c r="Q53" s="8">
        <f>'Результаты 5 кл. р.я.'!Q53/'Результаты 5 кл. р.я.'!$B53</f>
        <v>0.23333333333333334</v>
      </c>
      <c r="R53" s="8">
        <f>'Результаты 5 кл. р.я.'!R53/'Результаты 5 кл. р.я.'!$B53</f>
        <v>1.6666666666666666E-2</v>
      </c>
    </row>
    <row r="54" spans="1:18" ht="15.75">
      <c r="A54" s="1">
        <v>85</v>
      </c>
      <c r="B54" s="2">
        <v>32</v>
      </c>
      <c r="C54" s="8" t="str">
        <f>IF('Решаемость 5 кл. р.я.'!C54&gt;'Проблемные зоны 5 кл. р.я. '!C$64,"ДА","НЕТ")</f>
        <v>НЕТ</v>
      </c>
      <c r="D54" s="8" t="str">
        <f>IF('Решаемость 5 кл. р.я.'!D54&gt;'Проблемные зоны 5 кл. р.я. '!D$64,"ДА","НЕТ")</f>
        <v>НЕТ</v>
      </c>
      <c r="E54" s="8" t="str">
        <f>IF('Решаемость 5 кл. р.я.'!E54&gt;'Проблемные зоны 5 кл. р.я. '!E$64,"ДА","НЕТ")</f>
        <v>ДА</v>
      </c>
      <c r="F54" s="8" t="str">
        <f>IF('Решаемость 5 кл. р.я.'!F54&gt;'Проблемные зоны 5 кл. р.я. '!F$64,"ДА","НЕТ")</f>
        <v>НЕТ</v>
      </c>
      <c r="G54" s="8" t="str">
        <f>IF('Решаемость 5 кл. р.я.'!G54&gt;'Проблемные зоны 5 кл. р.я. '!G$64,"ДА","НЕТ")</f>
        <v>НЕТ</v>
      </c>
      <c r="H54" s="8" t="str">
        <f>IF('Решаемость 5 кл. р.я.'!H54&gt;'Проблемные зоны 5 кл. р.я. '!H$64,"ДА","НЕТ")</f>
        <v>ДА</v>
      </c>
      <c r="I54" s="8" t="str">
        <f>IF('Решаемость 5 кл. р.я.'!I54&gt;'Проблемные зоны 5 кл. р.я. '!I$64,"ДА","НЕТ")</f>
        <v>ДА</v>
      </c>
      <c r="J54" s="8" t="str">
        <f>IF('Решаемость 5 кл. р.я.'!J54&gt;'Проблемные зоны 5 кл. р.я. '!J$64,"ДА","НЕТ")</f>
        <v>НЕТ</v>
      </c>
      <c r="K54" s="8" t="str">
        <f>IF('Решаемость 5 кл. р.я.'!K54&gt;'Проблемные зоны 5 кл. р.я. '!K$64,"ДА","НЕТ")</f>
        <v>НЕТ</v>
      </c>
      <c r="L54" s="8" t="str">
        <f>IF('Решаемость 5 кл. р.я.'!L54&gt;'Проблемные зоны 5 кл. р.я. '!L$64,"ДА","НЕТ")</f>
        <v>ДА</v>
      </c>
      <c r="M54" s="8" t="str">
        <f>IF('Решаемость 5 кл. р.я.'!M54&gt;'Проблемные зоны 5 кл. р.я. '!M$64,"ДА","НЕТ")</f>
        <v>ДА</v>
      </c>
      <c r="N54" s="8" t="str">
        <f>IF('Решаемость 5 кл. р.я.'!N54&gt;'Проблемные зоны 5 кл. р.я. '!N$64,"ДА","НЕТ")</f>
        <v>ДА</v>
      </c>
      <c r="O54" s="8">
        <f>'Результаты 5 кл. р.я.'!O54/'Результаты 5 кл. р.я.'!$B54</f>
        <v>0.40625</v>
      </c>
      <c r="P54" s="8">
        <f>'Результаты 5 кл. р.я.'!P54/'Результаты 5 кл. р.я.'!$B54</f>
        <v>0.4375</v>
      </c>
      <c r="Q54" s="8">
        <f>'Результаты 5 кл. р.я.'!Q54/'Результаты 5 кл. р.я.'!$B54</f>
        <v>0.15625</v>
      </c>
      <c r="R54" s="8">
        <f>'Результаты 5 кл. р.я.'!R54/'Результаты 5 кл. р.я.'!$B54</f>
        <v>0</v>
      </c>
    </row>
    <row r="55" spans="1:18" ht="15.75">
      <c r="A55" s="1">
        <v>87</v>
      </c>
      <c r="B55" s="2">
        <v>72</v>
      </c>
      <c r="C55" s="8" t="str">
        <f>IF('Решаемость 5 кл. р.я.'!C55&gt;'Проблемные зоны 5 кл. р.я. '!C$64,"ДА","НЕТ")</f>
        <v>ДА</v>
      </c>
      <c r="D55" s="8" t="str">
        <f>IF('Решаемость 5 кл. р.я.'!D55&gt;'Проблемные зоны 5 кл. р.я. '!D$64,"ДА","НЕТ")</f>
        <v>ДА</v>
      </c>
      <c r="E55" s="8" t="str">
        <f>IF('Решаемость 5 кл. р.я.'!E55&gt;'Проблемные зоны 5 кл. р.я. '!E$64,"ДА","НЕТ")</f>
        <v>ДА</v>
      </c>
      <c r="F55" s="8" t="str">
        <f>IF('Решаемость 5 кл. р.я.'!F55&gt;'Проблемные зоны 5 кл. р.я. '!F$64,"ДА","НЕТ")</f>
        <v>ДА</v>
      </c>
      <c r="G55" s="8" t="str">
        <f>IF('Решаемость 5 кл. р.я.'!G55&gt;'Проблемные зоны 5 кл. р.я. '!G$64,"ДА","НЕТ")</f>
        <v>ДА</v>
      </c>
      <c r="H55" s="8" t="str">
        <f>IF('Решаемость 5 кл. р.я.'!H55&gt;'Проблемные зоны 5 кл. р.я. '!H$64,"ДА","НЕТ")</f>
        <v>ДА</v>
      </c>
      <c r="I55" s="8" t="str">
        <f>IF('Решаемость 5 кл. р.я.'!I55&gt;'Проблемные зоны 5 кл. р.я. '!I$64,"ДА","НЕТ")</f>
        <v>ДА</v>
      </c>
      <c r="J55" s="8" t="str">
        <f>IF('Решаемость 5 кл. р.я.'!J55&gt;'Проблемные зоны 5 кл. р.я. '!J$64,"ДА","НЕТ")</f>
        <v>ДА</v>
      </c>
      <c r="K55" s="8" t="str">
        <f>IF('Решаемость 5 кл. р.я.'!K55&gt;'Проблемные зоны 5 кл. р.я. '!K$64,"ДА","НЕТ")</f>
        <v>ДА</v>
      </c>
      <c r="L55" s="8" t="str">
        <f>IF('Решаемость 5 кл. р.я.'!L55&gt;'Проблемные зоны 5 кл. р.я. '!L$64,"ДА","НЕТ")</f>
        <v>ДА</v>
      </c>
      <c r="M55" s="8" t="str">
        <f>IF('Решаемость 5 кл. р.я.'!M55&gt;'Проблемные зоны 5 кл. р.я. '!M$64,"ДА","НЕТ")</f>
        <v>ДА</v>
      </c>
      <c r="N55" s="8" t="str">
        <f>IF('Решаемость 5 кл. р.я.'!N55&gt;'Проблемные зоны 5 кл. р.я. '!N$64,"ДА","НЕТ")</f>
        <v>ДА</v>
      </c>
      <c r="O55" s="8">
        <f>'Результаты 5 кл. р.я.'!O55/'Результаты 5 кл. р.я.'!$B55</f>
        <v>0.25</v>
      </c>
      <c r="P55" s="8">
        <f>'Результаты 5 кл. р.я.'!P55/'Результаты 5 кл. р.я.'!$B55</f>
        <v>0.55555555555555558</v>
      </c>
      <c r="Q55" s="8">
        <f>'Результаты 5 кл. р.я.'!Q55/'Результаты 5 кл. р.я.'!$B55</f>
        <v>0.19444444444444445</v>
      </c>
      <c r="R55" s="8">
        <f>'Результаты 5 кл. р.я.'!R55/'Результаты 5 кл. р.я.'!$B55</f>
        <v>0</v>
      </c>
    </row>
    <row r="56" spans="1:18" ht="15.75">
      <c r="A56" s="1">
        <v>90</v>
      </c>
      <c r="B56" s="2">
        <v>38</v>
      </c>
      <c r="C56" s="8" t="str">
        <f>IF('Решаемость 5 кл. р.я.'!C56&gt;'Проблемные зоны 5 кл. р.я. '!C$64,"ДА","НЕТ")</f>
        <v>НЕТ</v>
      </c>
      <c r="D56" s="8" t="str">
        <f>IF('Решаемость 5 кл. р.я.'!D56&gt;'Проблемные зоны 5 кл. р.я. '!D$64,"ДА","НЕТ")</f>
        <v>ДА</v>
      </c>
      <c r="E56" s="8" t="str">
        <f>IF('Решаемость 5 кл. р.я.'!E56&gt;'Проблемные зоны 5 кл. р.я. '!E$64,"ДА","НЕТ")</f>
        <v>ДА</v>
      </c>
      <c r="F56" s="8" t="str">
        <f>IF('Решаемость 5 кл. р.я.'!F56&gt;'Проблемные зоны 5 кл. р.я. '!F$64,"ДА","НЕТ")</f>
        <v>НЕТ</v>
      </c>
      <c r="G56" s="8" t="str">
        <f>IF('Решаемость 5 кл. р.я.'!G56&gt;'Проблемные зоны 5 кл. р.я. '!G$64,"ДА","НЕТ")</f>
        <v>ДА</v>
      </c>
      <c r="H56" s="8" t="str">
        <f>IF('Решаемость 5 кл. р.я.'!H56&gt;'Проблемные зоны 5 кл. р.я. '!H$64,"ДА","НЕТ")</f>
        <v>НЕТ</v>
      </c>
      <c r="I56" s="8" t="str">
        <f>IF('Решаемость 5 кл. р.я.'!I56&gt;'Проблемные зоны 5 кл. р.я. '!I$64,"ДА","НЕТ")</f>
        <v>НЕТ</v>
      </c>
      <c r="J56" s="8" t="str">
        <f>IF('Решаемость 5 кл. р.я.'!J56&gt;'Проблемные зоны 5 кл. р.я. '!J$64,"ДА","НЕТ")</f>
        <v>ДА</v>
      </c>
      <c r="K56" s="8" t="str">
        <f>IF('Решаемость 5 кл. р.я.'!K56&gt;'Проблемные зоны 5 кл. р.я. '!K$64,"ДА","НЕТ")</f>
        <v>НЕТ</v>
      </c>
      <c r="L56" s="8" t="str">
        <f>IF('Решаемость 5 кл. р.я.'!L56&gt;'Проблемные зоны 5 кл. р.я. '!L$64,"ДА","НЕТ")</f>
        <v>НЕТ</v>
      </c>
      <c r="M56" s="8" t="str">
        <f>IF('Решаемость 5 кл. р.я.'!M56&gt;'Проблемные зоны 5 кл. р.я. '!M$64,"ДА","НЕТ")</f>
        <v>ДА</v>
      </c>
      <c r="N56" s="8" t="str">
        <f>IF('Решаемость 5 кл. р.я.'!N56&gt;'Проблемные зоны 5 кл. р.я. '!N$64,"ДА","НЕТ")</f>
        <v>ДА</v>
      </c>
      <c r="O56" s="8">
        <f>'Результаты 5 кл. р.я.'!O56/'Результаты 5 кл. р.я.'!$B56</f>
        <v>0.42105263157894735</v>
      </c>
      <c r="P56" s="8">
        <f>'Результаты 5 кл. р.я.'!P56/'Результаты 5 кл. р.я.'!$B56</f>
        <v>0.42105263157894735</v>
      </c>
      <c r="Q56" s="8">
        <f>'Результаты 5 кл. р.я.'!Q56/'Результаты 5 кл. р.я.'!$B56</f>
        <v>0.15789473684210525</v>
      </c>
      <c r="R56" s="8">
        <f>'Результаты 5 кл. р.я.'!R56/'Результаты 5 кл. р.я.'!$B56</f>
        <v>0</v>
      </c>
    </row>
    <row r="57" spans="1:18" ht="15.75">
      <c r="A57" s="1">
        <v>95</v>
      </c>
      <c r="B57" s="2">
        <v>98</v>
      </c>
      <c r="C57" s="8" t="str">
        <f>IF('Решаемость 5 кл. р.я.'!C57&gt;'Проблемные зоны 5 кл. р.я. '!C$64,"ДА","НЕТ")</f>
        <v>ДА</v>
      </c>
      <c r="D57" s="8" t="str">
        <f>IF('Решаемость 5 кл. р.я.'!D57&gt;'Проблемные зоны 5 кл. р.я. '!D$64,"ДА","НЕТ")</f>
        <v>ДА</v>
      </c>
      <c r="E57" s="8" t="str">
        <f>IF('Решаемость 5 кл. р.я.'!E57&gt;'Проблемные зоны 5 кл. р.я. '!E$64,"ДА","НЕТ")</f>
        <v>ДА</v>
      </c>
      <c r="F57" s="8" t="str">
        <f>IF('Решаемость 5 кл. р.я.'!F57&gt;'Проблемные зоны 5 кл. р.я. '!F$64,"ДА","НЕТ")</f>
        <v>ДА</v>
      </c>
      <c r="G57" s="8" t="str">
        <f>IF('Решаемость 5 кл. р.я.'!G57&gt;'Проблемные зоны 5 кл. р.я. '!G$64,"ДА","НЕТ")</f>
        <v>ДА</v>
      </c>
      <c r="H57" s="8" t="str">
        <f>IF('Решаемость 5 кл. р.я.'!H57&gt;'Проблемные зоны 5 кл. р.я. '!H$64,"ДА","НЕТ")</f>
        <v>ДА</v>
      </c>
      <c r="I57" s="8" t="str">
        <f>IF('Решаемость 5 кл. р.я.'!I57&gt;'Проблемные зоны 5 кл. р.я. '!I$64,"ДА","НЕТ")</f>
        <v>НЕТ</v>
      </c>
      <c r="J57" s="8" t="str">
        <f>IF('Решаемость 5 кл. р.я.'!J57&gt;'Проблемные зоны 5 кл. р.я. '!J$64,"ДА","НЕТ")</f>
        <v>ДА</v>
      </c>
      <c r="K57" s="8" t="str">
        <f>IF('Решаемость 5 кл. р.я.'!K57&gt;'Проблемные зоны 5 кл. р.я. '!K$64,"ДА","НЕТ")</f>
        <v>ДА</v>
      </c>
      <c r="L57" s="8" t="str">
        <f>IF('Решаемость 5 кл. р.я.'!L57&gt;'Проблемные зоны 5 кл. р.я. '!L$64,"ДА","НЕТ")</f>
        <v>НЕТ</v>
      </c>
      <c r="M57" s="8" t="str">
        <f>IF('Решаемость 5 кл. р.я.'!M57&gt;'Проблемные зоны 5 кл. р.я. '!M$64,"ДА","НЕТ")</f>
        <v>ДА</v>
      </c>
      <c r="N57" s="8" t="str">
        <f>IF('Решаемость 5 кл. р.я.'!N57&gt;'Проблемные зоны 5 кл. р.я. '!N$64,"ДА","НЕТ")</f>
        <v>ДА</v>
      </c>
      <c r="O57" s="8">
        <f>'Результаты 5 кл. р.я.'!O57/'Результаты 5 кл. р.я.'!$B57</f>
        <v>0.34693877551020408</v>
      </c>
      <c r="P57" s="8">
        <f>'Результаты 5 кл. р.я.'!P57/'Результаты 5 кл. р.я.'!$B57</f>
        <v>0.43877551020408162</v>
      </c>
      <c r="Q57" s="8">
        <f>'Результаты 5 кл. р.я.'!Q57/'Результаты 5 кл. р.я.'!$B57</f>
        <v>0.20408163265306123</v>
      </c>
      <c r="R57" s="8">
        <f>'Результаты 5 кл. р.я.'!R57/'Результаты 5 кл. р.я.'!$B57</f>
        <v>1.020408163265306E-2</v>
      </c>
    </row>
    <row r="58" spans="1:18" ht="15.75">
      <c r="A58" s="1">
        <v>100</v>
      </c>
      <c r="B58" s="2">
        <v>104</v>
      </c>
      <c r="C58" s="8" t="str">
        <f>IF('Решаемость 5 кл. р.я.'!C58&gt;'Проблемные зоны 5 кл. р.я. '!C$64,"ДА","НЕТ")</f>
        <v>ДА</v>
      </c>
      <c r="D58" s="8" t="str">
        <f>IF('Решаемость 5 кл. р.я.'!D58&gt;'Проблемные зоны 5 кл. р.я. '!D$64,"ДА","НЕТ")</f>
        <v>ДА</v>
      </c>
      <c r="E58" s="8" t="str">
        <f>IF('Решаемость 5 кл. р.я.'!E58&gt;'Проблемные зоны 5 кл. р.я. '!E$64,"ДА","НЕТ")</f>
        <v>ДА</v>
      </c>
      <c r="F58" s="8" t="str">
        <f>IF('Решаемость 5 кл. р.я.'!F58&gt;'Проблемные зоны 5 кл. р.я. '!F$64,"ДА","НЕТ")</f>
        <v>ДА</v>
      </c>
      <c r="G58" s="8" t="str">
        <f>IF('Решаемость 5 кл. р.я.'!G58&gt;'Проблемные зоны 5 кл. р.я. '!G$64,"ДА","НЕТ")</f>
        <v>НЕТ</v>
      </c>
      <c r="H58" s="8" t="str">
        <f>IF('Решаемость 5 кл. р.я.'!H58&gt;'Проблемные зоны 5 кл. р.я. '!H$64,"ДА","НЕТ")</f>
        <v>ДА</v>
      </c>
      <c r="I58" s="8" t="str">
        <f>IF('Решаемость 5 кл. р.я.'!I58&gt;'Проблемные зоны 5 кл. р.я. '!I$64,"ДА","НЕТ")</f>
        <v>ДА</v>
      </c>
      <c r="J58" s="8" t="str">
        <f>IF('Решаемость 5 кл. р.я.'!J58&gt;'Проблемные зоны 5 кл. р.я. '!J$64,"ДА","НЕТ")</f>
        <v>НЕТ</v>
      </c>
      <c r="K58" s="8" t="str">
        <f>IF('Решаемость 5 кл. р.я.'!K58&gt;'Проблемные зоны 5 кл. р.я. '!K$64,"ДА","НЕТ")</f>
        <v>ДА</v>
      </c>
      <c r="L58" s="8" t="str">
        <f>IF('Решаемость 5 кл. р.я.'!L58&gt;'Проблемные зоны 5 кл. р.я. '!L$64,"ДА","НЕТ")</f>
        <v>ДА</v>
      </c>
      <c r="M58" s="8" t="str">
        <f>IF('Решаемость 5 кл. р.я.'!M58&gt;'Проблемные зоны 5 кл. р.я. '!M$64,"ДА","НЕТ")</f>
        <v>НЕТ</v>
      </c>
      <c r="N58" s="8" t="str">
        <f>IF('Решаемость 5 кл. р.я.'!N58&gt;'Проблемные зоны 5 кл. р.я. '!N$64,"ДА","НЕТ")</f>
        <v>ДА</v>
      </c>
      <c r="O58" s="8">
        <f>'Результаты 5 кл. р.я.'!O58/'Результаты 5 кл. р.я.'!$B58</f>
        <v>0.125</v>
      </c>
      <c r="P58" s="8">
        <f>'Результаты 5 кл. р.я.'!P58/'Результаты 5 кл. р.я.'!$B58</f>
        <v>0.69230769230769229</v>
      </c>
      <c r="Q58" s="8">
        <f>'Результаты 5 кл. р.я.'!Q58/'Результаты 5 кл. р.я.'!$B58</f>
        <v>0.17307692307692307</v>
      </c>
      <c r="R58" s="8">
        <f>'Результаты 5 кл. р.я.'!R58/'Результаты 5 кл. р.я.'!$B58</f>
        <v>9.6153846153846159E-3</v>
      </c>
    </row>
    <row r="59" spans="1:18" ht="15.75">
      <c r="A59" s="1">
        <v>138</v>
      </c>
      <c r="B59" s="2">
        <v>25</v>
      </c>
      <c r="C59" s="8" t="str">
        <f>IF('Решаемость 5 кл. р.я.'!C59&gt;'Проблемные зоны 5 кл. р.я. '!C$64,"ДА","НЕТ")</f>
        <v>ДА</v>
      </c>
      <c r="D59" s="8" t="str">
        <f>IF('Решаемость 5 кл. р.я.'!D59&gt;'Проблемные зоны 5 кл. р.я. '!D$64,"ДА","НЕТ")</f>
        <v>НЕТ</v>
      </c>
      <c r="E59" s="8" t="str">
        <f>IF('Решаемость 5 кл. р.я.'!E59&gt;'Проблемные зоны 5 кл. р.я. '!E$64,"ДА","НЕТ")</f>
        <v>ДА</v>
      </c>
      <c r="F59" s="8" t="str">
        <f>IF('Решаемость 5 кл. р.я.'!F59&gt;'Проблемные зоны 5 кл. р.я. '!F$64,"ДА","НЕТ")</f>
        <v>НЕТ</v>
      </c>
      <c r="G59" s="8" t="str">
        <f>IF('Решаемость 5 кл. р.я.'!G59&gt;'Проблемные зоны 5 кл. р.я. '!G$64,"ДА","НЕТ")</f>
        <v>ДА</v>
      </c>
      <c r="H59" s="8" t="str">
        <f>IF('Решаемость 5 кл. р.я.'!H59&gt;'Проблемные зоны 5 кл. р.я. '!H$64,"ДА","НЕТ")</f>
        <v>НЕТ</v>
      </c>
      <c r="I59" s="8" t="str">
        <f>IF('Решаемость 5 кл. р.я.'!I59&gt;'Проблемные зоны 5 кл. р.я. '!I$64,"ДА","НЕТ")</f>
        <v>ДА</v>
      </c>
      <c r="J59" s="8" t="str">
        <f>IF('Решаемость 5 кл. р.я.'!J59&gt;'Проблемные зоны 5 кл. р.я. '!J$64,"ДА","НЕТ")</f>
        <v>НЕТ</v>
      </c>
      <c r="K59" s="8" t="str">
        <f>IF('Решаемость 5 кл. р.я.'!K59&gt;'Проблемные зоны 5 кл. р.я. '!K$64,"ДА","НЕТ")</f>
        <v>НЕТ</v>
      </c>
      <c r="L59" s="8" t="str">
        <f>IF('Решаемость 5 кл. р.я.'!L59&gt;'Проблемные зоны 5 кл. р.я. '!L$64,"ДА","НЕТ")</f>
        <v>НЕТ</v>
      </c>
      <c r="M59" s="8" t="str">
        <f>IF('Решаемость 5 кл. р.я.'!M59&gt;'Проблемные зоны 5 кл. р.я. '!M$64,"ДА","НЕТ")</f>
        <v>ДА</v>
      </c>
      <c r="N59" s="8" t="str">
        <f>IF('Решаемость 5 кл. р.я.'!N59&gt;'Проблемные зоны 5 кл. р.я. '!N$64,"ДА","НЕТ")</f>
        <v>ДА</v>
      </c>
      <c r="O59" s="8">
        <f>'Результаты 5 кл. р.я.'!O59/'Результаты 5 кл. р.я.'!$B59</f>
        <v>0.6</v>
      </c>
      <c r="P59" s="8">
        <f>'Результаты 5 кл. р.я.'!P59/'Результаты 5 кл. р.я.'!$B59</f>
        <v>0.32</v>
      </c>
      <c r="Q59" s="8">
        <f>'Результаты 5 кл. р.я.'!Q59/'Результаты 5 кл. р.я.'!$B59</f>
        <v>0.08</v>
      </c>
      <c r="R59" s="8">
        <f>'Результаты 5 кл. р.я.'!R59/'Результаты 5 кл. р.я.'!$B59</f>
        <v>0</v>
      </c>
    </row>
    <row r="60" spans="1:18" ht="15.75">
      <c r="A60" s="1">
        <v>144</v>
      </c>
      <c r="B60" s="2">
        <v>42</v>
      </c>
      <c r="C60" s="8" t="str">
        <f>IF('Решаемость 5 кл. р.я.'!C60&gt;'Проблемные зоны 5 кл. р.я. '!C$64,"ДА","НЕТ")</f>
        <v>ДА</v>
      </c>
      <c r="D60" s="8" t="str">
        <f>IF('Решаемость 5 кл. р.я.'!D60&gt;'Проблемные зоны 5 кл. р.я. '!D$64,"ДА","НЕТ")</f>
        <v>НЕТ</v>
      </c>
      <c r="E60" s="8" t="str">
        <f>IF('Решаемость 5 кл. р.я.'!E60&gt;'Проблемные зоны 5 кл. р.я. '!E$64,"ДА","НЕТ")</f>
        <v>ДА</v>
      </c>
      <c r="F60" s="8" t="str">
        <f>IF('Решаемость 5 кл. р.я.'!F60&gt;'Проблемные зоны 5 кл. р.я. '!F$64,"ДА","НЕТ")</f>
        <v>НЕТ</v>
      </c>
      <c r="G60" s="8" t="str">
        <f>IF('Решаемость 5 кл. р.я.'!G60&gt;'Проблемные зоны 5 кл. р.я. '!G$64,"ДА","НЕТ")</f>
        <v>ДА</v>
      </c>
      <c r="H60" s="8" t="str">
        <f>IF('Решаемость 5 кл. р.я.'!H60&gt;'Проблемные зоны 5 кл. р.я. '!H$64,"ДА","НЕТ")</f>
        <v>ДА</v>
      </c>
      <c r="I60" s="8" t="str">
        <f>IF('Решаемость 5 кл. р.я.'!I60&gt;'Проблемные зоны 5 кл. р.я. '!I$64,"ДА","НЕТ")</f>
        <v>ДА</v>
      </c>
      <c r="J60" s="8" t="str">
        <f>IF('Решаемость 5 кл. р.я.'!J60&gt;'Проблемные зоны 5 кл. р.я. '!J$64,"ДА","НЕТ")</f>
        <v>НЕТ</v>
      </c>
      <c r="K60" s="8" t="str">
        <f>IF('Решаемость 5 кл. р.я.'!K60&gt;'Проблемные зоны 5 кл. р.я. '!K$64,"ДА","НЕТ")</f>
        <v>ДА</v>
      </c>
      <c r="L60" s="8" t="str">
        <f>IF('Решаемость 5 кл. р.я.'!L60&gt;'Проблемные зоны 5 кл. р.я. '!L$64,"ДА","НЕТ")</f>
        <v>ДА</v>
      </c>
      <c r="M60" s="8" t="str">
        <f>IF('Решаемость 5 кл. р.я.'!M60&gt;'Проблемные зоны 5 кл. р.я. '!M$64,"ДА","НЕТ")</f>
        <v>НЕТ</v>
      </c>
      <c r="N60" s="8" t="str">
        <f>IF('Решаемость 5 кл. р.я.'!N60&gt;'Проблемные зоны 5 кл. р.я. '!N$64,"ДА","НЕТ")</f>
        <v>НЕТ</v>
      </c>
      <c r="O60" s="8">
        <f>'Результаты 5 кл. р.я.'!O60/'Результаты 5 кл. р.я.'!$B60</f>
        <v>0.26190476190476192</v>
      </c>
      <c r="P60" s="8">
        <f>'Результаты 5 кл. р.я.'!P60/'Результаты 5 кл. р.я.'!$B60</f>
        <v>0.73809523809523814</v>
      </c>
      <c r="Q60" s="8">
        <f>'Результаты 5 кл. р.я.'!Q60/'Результаты 5 кл. р.я.'!$B60</f>
        <v>0</v>
      </c>
      <c r="R60" s="8">
        <f>'Результаты 5 кл. р.я.'!R60/'Результаты 5 кл. р.я.'!$B60</f>
        <v>0</v>
      </c>
    </row>
    <row r="61" spans="1:18" ht="37.5">
      <c r="A61" s="3" t="s">
        <v>18</v>
      </c>
      <c r="B61" s="3">
        <f>'Результаты 5 кл. р.я.'!B61</f>
        <v>3476</v>
      </c>
      <c r="C61" s="16">
        <f>'Результаты 5 кл. р.я.'!C61/'Результаты 5 кл. р.я.'!$B61/2</f>
        <v>0.72123130034522442</v>
      </c>
      <c r="D61" s="16">
        <f>'Результаты 5 кл. р.я.'!D61/'Результаты 5 кл. р.я.'!$B61/3</f>
        <v>0.7003260452627541</v>
      </c>
      <c r="E61" s="16">
        <f>'Результаты 5 кл. р.я.'!E61/'Результаты 5 кл. р.я.'!$B61/2</f>
        <v>0.60011507479861914</v>
      </c>
      <c r="F61" s="16">
        <f>'Результаты 5 кл. р.я.'!F61/'Результаты 5 кл. р.я.'!$B61/2</f>
        <v>0.59608745684695053</v>
      </c>
      <c r="G61" s="16">
        <f>'Результаты 5 кл. р.я.'!G61/'Результаты 5 кл. р.я.'!$B61/2</f>
        <v>0.62586306098964328</v>
      </c>
      <c r="H61" s="16">
        <f>'Результаты 5 кл. р.я.'!H61/'Результаты 5 кл. р.я.'!$B61/2</f>
        <v>0.58515535097813576</v>
      </c>
      <c r="I61" s="16">
        <f>'Результаты 5 кл. р.я.'!I61/'Результаты 5 кл. р.я.'!$B61/2</f>
        <v>0.69102416570770997</v>
      </c>
      <c r="J61" s="21">
        <f>'Результаты 5 кл. р.я.'!J61/'Результаты 5 кл. р.я.'!$B61/3</f>
        <v>0.38703490602224777</v>
      </c>
      <c r="K61" s="16">
        <f>'Результаты 5 кл. р.я.'!K61/'Результаты 5 кл. р.я.'!$B61/2</f>
        <v>0.55897583429229003</v>
      </c>
      <c r="L61" s="16">
        <f>'Результаты 5 кл. р.я.'!L61/'Результаты 5 кл. р.я.'!$B61/2</f>
        <v>0.54689298043728418</v>
      </c>
      <c r="M61" s="16">
        <f>'Результаты 5 кл. р.я.'!M61/'Результаты 5 кл. р.я.'!$B61/2</f>
        <v>0.53063866513233604</v>
      </c>
      <c r="N61" s="21">
        <f>'Результаты 5 кл. р.я.'!N61/'Результаты 5 кл. р.я.'!$B61/2</f>
        <v>0.49252013808975836</v>
      </c>
      <c r="O61" s="17">
        <f>'Результаты 5 кл. р.я.'!O61/'Результаты 5 кл. р.я.'!$B61</f>
        <v>0.17721518987341772</v>
      </c>
      <c r="P61" s="18">
        <f>'Результаты 5 кл. р.я.'!P61/'Результаты 5 кл. р.я.'!$B61</f>
        <v>0.52186421173762942</v>
      </c>
      <c r="Q61" s="20">
        <f>'Результаты 5 кл. р.я.'!Q61/'Результаты 5 кл. р.я.'!$B61</f>
        <v>0.26726121979286538</v>
      </c>
      <c r="R61" s="19">
        <f>'Результаты 5 кл. р.я.'!R61/'Результаты 5 кл. р.я.'!$B61</f>
        <v>3.394706559263521E-2</v>
      </c>
    </row>
    <row r="62" spans="1:18" ht="18.75">
      <c r="A62" s="22" t="s">
        <v>19</v>
      </c>
      <c r="B62" s="22"/>
      <c r="C62" s="10">
        <f>STDEV('Решаемость 5 кл. р.я.'!C2:C60)</f>
        <v>0.10306117788283282</v>
      </c>
      <c r="D62" s="10">
        <f>STDEV('Решаемость 5 кл. р.я.'!D2:D60)</f>
        <v>0.13257763002813619</v>
      </c>
      <c r="E62" s="10">
        <f>STDEV('Решаемость 5 кл. р.я.'!E2:E60)</f>
        <v>0.1267011465108317</v>
      </c>
      <c r="F62" s="10">
        <f>STDEV('Решаемость 5 кл. р.я.'!F2:F60)</f>
        <v>0.17619765166772303</v>
      </c>
      <c r="G62" s="10">
        <f>STDEV('Решаемость 5 кл. р.я.'!G2:G60)</f>
        <v>0.12845859396882392</v>
      </c>
      <c r="H62" s="10">
        <f>STDEV('Решаемость 5 кл. р.я.'!H2:H60)</f>
        <v>0.10975746084473288</v>
      </c>
      <c r="I62" s="10">
        <f>STDEV('Решаемость 5 кл. р.я.'!I2:I60)</f>
        <v>0.10069184403253924</v>
      </c>
      <c r="J62" s="10">
        <f>STDEV('Решаемость 5 кл. р.я.'!J2:J60)</f>
        <v>0.14210618100029604</v>
      </c>
      <c r="K62" s="10">
        <f>STDEV('Решаемость 5 кл. р.я.'!K2:K60)</f>
        <v>0.12862394611924988</v>
      </c>
      <c r="L62" s="10">
        <f>STDEV('Решаемость 5 кл. р.я.'!L2:L60)</f>
        <v>0.11549314324488641</v>
      </c>
      <c r="M62" s="10">
        <f>STDEV('Решаемость 5 кл. р.я.'!M2:M60)</f>
        <v>0.14256086773551441</v>
      </c>
      <c r="N62" s="10">
        <f>STDEV('Решаемость 5 кл. р.я.'!N2:N60)</f>
        <v>0.14334440137204371</v>
      </c>
      <c r="O62" s="9"/>
    </row>
    <row r="63" spans="1:18" ht="18.75">
      <c r="A63" s="23" t="s">
        <v>20</v>
      </c>
      <c r="B63" s="24"/>
      <c r="C63" s="11">
        <f>C61+C62</f>
        <v>0.82429247822805729</v>
      </c>
      <c r="D63" s="11">
        <f t="shared" ref="D63:M63" si="0">D61+D62</f>
        <v>0.83290367529089027</v>
      </c>
      <c r="E63" s="11">
        <f t="shared" si="0"/>
        <v>0.72681622130945089</v>
      </c>
      <c r="F63" s="11">
        <f t="shared" si="0"/>
        <v>0.77228510851467358</v>
      </c>
      <c r="G63" s="11">
        <f t="shared" si="0"/>
        <v>0.75432165495846726</v>
      </c>
      <c r="H63" s="11">
        <f t="shared" si="0"/>
        <v>0.69491281182286868</v>
      </c>
      <c r="I63" s="11">
        <f t="shared" si="0"/>
        <v>0.79171600974024925</v>
      </c>
      <c r="J63" s="11">
        <f t="shared" si="0"/>
        <v>0.52914108702254381</v>
      </c>
      <c r="K63" s="11">
        <f t="shared" si="0"/>
        <v>0.68759978041153991</v>
      </c>
      <c r="L63" s="11">
        <f t="shared" si="0"/>
        <v>0.66238612368217065</v>
      </c>
      <c r="M63" s="11">
        <f t="shared" si="0"/>
        <v>0.67319953286785039</v>
      </c>
      <c r="N63" s="11">
        <f>N61+N62</f>
        <v>0.6358645394618021</v>
      </c>
    </row>
    <row r="64" spans="1:18" ht="18.75">
      <c r="A64" s="23" t="s">
        <v>21</v>
      </c>
      <c r="B64" s="24"/>
      <c r="C64" s="11">
        <f>C61-C62</f>
        <v>0.61817012246239156</v>
      </c>
      <c r="D64" s="11">
        <f t="shared" ref="D64:M64" si="1">D61-D62</f>
        <v>0.56774841523461794</v>
      </c>
      <c r="E64" s="11">
        <f t="shared" si="1"/>
        <v>0.47341392828778744</v>
      </c>
      <c r="F64" s="11">
        <f t="shared" si="1"/>
        <v>0.41988980517922747</v>
      </c>
      <c r="G64" s="11">
        <f t="shared" si="1"/>
        <v>0.49740446702081936</v>
      </c>
      <c r="H64" s="11">
        <f t="shared" si="1"/>
        <v>0.47539789013340289</v>
      </c>
      <c r="I64" s="11">
        <f t="shared" si="1"/>
        <v>0.59033232167517069</v>
      </c>
      <c r="J64" s="11">
        <f t="shared" si="1"/>
        <v>0.24492872502195173</v>
      </c>
      <c r="K64" s="11">
        <f t="shared" si="1"/>
        <v>0.43035188817304015</v>
      </c>
      <c r="L64" s="11">
        <f t="shared" si="1"/>
        <v>0.43139983719239777</v>
      </c>
      <c r="M64" s="11">
        <f t="shared" si="1"/>
        <v>0.38807779739682163</v>
      </c>
      <c r="N64" s="11">
        <f>N61-N62</f>
        <v>0.34917573671771462</v>
      </c>
    </row>
  </sheetData>
  <dataConsolidate/>
  <mergeCells count="3">
    <mergeCell ref="A62:B62"/>
    <mergeCell ref="A63:B63"/>
    <mergeCell ref="A64:B64"/>
  </mergeCells>
  <conditionalFormatting sqref="C2:N60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4"/>
  <sheetViews>
    <sheetView topLeftCell="A28" workbookViewId="0">
      <selection sqref="A1:N60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54</v>
      </c>
      <c r="C2" s="8" t="str">
        <f>IF('Решаемость 5 кл. р.я.'!C2&lt;'Необъективность 5 кл. р.я.'!C$63,"ДА","НЕТ")</f>
        <v>ДА</v>
      </c>
      <c r="D2" s="8" t="str">
        <f>IF('Решаемость 5 кл. р.я.'!D2&lt;'Необъективность 5 кл. р.я.'!D$63,"ДА","НЕТ")</f>
        <v>ДА</v>
      </c>
      <c r="E2" s="8" t="str">
        <f>IF('Решаемость 5 кл. р.я.'!E2&lt;'Необъективность 5 кл. р.я.'!E$63,"ДА","НЕТ")</f>
        <v>ДА</v>
      </c>
      <c r="F2" s="8" t="str">
        <f>IF('Решаемость 5 кл. р.я.'!F2&lt;'Необъективность 5 кл. р.я.'!F$63,"ДА","НЕТ")</f>
        <v>ДА</v>
      </c>
      <c r="G2" s="8" t="str">
        <f>IF('Решаемость 5 кл. р.я.'!G2&lt;'Необъективность 5 кл. р.я.'!G$63,"ДА","НЕТ")</f>
        <v>ДА</v>
      </c>
      <c r="H2" s="8" t="str">
        <f>IF('Решаемость 5 кл. р.я.'!H2&lt;'Необъективность 5 кл. р.я.'!H$63,"ДА","НЕТ")</f>
        <v>ДА</v>
      </c>
      <c r="I2" s="8" t="str">
        <f>IF('Решаемость 5 кл. р.я.'!I2&lt;'Необъективность 5 кл. р.я.'!I$63,"ДА","НЕТ")</f>
        <v>ДА</v>
      </c>
      <c r="J2" s="8" t="str">
        <f>IF('Решаемость 5 кл. р.я.'!J2&lt;'Необъективность 5 кл. р.я.'!J$63,"ДА","НЕТ")</f>
        <v>ДА</v>
      </c>
      <c r="K2" s="8" t="str">
        <f>IF('Решаемость 5 кл. р.я.'!K2&lt;'Необъективность 5 кл. р.я.'!K$63,"ДА","НЕТ")</f>
        <v>ДА</v>
      </c>
      <c r="L2" s="8" t="str">
        <f>IF('Решаемость 5 кл. р.я.'!L2&lt;'Необъективность 5 кл. р.я.'!L$63,"ДА","НЕТ")</f>
        <v>ДА</v>
      </c>
      <c r="M2" s="8" t="str">
        <f>IF('Решаемость 5 кл. р.я.'!M2&lt;'Необъективность 5 кл. р.я.'!M$63,"ДА","НЕТ")</f>
        <v>ДА</v>
      </c>
      <c r="N2" s="8" t="str">
        <f>IF('Решаемость 5 кл. р.я.'!N2&lt;'Необъективность 5 кл. р.я.'!N$63,"ДА","НЕТ")</f>
        <v>ДА</v>
      </c>
      <c r="O2" s="8">
        <f>'Результаты 5 кл. р.я.'!O2/'Результаты 5 кл. р.я.'!$B2</f>
        <v>0.27777777777777779</v>
      </c>
      <c r="P2" s="8">
        <f>'Результаты 5 кл. р.я.'!P2/'Результаты 5 кл. р.я.'!$B2</f>
        <v>0.57407407407407407</v>
      </c>
      <c r="Q2" s="8">
        <f>'Результаты 5 кл. р.я.'!Q2/'Результаты 5 кл. р.я.'!$B2</f>
        <v>0.12962962962962962</v>
      </c>
      <c r="R2" s="8">
        <f>'Результаты 5 кл. р.я.'!R2/'Результаты 5 кл. р.я.'!$B2</f>
        <v>1.8518518518518517E-2</v>
      </c>
    </row>
    <row r="3" spans="1:18" ht="15.75">
      <c r="A3" s="1" t="s">
        <v>8</v>
      </c>
      <c r="B3" s="2">
        <v>76</v>
      </c>
      <c r="C3" s="8" t="str">
        <f>IF('Решаемость 5 кл. р.я.'!C3&lt;'Необъективность 5 кл. р.я.'!C$63,"ДА","НЕТ")</f>
        <v>ДА</v>
      </c>
      <c r="D3" s="8" t="str">
        <f>IF('Решаемость 5 кл. р.я.'!D3&lt;'Необъективность 5 кл. р.я.'!D$63,"ДА","НЕТ")</f>
        <v>ДА</v>
      </c>
      <c r="E3" s="8" t="str">
        <f>IF('Решаемость 5 кл. р.я.'!E3&lt;'Необъективность 5 кл. р.я.'!E$63,"ДА","НЕТ")</f>
        <v>ДА</v>
      </c>
      <c r="F3" s="8" t="str">
        <f>IF('Решаемость 5 кл. р.я.'!F3&lt;'Необъективность 5 кл. р.я.'!F$63,"ДА","НЕТ")</f>
        <v>ДА</v>
      </c>
      <c r="G3" s="8" t="str">
        <f>IF('Решаемость 5 кл. р.я.'!G3&lt;'Необъективность 5 кл. р.я.'!G$63,"ДА","НЕТ")</f>
        <v>ДА</v>
      </c>
      <c r="H3" s="8" t="str">
        <f>IF('Решаемость 5 кл. р.я.'!H3&lt;'Необъективность 5 кл. р.я.'!H$63,"ДА","НЕТ")</f>
        <v>ДА</v>
      </c>
      <c r="I3" s="8" t="str">
        <f>IF('Решаемость 5 кл. р.я.'!I3&lt;'Необъективность 5 кл. р.я.'!I$63,"ДА","НЕТ")</f>
        <v>ДА</v>
      </c>
      <c r="J3" s="8" t="str">
        <f>IF('Решаемость 5 кл. р.я.'!J3&lt;'Необъективность 5 кл. р.я.'!J$63,"ДА","НЕТ")</f>
        <v>ДА</v>
      </c>
      <c r="K3" s="8" t="str">
        <f>IF('Решаемость 5 кл. р.я.'!K3&lt;'Необъективность 5 кл. р.я.'!K$63,"ДА","НЕТ")</f>
        <v>ДА</v>
      </c>
      <c r="L3" s="8" t="str">
        <f>IF('Решаемость 5 кл. р.я.'!L3&lt;'Необъективность 5 кл. р.я.'!L$63,"ДА","НЕТ")</f>
        <v>ДА</v>
      </c>
      <c r="M3" s="8" t="str">
        <f>IF('Решаемость 5 кл. р.я.'!M3&lt;'Необъективность 5 кл. р.я.'!M$63,"ДА","НЕТ")</f>
        <v>ДА</v>
      </c>
      <c r="N3" s="8" t="str">
        <f>IF('Решаемость 5 кл. р.я.'!N3&lt;'Необъективность 5 кл. р.я.'!N$63,"ДА","НЕТ")</f>
        <v>ДА</v>
      </c>
      <c r="O3" s="8">
        <f>'Результаты 5 кл. р.я.'!O3/'Результаты 5 кл. р.я.'!$B3</f>
        <v>0.14473684210526316</v>
      </c>
      <c r="P3" s="8">
        <f>'Результаты 5 кл. р.я.'!P3/'Результаты 5 кл. р.я.'!$B3</f>
        <v>0.56578947368421051</v>
      </c>
      <c r="Q3" s="8">
        <f>'Результаты 5 кл. р.я.'!Q3/'Результаты 5 кл. р.я.'!$B3</f>
        <v>0.27631578947368424</v>
      </c>
      <c r="R3" s="8">
        <f>'Результаты 5 кл. р.я.'!R3/'Результаты 5 кл. р.я.'!$B3</f>
        <v>1.3157894736842105E-2</v>
      </c>
    </row>
    <row r="4" spans="1:18" ht="15.75">
      <c r="A4" s="2" t="s">
        <v>9</v>
      </c>
      <c r="B4" s="2">
        <v>55</v>
      </c>
      <c r="C4" s="8" t="str">
        <f>IF('Решаемость 5 кл. р.я.'!C4&lt;'Необъективность 5 кл. р.я.'!C$63,"ДА","НЕТ")</f>
        <v>НЕТ</v>
      </c>
      <c r="D4" s="8" t="str">
        <f>IF('Решаемость 5 кл. р.я.'!D4&lt;'Необъективность 5 кл. р.я.'!D$63,"ДА","НЕТ")</f>
        <v>НЕТ</v>
      </c>
      <c r="E4" s="8" t="str">
        <f>IF('Решаемость 5 кл. р.я.'!E4&lt;'Необъективность 5 кл. р.я.'!E$63,"ДА","НЕТ")</f>
        <v>НЕТ</v>
      </c>
      <c r="F4" s="8" t="str">
        <f>IF('Решаемость 5 кл. р.я.'!F4&lt;'Необъективность 5 кл. р.я.'!F$63,"ДА","НЕТ")</f>
        <v>НЕТ</v>
      </c>
      <c r="G4" s="8" t="str">
        <f>IF('Решаемость 5 кл. р.я.'!G4&lt;'Необъективность 5 кл. р.я.'!G$63,"ДА","НЕТ")</f>
        <v>НЕТ</v>
      </c>
      <c r="H4" s="8" t="str">
        <f>IF('Решаемость 5 кл. р.я.'!H4&lt;'Необъективность 5 кл. р.я.'!H$63,"ДА","НЕТ")</f>
        <v>ДА</v>
      </c>
      <c r="I4" s="8" t="str">
        <f>IF('Решаемость 5 кл. р.я.'!I4&lt;'Необъективность 5 кл. р.я.'!I$63,"ДА","НЕТ")</f>
        <v>НЕТ</v>
      </c>
      <c r="J4" s="8" t="str">
        <f>IF('Решаемость 5 кл. р.я.'!J4&lt;'Необъективность 5 кл. р.я.'!J$63,"ДА","НЕТ")</f>
        <v>ДА</v>
      </c>
      <c r="K4" s="8" t="str">
        <f>IF('Решаемость 5 кл. р.я.'!K4&lt;'Необъективность 5 кл. р.я.'!K$63,"ДА","НЕТ")</f>
        <v>ДА</v>
      </c>
      <c r="L4" s="8" t="str">
        <f>IF('Решаемость 5 кл. р.я.'!L4&lt;'Необъективность 5 кл. р.я.'!L$63,"ДА","НЕТ")</f>
        <v>ДА</v>
      </c>
      <c r="M4" s="8" t="str">
        <f>IF('Решаемость 5 кл. р.я.'!M4&lt;'Необъективность 5 кл. р.я.'!M$63,"ДА","НЕТ")</f>
        <v>НЕТ</v>
      </c>
      <c r="N4" s="8" t="str">
        <f>IF('Решаемость 5 кл. р.я.'!N4&lt;'Необъективность 5 кл. р.я.'!N$63,"ДА","НЕТ")</f>
        <v>НЕТ</v>
      </c>
      <c r="O4" s="8">
        <f>'Результаты 5 кл. р.я.'!O4/'Результаты 5 кл. р.я.'!$B4</f>
        <v>0</v>
      </c>
      <c r="P4" s="8">
        <f>'Результаты 5 кл. р.я.'!P4/'Результаты 5 кл. р.я.'!$B4</f>
        <v>0.43636363636363634</v>
      </c>
      <c r="Q4" s="8">
        <f>'Результаты 5 кл. р.я.'!Q4/'Результаты 5 кл. р.я.'!$B4</f>
        <v>0.4</v>
      </c>
      <c r="R4" s="8">
        <f>'Результаты 5 кл. р.я.'!R4/'Результаты 5 кл. р.я.'!$B4</f>
        <v>0.16363636363636364</v>
      </c>
    </row>
    <row r="5" spans="1:18" ht="31.5">
      <c r="A5" s="1" t="s">
        <v>10</v>
      </c>
      <c r="B5" s="2">
        <v>3</v>
      </c>
      <c r="C5" s="8" t="str">
        <f>IF('Решаемость 5 кл. р.я.'!C5&lt;'Необъективность 5 кл. р.я.'!C$63,"ДА","НЕТ")</f>
        <v>НЕТ</v>
      </c>
      <c r="D5" s="8" t="str">
        <f>IF('Решаемость 5 кл. р.я.'!D5&lt;'Необъективность 5 кл. р.я.'!D$63,"ДА","НЕТ")</f>
        <v>ДА</v>
      </c>
      <c r="E5" s="8" t="str">
        <f>IF('Решаемость 5 кл. р.я.'!E5&lt;'Необъективность 5 кл. р.я.'!E$63,"ДА","НЕТ")</f>
        <v>ДА</v>
      </c>
      <c r="F5" s="8" t="str">
        <f>IF('Решаемость 5 кл. р.я.'!F5&lt;'Необъективность 5 кл. р.я.'!F$63,"ДА","НЕТ")</f>
        <v>ДА</v>
      </c>
      <c r="G5" s="8" t="str">
        <f>IF('Решаемость 5 кл. р.я.'!G5&lt;'Необъективность 5 кл. р.я.'!G$63,"ДА","НЕТ")</f>
        <v>ДА</v>
      </c>
      <c r="H5" s="8" t="str">
        <f>IF('Решаемость 5 кл. р.я.'!H5&lt;'Необъективность 5 кл. р.я.'!H$63,"ДА","НЕТ")</f>
        <v>НЕТ</v>
      </c>
      <c r="I5" s="8" t="str">
        <f>IF('Решаемость 5 кл. р.я.'!I5&lt;'Необъективность 5 кл. р.я.'!I$63,"ДА","НЕТ")</f>
        <v>НЕТ</v>
      </c>
      <c r="J5" s="8" t="str">
        <f>IF('Решаемость 5 кл. р.я.'!J5&lt;'Необъективность 5 кл. р.я.'!J$63,"ДА","НЕТ")</f>
        <v>ДА</v>
      </c>
      <c r="K5" s="8" t="str">
        <f>IF('Решаемость 5 кл. р.я.'!K5&lt;'Необъективность 5 кл. р.я.'!K$63,"ДА","НЕТ")</f>
        <v>ДА</v>
      </c>
      <c r="L5" s="8" t="str">
        <f>IF('Решаемость 5 кл. р.я.'!L5&lt;'Необъективность 5 кл. р.я.'!L$63,"ДА","НЕТ")</f>
        <v>ДА</v>
      </c>
      <c r="M5" s="8" t="str">
        <f>IF('Решаемость 5 кл. р.я.'!M5&lt;'Необъективность 5 кл. р.я.'!M$63,"ДА","НЕТ")</f>
        <v>ДА</v>
      </c>
      <c r="N5" s="8" t="str">
        <f>IF('Решаемость 5 кл. р.я.'!N5&lt;'Необъективность 5 кл. р.я.'!N$63,"ДА","НЕТ")</f>
        <v>ДА</v>
      </c>
      <c r="O5" s="8">
        <f>'Результаты 5 кл. р.я.'!O5/'Результаты 5 кл. р.я.'!$B5</f>
        <v>0.66666666666666663</v>
      </c>
      <c r="P5" s="8">
        <f>'Результаты 5 кл. р.я.'!P5/'Результаты 5 кл. р.я.'!$B5</f>
        <v>0.33333333333333331</v>
      </c>
      <c r="Q5" s="8">
        <f>'Результаты 5 кл. р.я.'!Q5/'Результаты 5 кл. р.я.'!$B5</f>
        <v>0</v>
      </c>
      <c r="R5" s="8">
        <f>'Результаты 5 кл. р.я.'!R5/'Результаты 5 кл. р.я.'!$B5</f>
        <v>0</v>
      </c>
    </row>
    <row r="6" spans="1:18" ht="15.75">
      <c r="A6" s="1" t="s">
        <v>11</v>
      </c>
      <c r="B6" s="2">
        <v>6</v>
      </c>
      <c r="C6" s="8" t="str">
        <f>IF('Решаемость 5 кл. р.я.'!C6&lt;'Необъективность 5 кл. р.я.'!C$63,"ДА","НЕТ")</f>
        <v>НЕТ</v>
      </c>
      <c r="D6" s="8" t="str">
        <f>IF('Решаемость 5 кл. р.я.'!D6&lt;'Необъективность 5 кл. р.я.'!D$63,"ДА","НЕТ")</f>
        <v>НЕТ</v>
      </c>
      <c r="E6" s="8" t="str">
        <f>IF('Решаемость 5 кл. р.я.'!E6&lt;'Необъективность 5 кл. р.я.'!E$63,"ДА","НЕТ")</f>
        <v>ДА</v>
      </c>
      <c r="F6" s="8" t="str">
        <f>IF('Решаемость 5 кл. р.я.'!F6&lt;'Необъективность 5 кл. р.я.'!F$63,"ДА","НЕТ")</f>
        <v>ДА</v>
      </c>
      <c r="G6" s="8" t="str">
        <f>IF('Решаемость 5 кл. р.я.'!G6&lt;'Необъективность 5 кл. р.я.'!G$63,"ДА","НЕТ")</f>
        <v>ДА</v>
      </c>
      <c r="H6" s="8" t="str">
        <f>IF('Решаемость 5 кл. р.я.'!H6&lt;'Необъективность 5 кл. р.я.'!H$63,"ДА","НЕТ")</f>
        <v>ДА</v>
      </c>
      <c r="I6" s="8" t="str">
        <f>IF('Решаемость 5 кл. р.я.'!I6&lt;'Необъективность 5 кл. р.я.'!I$63,"ДА","НЕТ")</f>
        <v>ДА</v>
      </c>
      <c r="J6" s="8" t="str">
        <f>IF('Решаемость 5 кл. р.я.'!J6&lt;'Необъективность 5 кл. р.я.'!J$63,"ДА","НЕТ")</f>
        <v>ДА</v>
      </c>
      <c r="K6" s="8" t="str">
        <f>IF('Решаемость 5 кл. р.я.'!K6&lt;'Необъективность 5 кл. р.я.'!K$63,"ДА","НЕТ")</f>
        <v>НЕТ</v>
      </c>
      <c r="L6" s="8" t="str">
        <f>IF('Решаемость 5 кл. р.я.'!L6&lt;'Необъективность 5 кл. р.я.'!L$63,"ДА","НЕТ")</f>
        <v>НЕТ</v>
      </c>
      <c r="M6" s="8" t="str">
        <f>IF('Решаемость 5 кл. р.я.'!M6&lt;'Необъективность 5 кл. р.я.'!M$63,"ДА","НЕТ")</f>
        <v>ДА</v>
      </c>
      <c r="N6" s="8" t="str">
        <f>IF('Решаемость 5 кл. р.я.'!N6&lt;'Необъективность 5 кл. р.я.'!N$63,"ДА","НЕТ")</f>
        <v>ДА</v>
      </c>
      <c r="O6" s="8">
        <f>'Результаты 5 кл. р.я.'!O6/'Результаты 5 кл. р.я.'!$B6</f>
        <v>0</v>
      </c>
      <c r="P6" s="8">
        <f>'Результаты 5 кл. р.я.'!P6/'Результаты 5 кл. р.я.'!$B6</f>
        <v>0.83333333333333337</v>
      </c>
      <c r="Q6" s="8">
        <f>'Результаты 5 кл. р.я.'!Q6/'Результаты 5 кл. р.я.'!$B6</f>
        <v>0.16666666666666666</v>
      </c>
      <c r="R6" s="8">
        <f>'Результаты 5 кл. р.я.'!R6/'Результаты 5 кл. р.я.'!$B6</f>
        <v>0</v>
      </c>
    </row>
    <row r="7" spans="1:18" ht="15.75">
      <c r="A7" s="1" t="s">
        <v>12</v>
      </c>
      <c r="B7" s="1">
        <v>115</v>
      </c>
      <c r="C7" s="8" t="str">
        <f>IF('Решаемость 5 кл. р.я.'!C7&lt;'Необъективность 5 кл. р.я.'!C$63,"ДА","НЕТ")</f>
        <v>ДА</v>
      </c>
      <c r="D7" s="8" t="str">
        <f>IF('Решаемость 5 кл. р.я.'!D7&lt;'Необъективность 5 кл. р.я.'!D$63,"ДА","НЕТ")</f>
        <v>ДА</v>
      </c>
      <c r="E7" s="8" t="str">
        <f>IF('Решаемость 5 кл. р.я.'!E7&lt;'Необъективность 5 кл. р.я.'!E$63,"ДА","НЕТ")</f>
        <v>ДА</v>
      </c>
      <c r="F7" s="8" t="str">
        <f>IF('Решаемость 5 кл. р.я.'!F7&lt;'Необъективность 5 кл. р.я.'!F$63,"ДА","НЕТ")</f>
        <v>ДА</v>
      </c>
      <c r="G7" s="8" t="str">
        <f>IF('Решаемость 5 кл. р.я.'!G7&lt;'Необъективность 5 кл. р.я.'!G$63,"ДА","НЕТ")</f>
        <v>ДА</v>
      </c>
      <c r="H7" s="8" t="str">
        <f>IF('Решаемость 5 кл. р.я.'!H7&lt;'Необъективность 5 кл. р.я.'!H$63,"ДА","НЕТ")</f>
        <v>ДА</v>
      </c>
      <c r="I7" s="8" t="str">
        <f>IF('Решаемость 5 кл. р.я.'!I7&lt;'Необъективность 5 кл. р.я.'!I$63,"ДА","НЕТ")</f>
        <v>ДА</v>
      </c>
      <c r="J7" s="8" t="str">
        <f>IF('Решаемость 5 кл. р.я.'!J7&lt;'Необъективность 5 кл. р.я.'!J$63,"ДА","НЕТ")</f>
        <v>ДА</v>
      </c>
      <c r="K7" s="8" t="str">
        <f>IF('Решаемость 5 кл. р.я.'!K7&lt;'Необъективность 5 кл. р.я.'!K$63,"ДА","НЕТ")</f>
        <v>ДА</v>
      </c>
      <c r="L7" s="8" t="str">
        <f>IF('Решаемость 5 кл. р.я.'!L7&lt;'Необъективность 5 кл. р.я.'!L$63,"ДА","НЕТ")</f>
        <v>ДА</v>
      </c>
      <c r="M7" s="8" t="str">
        <f>IF('Решаемость 5 кл. р.я.'!M7&lt;'Необъективность 5 кл. р.я.'!M$63,"ДА","НЕТ")</f>
        <v>ДА</v>
      </c>
      <c r="N7" s="8" t="str">
        <f>IF('Решаемость 5 кл. р.я.'!N7&lt;'Необъективность 5 кл. р.я.'!N$63,"ДА","НЕТ")</f>
        <v>ДА</v>
      </c>
      <c r="O7" s="8">
        <f>'Результаты 5 кл. р.я.'!O7/'Результаты 5 кл. р.я.'!$B7</f>
        <v>9.5652173913043481E-2</v>
      </c>
      <c r="P7" s="8">
        <f>'Результаты 5 кл. р.я.'!P7/'Результаты 5 кл. р.я.'!$B7</f>
        <v>0.62608695652173918</v>
      </c>
      <c r="Q7" s="8">
        <f>'Результаты 5 кл. р.я.'!Q7/'Результаты 5 кл. р.я.'!$B7</f>
        <v>0.25217391304347825</v>
      </c>
      <c r="R7" s="8">
        <f>'Результаты 5 кл. р.я.'!R7/'Результаты 5 кл. р.я.'!$B7</f>
        <v>2.6086956521739129E-2</v>
      </c>
    </row>
    <row r="8" spans="1:18" ht="15.75">
      <c r="A8" s="1" t="s">
        <v>13</v>
      </c>
      <c r="B8" s="2">
        <v>75</v>
      </c>
      <c r="C8" s="8" t="str">
        <f>IF('Решаемость 5 кл. р.я.'!C8&lt;'Необъективность 5 кл. р.я.'!C$63,"ДА","НЕТ")</f>
        <v>ДА</v>
      </c>
      <c r="D8" s="8" t="str">
        <f>IF('Решаемость 5 кл. р.я.'!D8&lt;'Необъективность 5 кл. р.я.'!D$63,"ДА","НЕТ")</f>
        <v>ДА</v>
      </c>
      <c r="E8" s="8" t="str">
        <f>IF('Решаемость 5 кл. р.я.'!E8&lt;'Необъективность 5 кл. р.я.'!E$63,"ДА","НЕТ")</f>
        <v>ДА</v>
      </c>
      <c r="F8" s="8" t="str">
        <f>IF('Решаемость 5 кл. р.я.'!F8&lt;'Необъективность 5 кл. р.я.'!F$63,"ДА","НЕТ")</f>
        <v>НЕТ</v>
      </c>
      <c r="G8" s="8" t="str">
        <f>IF('Решаемость 5 кл. р.я.'!G8&lt;'Необъективность 5 кл. р.я.'!G$63,"ДА","НЕТ")</f>
        <v>НЕТ</v>
      </c>
      <c r="H8" s="8" t="str">
        <f>IF('Решаемость 5 кл. р.я.'!H8&lt;'Необъективность 5 кл. р.я.'!H$63,"ДА","НЕТ")</f>
        <v>ДА</v>
      </c>
      <c r="I8" s="8" t="str">
        <f>IF('Решаемость 5 кл. р.я.'!I8&lt;'Необъективность 5 кл. р.я.'!I$63,"ДА","НЕТ")</f>
        <v>ДА</v>
      </c>
      <c r="J8" s="8" t="str">
        <f>IF('Решаемость 5 кл. р.я.'!J8&lt;'Необъективность 5 кл. р.я.'!J$63,"ДА","НЕТ")</f>
        <v>ДА</v>
      </c>
      <c r="K8" s="8" t="str">
        <f>IF('Решаемость 5 кл. р.я.'!K8&lt;'Необъективность 5 кл. р.я.'!K$63,"ДА","НЕТ")</f>
        <v>ДА</v>
      </c>
      <c r="L8" s="8" t="str">
        <f>IF('Решаемость 5 кл. р.я.'!L8&lt;'Необъективность 5 кл. р.я.'!L$63,"ДА","НЕТ")</f>
        <v>ДА</v>
      </c>
      <c r="M8" s="8" t="str">
        <f>IF('Решаемость 5 кл. р.я.'!M8&lt;'Необъективность 5 кл. р.я.'!M$63,"ДА","НЕТ")</f>
        <v>НЕТ</v>
      </c>
      <c r="N8" s="8" t="str">
        <f>IF('Решаемость 5 кл. р.я.'!N8&lt;'Необъективность 5 кл. р.я.'!N$63,"ДА","НЕТ")</f>
        <v>ДА</v>
      </c>
      <c r="O8" s="8">
        <f>'Результаты 5 кл. р.я.'!O8/'Результаты 5 кл. р.я.'!$B8</f>
        <v>5.3333333333333337E-2</v>
      </c>
      <c r="P8" s="8">
        <f>'Результаты 5 кл. р.я.'!P8/'Результаты 5 кл. р.я.'!$B8</f>
        <v>0.58666666666666667</v>
      </c>
      <c r="Q8" s="8">
        <f>'Результаты 5 кл. р.я.'!Q8/'Результаты 5 кл. р.я.'!$B8</f>
        <v>0.33333333333333331</v>
      </c>
      <c r="R8" s="8">
        <f>'Результаты 5 кл. р.я.'!R8/'Результаты 5 кл. р.я.'!$B8</f>
        <v>2.6666666666666668E-2</v>
      </c>
    </row>
    <row r="9" spans="1:18" ht="15.75">
      <c r="A9" s="1" t="s">
        <v>14</v>
      </c>
      <c r="B9" s="2">
        <v>30</v>
      </c>
      <c r="C9" s="8" t="str">
        <f>IF('Решаемость 5 кл. р.я.'!C9&lt;'Необъективность 5 кл. р.я.'!C$63,"ДА","НЕТ")</f>
        <v>ДА</v>
      </c>
      <c r="D9" s="8" t="str">
        <f>IF('Решаемость 5 кл. р.я.'!D9&lt;'Необъективность 5 кл. р.я.'!D$63,"ДА","НЕТ")</f>
        <v>ДА</v>
      </c>
      <c r="E9" s="8" t="str">
        <f>IF('Решаемость 5 кл. р.я.'!E9&lt;'Необъективность 5 кл. р.я.'!E$63,"ДА","НЕТ")</f>
        <v>ДА</v>
      </c>
      <c r="F9" s="8" t="str">
        <f>IF('Решаемость 5 кл. р.я.'!F9&lt;'Необъективность 5 кл. р.я.'!F$63,"ДА","НЕТ")</f>
        <v>ДА</v>
      </c>
      <c r="G9" s="8" t="str">
        <f>IF('Решаемость 5 кл. р.я.'!G9&lt;'Необъективность 5 кл. р.я.'!G$63,"ДА","НЕТ")</f>
        <v>ДА</v>
      </c>
      <c r="H9" s="8" t="str">
        <f>IF('Решаемость 5 кл. р.я.'!H9&lt;'Необъективность 5 кл. р.я.'!H$63,"ДА","НЕТ")</f>
        <v>НЕТ</v>
      </c>
      <c r="I9" s="8" t="str">
        <f>IF('Решаемость 5 кл. р.я.'!I9&lt;'Необъективность 5 кл. р.я.'!I$63,"ДА","НЕТ")</f>
        <v>НЕТ</v>
      </c>
      <c r="J9" s="8" t="str">
        <f>IF('Решаемость 5 кл. р.я.'!J9&lt;'Необъективность 5 кл. р.я.'!J$63,"ДА","НЕТ")</f>
        <v>ДА</v>
      </c>
      <c r="K9" s="8" t="str">
        <f>IF('Решаемость 5 кл. р.я.'!K9&lt;'Необъективность 5 кл. р.я.'!K$63,"ДА","НЕТ")</f>
        <v>НЕТ</v>
      </c>
      <c r="L9" s="8" t="str">
        <f>IF('Решаемость 5 кл. р.я.'!L9&lt;'Необъективность 5 кл. р.я.'!L$63,"ДА","НЕТ")</f>
        <v>НЕТ</v>
      </c>
      <c r="M9" s="8" t="str">
        <f>IF('Решаемость 5 кл. р.я.'!M9&lt;'Необъективность 5 кл. р.я.'!M$63,"ДА","НЕТ")</f>
        <v>ДА</v>
      </c>
      <c r="N9" s="8" t="str">
        <f>IF('Решаемость 5 кл. р.я.'!N9&lt;'Необъективность 5 кл. р.я.'!N$63,"ДА","НЕТ")</f>
        <v>ДА</v>
      </c>
      <c r="O9" s="8">
        <f>'Результаты 5 кл. р.я.'!O9/'Результаты 5 кл. р.я.'!$B9</f>
        <v>0.26666666666666666</v>
      </c>
      <c r="P9" s="8">
        <f>'Результаты 5 кл. р.я.'!P9/'Результаты 5 кл. р.я.'!$B9</f>
        <v>0.5</v>
      </c>
      <c r="Q9" s="8">
        <f>'Результаты 5 кл. р.я.'!Q9/'Результаты 5 кл. р.я.'!$B9</f>
        <v>0.2</v>
      </c>
      <c r="R9" s="8">
        <f>'Результаты 5 кл. р.я.'!R9/'Результаты 5 кл. р.я.'!$B9</f>
        <v>3.3333333333333333E-2</v>
      </c>
    </row>
    <row r="10" spans="1:18" ht="15.75">
      <c r="A10" s="1" t="s">
        <v>15</v>
      </c>
      <c r="B10" s="2">
        <v>74</v>
      </c>
      <c r="C10" s="8" t="str">
        <f>IF('Решаемость 5 кл. р.я.'!C10&lt;'Необъективность 5 кл. р.я.'!C$63,"ДА","НЕТ")</f>
        <v>ДА</v>
      </c>
      <c r="D10" s="8" t="str">
        <f>IF('Решаемость 5 кл. р.я.'!D10&lt;'Необъективность 5 кл. р.я.'!D$63,"ДА","НЕТ")</f>
        <v>ДА</v>
      </c>
      <c r="E10" s="8" t="str">
        <f>IF('Решаемость 5 кл. р.я.'!E10&lt;'Необъективность 5 кл. р.я.'!E$63,"ДА","НЕТ")</f>
        <v>ДА</v>
      </c>
      <c r="F10" s="8" t="str">
        <f>IF('Решаемость 5 кл. р.я.'!F10&lt;'Необъективность 5 кл. р.я.'!F$63,"ДА","НЕТ")</f>
        <v>НЕТ</v>
      </c>
      <c r="G10" s="8" t="str">
        <f>IF('Решаемость 5 кл. р.я.'!G10&lt;'Необъективность 5 кл. р.я.'!G$63,"ДА","НЕТ")</f>
        <v>ДА</v>
      </c>
      <c r="H10" s="8" t="str">
        <f>IF('Решаемость 5 кл. р.я.'!H10&lt;'Необъективность 5 кл. р.я.'!H$63,"ДА","НЕТ")</f>
        <v>ДА</v>
      </c>
      <c r="I10" s="8" t="str">
        <f>IF('Решаемость 5 кл. р.я.'!I10&lt;'Необъективность 5 кл. р.я.'!I$63,"ДА","НЕТ")</f>
        <v>ДА</v>
      </c>
      <c r="J10" s="8" t="str">
        <f>IF('Решаемость 5 кл. р.я.'!J10&lt;'Необъективность 5 кл. р.я.'!J$63,"ДА","НЕТ")</f>
        <v>ДА</v>
      </c>
      <c r="K10" s="8" t="str">
        <f>IF('Решаемость 5 кл. р.я.'!K10&lt;'Необъективность 5 кл. р.я.'!K$63,"ДА","НЕТ")</f>
        <v>ДА</v>
      </c>
      <c r="L10" s="8" t="str">
        <f>IF('Решаемость 5 кл. р.я.'!L10&lt;'Необъективность 5 кл. р.я.'!L$63,"ДА","НЕТ")</f>
        <v>ДА</v>
      </c>
      <c r="M10" s="8" t="str">
        <f>IF('Решаемость 5 кл. р.я.'!M10&lt;'Необъективность 5 кл. р.я.'!M$63,"ДА","НЕТ")</f>
        <v>ДА</v>
      </c>
      <c r="N10" s="8" t="str">
        <f>IF('Решаемость 5 кл. р.я.'!N10&lt;'Необъективность 5 кл. р.я.'!N$63,"ДА","НЕТ")</f>
        <v>ДА</v>
      </c>
      <c r="O10" s="8">
        <f>'Результаты 5 кл. р.я.'!O10/'Результаты 5 кл. р.я.'!$B10</f>
        <v>0.10810810810810811</v>
      </c>
      <c r="P10" s="8">
        <f>'Результаты 5 кл. р.я.'!P10/'Результаты 5 кл. р.я.'!$B10</f>
        <v>0.55405405405405406</v>
      </c>
      <c r="Q10" s="8">
        <f>'Результаты 5 кл. р.я.'!Q10/'Результаты 5 кл. р.я.'!$B10</f>
        <v>0.3108108108108108</v>
      </c>
      <c r="R10" s="8">
        <f>'Результаты 5 кл. р.я.'!R10/'Результаты 5 кл. р.я.'!$B10</f>
        <v>2.7027027027027029E-2</v>
      </c>
    </row>
    <row r="11" spans="1:18" ht="15.75">
      <c r="A11" s="1" t="s">
        <v>16</v>
      </c>
      <c r="B11" s="2">
        <v>105</v>
      </c>
      <c r="C11" s="8" t="str">
        <f>IF('Решаемость 5 кл. р.я.'!C11&lt;'Необъективность 5 кл. р.я.'!C$63,"ДА","НЕТ")</f>
        <v>ДА</v>
      </c>
      <c r="D11" s="8" t="str">
        <f>IF('Решаемость 5 кл. р.я.'!D11&lt;'Необъективность 5 кл. р.я.'!D$63,"ДА","НЕТ")</f>
        <v>НЕТ</v>
      </c>
      <c r="E11" s="8" t="str">
        <f>IF('Решаемость 5 кл. р.я.'!E11&lt;'Необъективность 5 кл. р.я.'!E$63,"ДА","НЕТ")</f>
        <v>НЕТ</v>
      </c>
      <c r="F11" s="8" t="str">
        <f>IF('Решаемость 5 кл. р.я.'!F11&lt;'Необъективность 5 кл. р.я.'!F$63,"ДА","НЕТ")</f>
        <v>НЕТ</v>
      </c>
      <c r="G11" s="8" t="str">
        <f>IF('Решаемость 5 кл. р.я.'!G11&lt;'Необъективность 5 кл. р.я.'!G$63,"ДА","НЕТ")</f>
        <v>ДА</v>
      </c>
      <c r="H11" s="8" t="str">
        <f>IF('Решаемость 5 кл. р.я.'!H11&lt;'Необъективность 5 кл. р.я.'!H$63,"ДА","НЕТ")</f>
        <v>ДА</v>
      </c>
      <c r="I11" s="8" t="str">
        <f>IF('Решаемость 5 кл. р.я.'!I11&lt;'Необъективность 5 кл. р.я.'!I$63,"ДА","НЕТ")</f>
        <v>ДА</v>
      </c>
      <c r="J11" s="8" t="str">
        <f>IF('Решаемость 5 кл. р.я.'!J11&lt;'Необъективность 5 кл. р.я.'!J$63,"ДА","НЕТ")</f>
        <v>НЕТ</v>
      </c>
      <c r="K11" s="8" t="str">
        <f>IF('Решаемость 5 кл. р.я.'!K11&lt;'Необъективность 5 кл. р.я.'!K$63,"ДА","НЕТ")</f>
        <v>ДА</v>
      </c>
      <c r="L11" s="8" t="str">
        <f>IF('Решаемость 5 кл. р.я.'!L11&lt;'Необъективность 5 кл. р.я.'!L$63,"ДА","НЕТ")</f>
        <v>ДА</v>
      </c>
      <c r="M11" s="8" t="str">
        <f>IF('Решаемость 5 кл. р.я.'!M11&lt;'Необъективность 5 кл. р.я.'!M$63,"ДА","НЕТ")</f>
        <v>НЕТ</v>
      </c>
      <c r="N11" s="8" t="str">
        <f>IF('Решаемость 5 кл. р.я.'!N11&lt;'Необъективность 5 кл. р.я.'!N$63,"ДА","НЕТ")</f>
        <v>НЕТ</v>
      </c>
      <c r="O11" s="8">
        <f>'Результаты 5 кл. р.я.'!O11/'Результаты 5 кл. р.я.'!$B11</f>
        <v>0</v>
      </c>
      <c r="P11" s="8">
        <f>'Результаты 5 кл. р.я.'!P11/'Результаты 5 кл. р.я.'!$B11</f>
        <v>0.42857142857142855</v>
      </c>
      <c r="Q11" s="8">
        <f>'Результаты 5 кл. р.я.'!Q11/'Результаты 5 кл. р.я.'!$B11</f>
        <v>0.40952380952380951</v>
      </c>
      <c r="R11" s="8">
        <f>'Результаты 5 кл. р.я.'!R11/'Результаты 5 кл. р.я.'!$B11</f>
        <v>0.16190476190476191</v>
      </c>
    </row>
    <row r="12" spans="1:18" ht="15.75">
      <c r="A12" s="1">
        <v>3</v>
      </c>
      <c r="B12" s="2">
        <v>31</v>
      </c>
      <c r="C12" s="8" t="str">
        <f>IF('Решаемость 5 кл. р.я.'!C12&lt;'Необъективность 5 кл. р.я.'!C$63,"ДА","НЕТ")</f>
        <v>ДА</v>
      </c>
      <c r="D12" s="8" t="str">
        <f>IF('Решаемость 5 кл. р.я.'!D12&lt;'Необъективность 5 кл. р.я.'!D$63,"ДА","НЕТ")</f>
        <v>ДА</v>
      </c>
      <c r="E12" s="8" t="str">
        <f>IF('Решаемость 5 кл. р.я.'!E12&lt;'Необъективность 5 кл. р.я.'!E$63,"ДА","НЕТ")</f>
        <v>ДА</v>
      </c>
      <c r="F12" s="8" t="str">
        <f>IF('Решаемость 5 кл. р.я.'!F12&lt;'Необъективность 5 кл. р.я.'!F$63,"ДА","НЕТ")</f>
        <v>ДА</v>
      </c>
      <c r="G12" s="8" t="str">
        <f>IF('Решаемость 5 кл. р.я.'!G12&lt;'Необъективность 5 кл. р.я.'!G$63,"ДА","НЕТ")</f>
        <v>ДА</v>
      </c>
      <c r="H12" s="8" t="str">
        <f>IF('Решаемость 5 кл. р.я.'!H12&lt;'Необъективность 5 кл. р.я.'!H$63,"ДА","НЕТ")</f>
        <v>ДА</v>
      </c>
      <c r="I12" s="8" t="str">
        <f>IF('Решаемость 5 кл. р.я.'!I12&lt;'Необъективность 5 кл. р.я.'!I$63,"ДА","НЕТ")</f>
        <v>ДА</v>
      </c>
      <c r="J12" s="8" t="str">
        <f>IF('Решаемость 5 кл. р.я.'!J12&lt;'Необъективность 5 кл. р.я.'!J$63,"ДА","НЕТ")</f>
        <v>ДА</v>
      </c>
      <c r="K12" s="8" t="str">
        <f>IF('Решаемость 5 кл. р.я.'!K12&lt;'Необъективность 5 кл. р.я.'!K$63,"ДА","НЕТ")</f>
        <v>ДА</v>
      </c>
      <c r="L12" s="8" t="str">
        <f>IF('Решаемость 5 кл. р.я.'!L12&lt;'Необъективность 5 кл. р.я.'!L$63,"ДА","НЕТ")</f>
        <v>НЕТ</v>
      </c>
      <c r="M12" s="8" t="str">
        <f>IF('Решаемость 5 кл. р.я.'!M12&lt;'Необъективность 5 кл. р.я.'!M$63,"ДА","НЕТ")</f>
        <v>ДА</v>
      </c>
      <c r="N12" s="8" t="str">
        <f>IF('Решаемость 5 кл. р.я.'!N12&lt;'Необъективность 5 кл. р.я.'!N$63,"ДА","НЕТ")</f>
        <v>ДА</v>
      </c>
      <c r="O12" s="8">
        <f>'Результаты 5 кл. р.я.'!O12/'Результаты 5 кл. р.я.'!$B12</f>
        <v>0.22580645161290322</v>
      </c>
      <c r="P12" s="8">
        <f>'Результаты 5 кл. р.я.'!P12/'Результаты 5 кл. р.я.'!$B12</f>
        <v>0.5161290322580645</v>
      </c>
      <c r="Q12" s="8">
        <f>'Результаты 5 кл. р.я.'!Q12/'Результаты 5 кл. р.я.'!$B12</f>
        <v>0.25806451612903225</v>
      </c>
      <c r="R12" s="8">
        <f>'Результаты 5 кл. р.я.'!R12/'Результаты 5 кл. р.я.'!$B12</f>
        <v>0</v>
      </c>
    </row>
    <row r="13" spans="1:18" ht="15.75">
      <c r="A13" s="1">
        <v>4</v>
      </c>
      <c r="B13" s="2">
        <v>60</v>
      </c>
      <c r="C13" s="8" t="str">
        <f>IF('Решаемость 5 кл. р.я.'!C13&lt;'Необъективность 5 кл. р.я.'!C$63,"ДА","НЕТ")</f>
        <v>ДА</v>
      </c>
      <c r="D13" s="8" t="str">
        <f>IF('Решаемость 5 кл. р.я.'!D13&lt;'Необъективность 5 кл. р.я.'!D$63,"ДА","НЕТ")</f>
        <v>ДА</v>
      </c>
      <c r="E13" s="8" t="str">
        <f>IF('Решаемость 5 кл. р.я.'!E13&lt;'Необъективность 5 кл. р.я.'!E$63,"ДА","НЕТ")</f>
        <v>ДА</v>
      </c>
      <c r="F13" s="8" t="str">
        <f>IF('Решаемость 5 кл. р.я.'!F13&lt;'Необъективность 5 кл. р.я.'!F$63,"ДА","НЕТ")</f>
        <v>ДА</v>
      </c>
      <c r="G13" s="8" t="str">
        <f>IF('Решаемость 5 кл. р.я.'!G13&lt;'Необъективность 5 кл. р.я.'!G$63,"ДА","НЕТ")</f>
        <v>ДА</v>
      </c>
      <c r="H13" s="8" t="str">
        <f>IF('Решаемость 5 кл. р.я.'!H13&lt;'Необъективность 5 кл. р.я.'!H$63,"ДА","НЕТ")</f>
        <v>ДА</v>
      </c>
      <c r="I13" s="8" t="str">
        <f>IF('Решаемость 5 кл. р.я.'!I13&lt;'Необъективность 5 кл. р.я.'!I$63,"ДА","НЕТ")</f>
        <v>ДА</v>
      </c>
      <c r="J13" s="8" t="str">
        <f>IF('Решаемость 5 кл. р.я.'!J13&lt;'Необъективность 5 кл. р.я.'!J$63,"ДА","НЕТ")</f>
        <v>ДА</v>
      </c>
      <c r="K13" s="8" t="str">
        <f>IF('Решаемость 5 кл. р.я.'!K13&lt;'Необъективность 5 кл. р.я.'!K$63,"ДА","НЕТ")</f>
        <v>ДА</v>
      </c>
      <c r="L13" s="8" t="str">
        <f>IF('Решаемость 5 кл. р.я.'!L13&lt;'Необъективность 5 кл. р.я.'!L$63,"ДА","НЕТ")</f>
        <v>НЕТ</v>
      </c>
      <c r="M13" s="8" t="str">
        <f>IF('Решаемость 5 кл. р.я.'!M13&lt;'Необъективность 5 кл. р.я.'!M$63,"ДА","НЕТ")</f>
        <v>ДА</v>
      </c>
      <c r="N13" s="8" t="str">
        <f>IF('Решаемость 5 кл. р.я.'!N13&lt;'Необъективность 5 кл. р.я.'!N$63,"ДА","НЕТ")</f>
        <v>ДА</v>
      </c>
      <c r="O13" s="8">
        <f>'Результаты 5 кл. р.я.'!O13/'Результаты 5 кл. р.я.'!$B13</f>
        <v>0.13333333333333333</v>
      </c>
      <c r="P13" s="8">
        <f>'Результаты 5 кл. р.я.'!P13/'Результаты 5 кл. р.я.'!$B13</f>
        <v>0.46666666666666667</v>
      </c>
      <c r="Q13" s="8">
        <f>'Результаты 5 кл. р.я.'!Q13/'Результаты 5 кл. р.я.'!$B13</f>
        <v>0.36666666666666664</v>
      </c>
      <c r="R13" s="8">
        <f>'Результаты 5 кл. р.я.'!R13/'Результаты 5 кл. р.я.'!$B13</f>
        <v>3.3333333333333333E-2</v>
      </c>
    </row>
    <row r="14" spans="1:18" ht="15.75">
      <c r="A14" s="1">
        <v>5</v>
      </c>
      <c r="B14" s="2">
        <v>70</v>
      </c>
      <c r="C14" s="8" t="str">
        <f>IF('Решаемость 5 кл. р.я.'!C14&lt;'Необъективность 5 кл. р.я.'!C$63,"ДА","НЕТ")</f>
        <v>ДА</v>
      </c>
      <c r="D14" s="8" t="str">
        <f>IF('Решаемость 5 кл. р.я.'!D14&lt;'Необъективность 5 кл. р.я.'!D$63,"ДА","НЕТ")</f>
        <v>ДА</v>
      </c>
      <c r="E14" s="8" t="str">
        <f>IF('Решаемость 5 кл. р.я.'!E14&lt;'Необъективность 5 кл. р.я.'!E$63,"ДА","НЕТ")</f>
        <v>ДА</v>
      </c>
      <c r="F14" s="8" t="str">
        <f>IF('Решаемость 5 кл. р.я.'!F14&lt;'Необъективность 5 кл. р.я.'!F$63,"ДА","НЕТ")</f>
        <v>ДА</v>
      </c>
      <c r="G14" s="8" t="str">
        <f>IF('Решаемость 5 кл. р.я.'!G14&lt;'Необъективность 5 кл. р.я.'!G$63,"ДА","НЕТ")</f>
        <v>ДА</v>
      </c>
      <c r="H14" s="8" t="str">
        <f>IF('Решаемость 5 кл. р.я.'!H14&lt;'Необъективность 5 кл. р.я.'!H$63,"ДА","НЕТ")</f>
        <v>ДА</v>
      </c>
      <c r="I14" s="8" t="str">
        <f>IF('Решаемость 5 кл. р.я.'!I14&lt;'Необъективность 5 кл. р.я.'!I$63,"ДА","НЕТ")</f>
        <v>ДА</v>
      </c>
      <c r="J14" s="8" t="str">
        <f>IF('Решаемость 5 кл. р.я.'!J14&lt;'Необъективность 5 кл. р.я.'!J$63,"ДА","НЕТ")</f>
        <v>ДА</v>
      </c>
      <c r="K14" s="8" t="str">
        <f>IF('Решаемость 5 кл. р.я.'!K14&lt;'Необъективность 5 кл. р.я.'!K$63,"ДА","НЕТ")</f>
        <v>ДА</v>
      </c>
      <c r="L14" s="8" t="str">
        <f>IF('Решаемость 5 кл. р.я.'!L14&lt;'Необъективность 5 кл. р.я.'!L$63,"ДА","НЕТ")</f>
        <v>ДА</v>
      </c>
      <c r="M14" s="8" t="str">
        <f>IF('Решаемость 5 кл. р.я.'!M14&lt;'Необъективность 5 кл. р.я.'!M$63,"ДА","НЕТ")</f>
        <v>ДА</v>
      </c>
      <c r="N14" s="8" t="str">
        <f>IF('Решаемость 5 кл. р.я.'!N14&lt;'Необъективность 5 кл. р.я.'!N$63,"ДА","НЕТ")</f>
        <v>ДА</v>
      </c>
      <c r="O14" s="8">
        <f>'Результаты 5 кл. р.я.'!O14/'Результаты 5 кл. р.я.'!$B14</f>
        <v>8.5714285714285715E-2</v>
      </c>
      <c r="P14" s="8">
        <f>'Результаты 5 кл. р.я.'!P14/'Результаты 5 кл. р.я.'!$B14</f>
        <v>0.6</v>
      </c>
      <c r="Q14" s="8">
        <f>'Результаты 5 кл. р.я.'!Q14/'Результаты 5 кл. р.я.'!$B14</f>
        <v>0.2857142857142857</v>
      </c>
      <c r="R14" s="8">
        <f>'Результаты 5 кл. р.я.'!R14/'Результаты 5 кл. р.я.'!$B14</f>
        <v>2.8571428571428571E-2</v>
      </c>
    </row>
    <row r="15" spans="1:18" ht="15.75">
      <c r="A15" s="1">
        <v>6</v>
      </c>
      <c r="B15" s="2">
        <v>57</v>
      </c>
      <c r="C15" s="8" t="str">
        <f>IF('Решаемость 5 кл. р.я.'!C15&lt;'Необъективность 5 кл. р.я.'!C$63,"ДА","НЕТ")</f>
        <v>ДА</v>
      </c>
      <c r="D15" s="8" t="str">
        <f>IF('Решаемость 5 кл. р.я.'!D15&lt;'Необъективность 5 кл. р.я.'!D$63,"ДА","НЕТ")</f>
        <v>ДА</v>
      </c>
      <c r="E15" s="8" t="str">
        <f>IF('Решаемость 5 кл. р.я.'!E15&lt;'Необъективность 5 кл. р.я.'!E$63,"ДА","НЕТ")</f>
        <v>ДА</v>
      </c>
      <c r="F15" s="8" t="str">
        <f>IF('Решаемость 5 кл. р.я.'!F15&lt;'Необъективность 5 кл. р.я.'!F$63,"ДА","НЕТ")</f>
        <v>ДА</v>
      </c>
      <c r="G15" s="8" t="str">
        <f>IF('Решаемость 5 кл. р.я.'!G15&lt;'Необъективность 5 кл. р.я.'!G$63,"ДА","НЕТ")</f>
        <v>ДА</v>
      </c>
      <c r="H15" s="8" t="str">
        <f>IF('Решаемость 5 кл. р.я.'!H15&lt;'Необъективность 5 кл. р.я.'!H$63,"ДА","НЕТ")</f>
        <v>ДА</v>
      </c>
      <c r="I15" s="8" t="str">
        <f>IF('Решаемость 5 кл. р.я.'!I15&lt;'Необъективность 5 кл. р.я.'!I$63,"ДА","НЕТ")</f>
        <v>ДА</v>
      </c>
      <c r="J15" s="8" t="str">
        <f>IF('Решаемость 5 кл. р.я.'!J15&lt;'Необъективность 5 кл. р.я.'!J$63,"ДА","НЕТ")</f>
        <v>ДА</v>
      </c>
      <c r="K15" s="8" t="str">
        <f>IF('Решаемость 5 кл. р.я.'!K15&lt;'Необъективность 5 кл. р.я.'!K$63,"ДА","НЕТ")</f>
        <v>ДА</v>
      </c>
      <c r="L15" s="8" t="str">
        <f>IF('Решаемость 5 кл. р.я.'!L15&lt;'Необъективность 5 кл. р.я.'!L$63,"ДА","НЕТ")</f>
        <v>ДА</v>
      </c>
      <c r="M15" s="8" t="str">
        <f>IF('Решаемость 5 кл. р.я.'!M15&lt;'Необъективность 5 кл. р.я.'!M$63,"ДА","НЕТ")</f>
        <v>ДА</v>
      </c>
      <c r="N15" s="8" t="str">
        <f>IF('Решаемость 5 кл. р.я.'!N15&lt;'Необъективность 5 кл. р.я.'!N$63,"ДА","НЕТ")</f>
        <v>ДА</v>
      </c>
      <c r="O15" s="8">
        <f>'Результаты 5 кл. р.я.'!O15/'Результаты 5 кл. р.я.'!$B15</f>
        <v>0.21052631578947367</v>
      </c>
      <c r="P15" s="8">
        <f>'Результаты 5 кл. р.я.'!P15/'Результаты 5 кл. р.я.'!$B15</f>
        <v>0.54385964912280704</v>
      </c>
      <c r="Q15" s="8">
        <f>'Результаты 5 кл. р.я.'!Q15/'Результаты 5 кл. р.я.'!$B15</f>
        <v>0.21052631578947367</v>
      </c>
      <c r="R15" s="8">
        <f>'Результаты 5 кл. р.я.'!R15/'Результаты 5 кл. р.я.'!$B15</f>
        <v>3.5087719298245612E-2</v>
      </c>
    </row>
    <row r="16" spans="1:18" ht="15.75">
      <c r="A16" s="1">
        <v>7</v>
      </c>
      <c r="B16" s="2">
        <v>70</v>
      </c>
      <c r="C16" s="8" t="str">
        <f>IF('Решаемость 5 кл. р.я.'!C16&lt;'Необъективность 5 кл. р.я.'!C$63,"ДА","НЕТ")</f>
        <v>ДА</v>
      </c>
      <c r="D16" s="8" t="str">
        <f>IF('Решаемость 5 кл. р.я.'!D16&lt;'Необъективность 5 кл. р.я.'!D$63,"ДА","НЕТ")</f>
        <v>ДА</v>
      </c>
      <c r="E16" s="8" t="str">
        <f>IF('Решаемость 5 кл. р.я.'!E16&lt;'Необъективность 5 кл. р.я.'!E$63,"ДА","НЕТ")</f>
        <v>ДА</v>
      </c>
      <c r="F16" s="8" t="str">
        <f>IF('Решаемость 5 кл. р.я.'!F16&lt;'Необъективность 5 кл. р.я.'!F$63,"ДА","НЕТ")</f>
        <v>ДА</v>
      </c>
      <c r="G16" s="8" t="str">
        <f>IF('Решаемость 5 кл. р.я.'!G16&lt;'Необъективность 5 кл. р.я.'!G$63,"ДА","НЕТ")</f>
        <v>ДА</v>
      </c>
      <c r="H16" s="8" t="str">
        <f>IF('Решаемость 5 кл. р.я.'!H16&lt;'Необъективность 5 кл. р.я.'!H$63,"ДА","НЕТ")</f>
        <v>ДА</v>
      </c>
      <c r="I16" s="8" t="str">
        <f>IF('Решаемость 5 кл. р.я.'!I16&lt;'Необъективность 5 кл. р.я.'!I$63,"ДА","НЕТ")</f>
        <v>ДА</v>
      </c>
      <c r="J16" s="8" t="str">
        <f>IF('Решаемость 5 кл. р.я.'!J16&lt;'Необъективность 5 кл. р.я.'!J$63,"ДА","НЕТ")</f>
        <v>ДА</v>
      </c>
      <c r="K16" s="8" t="str">
        <f>IF('Решаемость 5 кл. р.я.'!K16&lt;'Необъективность 5 кл. р.я.'!K$63,"ДА","НЕТ")</f>
        <v>ДА</v>
      </c>
      <c r="L16" s="8" t="str">
        <f>IF('Решаемость 5 кл. р.я.'!L16&lt;'Необъективность 5 кл. р.я.'!L$63,"ДА","НЕТ")</f>
        <v>ДА</v>
      </c>
      <c r="M16" s="8" t="str">
        <f>IF('Решаемость 5 кл. р.я.'!M16&lt;'Необъективность 5 кл. р.я.'!M$63,"ДА","НЕТ")</f>
        <v>ДА</v>
      </c>
      <c r="N16" s="8" t="str">
        <f>IF('Решаемость 5 кл. р.я.'!N16&lt;'Необъективность 5 кл. р.я.'!N$63,"ДА","НЕТ")</f>
        <v>ДА</v>
      </c>
      <c r="O16" s="8">
        <f>'Результаты 5 кл. р.я.'!O16/'Результаты 5 кл. р.я.'!$B16</f>
        <v>0.27142857142857141</v>
      </c>
      <c r="P16" s="8">
        <f>'Результаты 5 кл. р.я.'!P16/'Результаты 5 кл. р.я.'!$B16</f>
        <v>0.58571428571428574</v>
      </c>
      <c r="Q16" s="8">
        <f>'Результаты 5 кл. р.я.'!Q16/'Результаты 5 кл. р.я.'!$B16</f>
        <v>0.12857142857142856</v>
      </c>
      <c r="R16" s="8">
        <f>'Результаты 5 кл. р.я.'!R16/'Результаты 5 кл. р.я.'!$B16</f>
        <v>1.4285714285714285E-2</v>
      </c>
    </row>
    <row r="17" spans="1:18" ht="15.75">
      <c r="A17" s="1">
        <v>8</v>
      </c>
      <c r="B17" s="2">
        <v>66</v>
      </c>
      <c r="C17" s="8" t="str">
        <f>IF('Решаемость 5 кл. р.я.'!C17&lt;'Необъективность 5 кл. р.я.'!C$63,"ДА","НЕТ")</f>
        <v>ДА</v>
      </c>
      <c r="D17" s="8" t="str">
        <f>IF('Решаемость 5 кл. р.я.'!D17&lt;'Необъективность 5 кл. р.я.'!D$63,"ДА","НЕТ")</f>
        <v>ДА</v>
      </c>
      <c r="E17" s="8" t="str">
        <f>IF('Решаемость 5 кл. р.я.'!E17&lt;'Необъективность 5 кл. р.я.'!E$63,"ДА","НЕТ")</f>
        <v>ДА</v>
      </c>
      <c r="F17" s="8" t="str">
        <f>IF('Решаемость 5 кл. р.я.'!F17&lt;'Необъективность 5 кл. р.я.'!F$63,"ДА","НЕТ")</f>
        <v>ДА</v>
      </c>
      <c r="G17" s="8" t="str">
        <f>IF('Решаемость 5 кл. р.я.'!G17&lt;'Необъективность 5 кл. р.я.'!G$63,"ДА","НЕТ")</f>
        <v>ДА</v>
      </c>
      <c r="H17" s="8" t="str">
        <f>IF('Решаемость 5 кл. р.я.'!H17&lt;'Необъективность 5 кл. р.я.'!H$63,"ДА","НЕТ")</f>
        <v>ДА</v>
      </c>
      <c r="I17" s="8" t="str">
        <f>IF('Решаемость 5 кл. р.я.'!I17&lt;'Необъективность 5 кл. р.я.'!I$63,"ДА","НЕТ")</f>
        <v>ДА</v>
      </c>
      <c r="J17" s="8" t="str">
        <f>IF('Решаемость 5 кл. р.я.'!J17&lt;'Необъективность 5 кл. р.я.'!J$63,"ДА","НЕТ")</f>
        <v>ДА</v>
      </c>
      <c r="K17" s="8" t="str">
        <f>IF('Решаемость 5 кл. р.я.'!K17&lt;'Необъективность 5 кл. р.я.'!K$63,"ДА","НЕТ")</f>
        <v>ДА</v>
      </c>
      <c r="L17" s="8" t="str">
        <f>IF('Решаемость 5 кл. р.я.'!L17&lt;'Необъективность 5 кл. р.я.'!L$63,"ДА","НЕТ")</f>
        <v>ДА</v>
      </c>
      <c r="M17" s="8" t="str">
        <f>IF('Решаемость 5 кл. р.я.'!M17&lt;'Необъективность 5 кл. р.я.'!M$63,"ДА","НЕТ")</f>
        <v>ДА</v>
      </c>
      <c r="N17" s="8" t="str">
        <f>IF('Решаемость 5 кл. р.я.'!N17&lt;'Необъективность 5 кл. р.я.'!N$63,"ДА","НЕТ")</f>
        <v>ДА</v>
      </c>
      <c r="O17" s="8">
        <f>'Результаты 5 кл. р.я.'!O17/'Результаты 5 кл. р.я.'!$B17</f>
        <v>0.39393939393939392</v>
      </c>
      <c r="P17" s="8">
        <f>'Результаты 5 кл. р.я.'!P17/'Результаты 5 кл. р.я.'!$B17</f>
        <v>0.45454545454545453</v>
      </c>
      <c r="Q17" s="8">
        <f>'Результаты 5 кл. р.я.'!Q17/'Результаты 5 кл. р.я.'!$B17</f>
        <v>0.13636363636363635</v>
      </c>
      <c r="R17" s="8">
        <f>'Результаты 5 кл. р.я.'!R17/'Результаты 5 кл. р.я.'!$B17</f>
        <v>1.5151515151515152E-2</v>
      </c>
    </row>
    <row r="18" spans="1:18" ht="15.75">
      <c r="A18" s="1">
        <v>9</v>
      </c>
      <c r="B18" s="2">
        <v>69</v>
      </c>
      <c r="C18" s="8" t="str">
        <f>IF('Решаемость 5 кл. р.я.'!C18&lt;'Необъективность 5 кл. р.я.'!C$63,"ДА","НЕТ")</f>
        <v>ДА</v>
      </c>
      <c r="D18" s="8" t="str">
        <f>IF('Решаемость 5 кл. р.я.'!D18&lt;'Необъективность 5 кл. р.я.'!D$63,"ДА","НЕТ")</f>
        <v>ДА</v>
      </c>
      <c r="E18" s="8" t="str">
        <f>IF('Решаемость 5 кл. р.я.'!E18&lt;'Необъективность 5 кл. р.я.'!E$63,"ДА","НЕТ")</f>
        <v>ДА</v>
      </c>
      <c r="F18" s="8" t="str">
        <f>IF('Решаемость 5 кл. р.я.'!F18&lt;'Необъективность 5 кл. р.я.'!F$63,"ДА","НЕТ")</f>
        <v>ДА</v>
      </c>
      <c r="G18" s="8" t="str">
        <f>IF('Решаемость 5 кл. р.я.'!G18&lt;'Необъективность 5 кл. р.я.'!G$63,"ДА","НЕТ")</f>
        <v>ДА</v>
      </c>
      <c r="H18" s="8" t="str">
        <f>IF('Решаемость 5 кл. р.я.'!H18&lt;'Необъективность 5 кл. р.я.'!H$63,"ДА","НЕТ")</f>
        <v>НЕТ</v>
      </c>
      <c r="I18" s="8" t="str">
        <f>IF('Решаемость 5 кл. р.я.'!I18&lt;'Необъективность 5 кл. р.я.'!I$63,"ДА","НЕТ")</f>
        <v>НЕТ</v>
      </c>
      <c r="J18" s="8" t="str">
        <f>IF('Решаемость 5 кл. р.я.'!J18&lt;'Необъективность 5 кл. р.я.'!J$63,"ДА","НЕТ")</f>
        <v>НЕТ</v>
      </c>
      <c r="K18" s="8" t="str">
        <f>IF('Решаемость 5 кл. р.я.'!K18&lt;'Необъективность 5 кл. р.я.'!K$63,"ДА","НЕТ")</f>
        <v>НЕТ</v>
      </c>
      <c r="L18" s="8" t="str">
        <f>IF('Решаемость 5 кл. р.я.'!L18&lt;'Необъективность 5 кл. р.я.'!L$63,"ДА","НЕТ")</f>
        <v>НЕТ</v>
      </c>
      <c r="M18" s="8" t="str">
        <f>IF('Решаемость 5 кл. р.я.'!M18&lt;'Необъективность 5 кл. р.я.'!M$63,"ДА","НЕТ")</f>
        <v>НЕТ</v>
      </c>
      <c r="N18" s="8" t="str">
        <f>IF('Решаемость 5 кл. р.я.'!N18&lt;'Необъективность 5 кл. р.я.'!N$63,"ДА","НЕТ")</f>
        <v>НЕТ</v>
      </c>
      <c r="O18" s="8">
        <f>'Результаты 5 кл. р.я.'!O18/'Результаты 5 кл. р.я.'!$B18</f>
        <v>1.4492753623188406E-2</v>
      </c>
      <c r="P18" s="8">
        <f>'Результаты 5 кл. р.я.'!P18/'Результаты 5 кл. р.я.'!$B18</f>
        <v>0.65217391304347827</v>
      </c>
      <c r="Q18" s="8">
        <f>'Результаты 5 кл. р.я.'!Q18/'Результаты 5 кл. р.я.'!$B18</f>
        <v>0.33333333333333331</v>
      </c>
      <c r="R18" s="8">
        <f>'Результаты 5 кл. р.я.'!R18/'Результаты 5 кл. р.я.'!$B18</f>
        <v>0</v>
      </c>
    </row>
    <row r="19" spans="1:18" ht="15.75">
      <c r="A19" s="1">
        <v>10</v>
      </c>
      <c r="B19" s="2">
        <v>64</v>
      </c>
      <c r="C19" s="8" t="str">
        <f>IF('Решаемость 5 кл. р.я.'!C19&lt;'Необъективность 5 кл. р.я.'!C$63,"ДА","НЕТ")</f>
        <v>ДА</v>
      </c>
      <c r="D19" s="8" t="str">
        <f>IF('Решаемость 5 кл. р.я.'!D19&lt;'Необъективность 5 кл. р.я.'!D$63,"ДА","НЕТ")</f>
        <v>ДА</v>
      </c>
      <c r="E19" s="8" t="str">
        <f>IF('Решаемость 5 кл. р.я.'!E19&lt;'Необъективность 5 кл. р.я.'!E$63,"ДА","НЕТ")</f>
        <v>ДА</v>
      </c>
      <c r="F19" s="8" t="str">
        <f>IF('Решаемость 5 кл. р.я.'!F19&lt;'Необъективность 5 кл. р.я.'!F$63,"ДА","НЕТ")</f>
        <v>ДА</v>
      </c>
      <c r="G19" s="8" t="str">
        <f>IF('Решаемость 5 кл. р.я.'!G19&lt;'Необъективность 5 кл. р.я.'!G$63,"ДА","НЕТ")</f>
        <v>ДА</v>
      </c>
      <c r="H19" s="8" t="str">
        <f>IF('Решаемость 5 кл. р.я.'!H19&lt;'Необъективность 5 кл. р.я.'!H$63,"ДА","НЕТ")</f>
        <v>ДА</v>
      </c>
      <c r="I19" s="8" t="str">
        <f>IF('Решаемость 5 кл. р.я.'!I19&lt;'Необъективность 5 кл. р.я.'!I$63,"ДА","НЕТ")</f>
        <v>ДА</v>
      </c>
      <c r="J19" s="8" t="str">
        <f>IF('Решаемость 5 кл. р.я.'!J19&lt;'Необъективность 5 кл. р.я.'!J$63,"ДА","НЕТ")</f>
        <v>ДА</v>
      </c>
      <c r="K19" s="8" t="str">
        <f>IF('Решаемость 5 кл. р.я.'!K19&lt;'Необъективность 5 кл. р.я.'!K$63,"ДА","НЕТ")</f>
        <v>ДА</v>
      </c>
      <c r="L19" s="8" t="str">
        <f>IF('Решаемость 5 кл. р.я.'!L19&lt;'Необъективность 5 кл. р.я.'!L$63,"ДА","НЕТ")</f>
        <v>ДА</v>
      </c>
      <c r="M19" s="8" t="str">
        <f>IF('Решаемость 5 кл. р.я.'!M19&lt;'Необъективность 5 кл. р.я.'!M$63,"ДА","НЕТ")</f>
        <v>ДА</v>
      </c>
      <c r="N19" s="8" t="str">
        <f>IF('Решаемость 5 кл. р.я.'!N19&lt;'Необъективность 5 кл. р.я.'!N$63,"ДА","НЕТ")</f>
        <v>ДА</v>
      </c>
      <c r="O19" s="8">
        <f>'Результаты 5 кл. р.я.'!O19/'Результаты 5 кл. р.я.'!$B19</f>
        <v>0.203125</v>
      </c>
      <c r="P19" s="8">
        <f>'Результаты 5 кл. р.я.'!P19/'Результаты 5 кл. р.я.'!$B19</f>
        <v>0.640625</v>
      </c>
      <c r="Q19" s="8">
        <f>'Результаты 5 кл. р.я.'!Q19/'Результаты 5 кл. р.я.'!$B19</f>
        <v>0.15625</v>
      </c>
      <c r="R19" s="8">
        <f>'Результаты 5 кл. р.я.'!R19/'Результаты 5 кл. р.я.'!$B19</f>
        <v>0</v>
      </c>
    </row>
    <row r="20" spans="1:18" ht="15.75">
      <c r="A20" s="1">
        <v>12</v>
      </c>
      <c r="B20" s="2">
        <v>44</v>
      </c>
      <c r="C20" s="8" t="str">
        <f>IF('Решаемость 5 кл. р.я.'!C20&lt;'Необъективность 5 кл. р.я.'!C$63,"ДА","НЕТ")</f>
        <v>ДА</v>
      </c>
      <c r="D20" s="8" t="str">
        <f>IF('Решаемость 5 кл. р.я.'!D20&lt;'Необъективность 5 кл. р.я.'!D$63,"ДА","НЕТ")</f>
        <v>ДА</v>
      </c>
      <c r="E20" s="8" t="str">
        <f>IF('Решаемость 5 кл. р.я.'!E20&lt;'Необъективность 5 кл. р.я.'!E$63,"ДА","НЕТ")</f>
        <v>ДА</v>
      </c>
      <c r="F20" s="8" t="str">
        <f>IF('Решаемость 5 кл. р.я.'!F20&lt;'Необъективность 5 кл. р.я.'!F$63,"ДА","НЕТ")</f>
        <v>ДА</v>
      </c>
      <c r="G20" s="8" t="str">
        <f>IF('Решаемость 5 кл. р.я.'!G20&lt;'Необъективность 5 кл. р.я.'!G$63,"ДА","НЕТ")</f>
        <v>ДА</v>
      </c>
      <c r="H20" s="8" t="str">
        <f>IF('Решаемость 5 кл. р.я.'!H20&lt;'Необъективность 5 кл. р.я.'!H$63,"ДА","НЕТ")</f>
        <v>НЕТ</v>
      </c>
      <c r="I20" s="8" t="str">
        <f>IF('Решаемость 5 кл. р.я.'!I20&lt;'Необъективность 5 кл. р.я.'!I$63,"ДА","НЕТ")</f>
        <v>НЕТ</v>
      </c>
      <c r="J20" s="8" t="str">
        <f>IF('Решаемость 5 кл. р.я.'!J20&lt;'Необъективность 5 кл. р.я.'!J$63,"ДА","НЕТ")</f>
        <v>ДА</v>
      </c>
      <c r="K20" s="8" t="str">
        <f>IF('Решаемость 5 кл. р.я.'!K20&lt;'Необъективность 5 кл. р.я.'!K$63,"ДА","НЕТ")</f>
        <v>НЕТ</v>
      </c>
      <c r="L20" s="8" t="str">
        <f>IF('Решаемость 5 кл. р.я.'!L20&lt;'Необъективность 5 кл. р.я.'!L$63,"ДА","НЕТ")</f>
        <v>НЕТ</v>
      </c>
      <c r="M20" s="8" t="str">
        <f>IF('Решаемость 5 кл. р.я.'!M20&lt;'Необъективность 5 кл. р.я.'!M$63,"ДА","НЕТ")</f>
        <v>ДА</v>
      </c>
      <c r="N20" s="8" t="str">
        <f>IF('Решаемость 5 кл. р.я.'!N20&lt;'Необъективность 5 кл. р.я.'!N$63,"ДА","НЕТ")</f>
        <v>ДА</v>
      </c>
      <c r="O20" s="8">
        <f>'Результаты 5 кл. р.я.'!O20/'Результаты 5 кл. р.я.'!$B20</f>
        <v>0.15909090909090909</v>
      </c>
      <c r="P20" s="8">
        <f>'Результаты 5 кл. р.я.'!P20/'Результаты 5 кл. р.я.'!$B20</f>
        <v>0.65909090909090906</v>
      </c>
      <c r="Q20" s="8">
        <f>'Результаты 5 кл. р.я.'!Q20/'Результаты 5 кл. р.я.'!$B20</f>
        <v>0.18181818181818182</v>
      </c>
      <c r="R20" s="8">
        <f>'Результаты 5 кл. р.я.'!R20/'Результаты 5 кл. р.я.'!$B20</f>
        <v>0</v>
      </c>
    </row>
    <row r="21" spans="1:18" ht="15.75">
      <c r="A21" s="1">
        <v>13</v>
      </c>
      <c r="B21" s="2">
        <v>70</v>
      </c>
      <c r="C21" s="8" t="str">
        <f>IF('Решаемость 5 кл. р.я.'!C21&lt;'Необъективность 5 кл. р.я.'!C$63,"ДА","НЕТ")</f>
        <v>ДА</v>
      </c>
      <c r="D21" s="8" t="str">
        <f>IF('Решаемость 5 кл. р.я.'!D21&lt;'Необъективность 5 кл. р.я.'!D$63,"ДА","НЕТ")</f>
        <v>ДА</v>
      </c>
      <c r="E21" s="8" t="str">
        <f>IF('Решаемость 5 кл. р.я.'!E21&lt;'Необъективность 5 кл. р.я.'!E$63,"ДА","НЕТ")</f>
        <v>ДА</v>
      </c>
      <c r="F21" s="8" t="str">
        <f>IF('Решаемость 5 кл. р.я.'!F21&lt;'Необъективность 5 кл. р.я.'!F$63,"ДА","НЕТ")</f>
        <v>ДА</v>
      </c>
      <c r="G21" s="8" t="str">
        <f>IF('Решаемость 5 кл. р.я.'!G21&lt;'Необъективность 5 кл. р.я.'!G$63,"ДА","НЕТ")</f>
        <v>ДА</v>
      </c>
      <c r="H21" s="8" t="str">
        <f>IF('Решаемость 5 кл. р.я.'!H21&lt;'Необъективность 5 кл. р.я.'!H$63,"ДА","НЕТ")</f>
        <v>ДА</v>
      </c>
      <c r="I21" s="8" t="str">
        <f>IF('Решаемость 5 кл. р.я.'!I21&lt;'Необъективность 5 кл. р.я.'!I$63,"ДА","НЕТ")</f>
        <v>ДА</v>
      </c>
      <c r="J21" s="8" t="str">
        <f>IF('Решаемость 5 кл. р.я.'!J21&lt;'Необъективность 5 кл. р.я.'!J$63,"ДА","НЕТ")</f>
        <v>ДА</v>
      </c>
      <c r="K21" s="8" t="str">
        <f>IF('Решаемость 5 кл. р.я.'!K21&lt;'Необъективность 5 кл. р.я.'!K$63,"ДА","НЕТ")</f>
        <v>ДА</v>
      </c>
      <c r="L21" s="8" t="str">
        <f>IF('Решаемость 5 кл. р.я.'!L21&lt;'Необъективность 5 кл. р.я.'!L$63,"ДА","НЕТ")</f>
        <v>ДА</v>
      </c>
      <c r="M21" s="8" t="str">
        <f>IF('Решаемость 5 кл. р.я.'!M21&lt;'Необъективность 5 кл. р.я.'!M$63,"ДА","НЕТ")</f>
        <v>ДА</v>
      </c>
      <c r="N21" s="8" t="str">
        <f>IF('Решаемость 5 кл. р.я.'!N21&lt;'Необъективность 5 кл. р.я.'!N$63,"ДА","НЕТ")</f>
        <v>ДА</v>
      </c>
      <c r="O21" s="8">
        <f>'Результаты 5 кл. р.я.'!O21/'Результаты 5 кл. р.я.'!$B21</f>
        <v>0.2</v>
      </c>
      <c r="P21" s="8">
        <f>'Результаты 5 кл. р.я.'!P21/'Результаты 5 кл. р.я.'!$B21</f>
        <v>0.65714285714285714</v>
      </c>
      <c r="Q21" s="8">
        <f>'Результаты 5 кл. р.я.'!Q21/'Результаты 5 кл. р.я.'!$B21</f>
        <v>0.14285714285714285</v>
      </c>
      <c r="R21" s="8">
        <f>'Результаты 5 кл. р.я.'!R21/'Результаты 5 кл. р.я.'!$B21</f>
        <v>0</v>
      </c>
    </row>
    <row r="22" spans="1:18" ht="15.75">
      <c r="A22" s="1">
        <v>20</v>
      </c>
      <c r="B22" s="2">
        <v>77</v>
      </c>
      <c r="C22" s="8" t="str">
        <f>IF('Решаемость 5 кл. р.я.'!C22&lt;'Необъективность 5 кл. р.я.'!C$63,"ДА","НЕТ")</f>
        <v>ДА</v>
      </c>
      <c r="D22" s="8" t="str">
        <f>IF('Решаемость 5 кл. р.я.'!D22&lt;'Необъективность 5 кл. р.я.'!D$63,"ДА","НЕТ")</f>
        <v>ДА</v>
      </c>
      <c r="E22" s="8" t="str">
        <f>IF('Решаемость 5 кл. р.я.'!E22&lt;'Необъективность 5 кл. р.я.'!E$63,"ДА","НЕТ")</f>
        <v>ДА</v>
      </c>
      <c r="F22" s="8" t="str">
        <f>IF('Решаемость 5 кл. р.я.'!F22&lt;'Необъективность 5 кл. р.я.'!F$63,"ДА","НЕТ")</f>
        <v>ДА</v>
      </c>
      <c r="G22" s="8" t="str">
        <f>IF('Решаемость 5 кл. р.я.'!G22&lt;'Необъективность 5 кл. р.я.'!G$63,"ДА","НЕТ")</f>
        <v>ДА</v>
      </c>
      <c r="H22" s="8" t="str">
        <f>IF('Решаемость 5 кл. р.я.'!H22&lt;'Необъективность 5 кл. р.я.'!H$63,"ДА","НЕТ")</f>
        <v>ДА</v>
      </c>
      <c r="I22" s="8" t="str">
        <f>IF('Решаемость 5 кл. р.я.'!I22&lt;'Необъективность 5 кл. р.я.'!I$63,"ДА","НЕТ")</f>
        <v>ДА</v>
      </c>
      <c r="J22" s="8" t="str">
        <f>IF('Решаемость 5 кл. р.я.'!J22&lt;'Необъективность 5 кл. р.я.'!J$63,"ДА","НЕТ")</f>
        <v>ДА</v>
      </c>
      <c r="K22" s="8" t="str">
        <f>IF('Решаемость 5 кл. р.я.'!K22&lt;'Необъективность 5 кл. р.я.'!K$63,"ДА","НЕТ")</f>
        <v>ДА</v>
      </c>
      <c r="L22" s="8" t="str">
        <f>IF('Решаемость 5 кл. р.я.'!L22&lt;'Необъективность 5 кл. р.я.'!L$63,"ДА","НЕТ")</f>
        <v>ДА</v>
      </c>
      <c r="M22" s="8" t="str">
        <f>IF('Решаемость 5 кл. р.я.'!M22&lt;'Необъективность 5 кл. р.я.'!M$63,"ДА","НЕТ")</f>
        <v>ДА</v>
      </c>
      <c r="N22" s="8" t="str">
        <f>IF('Решаемость 5 кл. р.я.'!N22&lt;'Необъективность 5 кл. р.я.'!N$63,"ДА","НЕТ")</f>
        <v>ДА</v>
      </c>
      <c r="O22" s="8">
        <f>'Результаты 5 кл. р.я.'!O22/'Результаты 5 кл. р.я.'!$B22</f>
        <v>0.20779220779220781</v>
      </c>
      <c r="P22" s="8">
        <f>'Результаты 5 кл. р.я.'!P22/'Результаты 5 кл. р.я.'!$B22</f>
        <v>0.50649350649350644</v>
      </c>
      <c r="Q22" s="8">
        <f>'Результаты 5 кл. р.я.'!Q22/'Результаты 5 кл. р.я.'!$B22</f>
        <v>0.27272727272727271</v>
      </c>
      <c r="R22" s="8">
        <f>'Результаты 5 кл. р.я.'!R22/'Результаты 5 кл. р.я.'!$B22</f>
        <v>1.2987012987012988E-2</v>
      </c>
    </row>
    <row r="23" spans="1:18" ht="15.75">
      <c r="A23" s="1">
        <v>21</v>
      </c>
      <c r="B23" s="2">
        <v>37</v>
      </c>
      <c r="C23" s="8" t="str">
        <f>IF('Решаемость 5 кл. р.я.'!C23&lt;'Необъективность 5 кл. р.я.'!C$63,"ДА","НЕТ")</f>
        <v>НЕТ</v>
      </c>
      <c r="D23" s="8" t="str">
        <f>IF('Решаемость 5 кл. р.я.'!D23&lt;'Необъективность 5 кл. р.я.'!D$63,"ДА","НЕТ")</f>
        <v>ДА</v>
      </c>
      <c r="E23" s="8" t="str">
        <f>IF('Решаемость 5 кл. р.я.'!E23&lt;'Необъективность 5 кл. р.я.'!E$63,"ДА","НЕТ")</f>
        <v>ДА</v>
      </c>
      <c r="F23" s="8" t="str">
        <f>IF('Решаемость 5 кл. р.я.'!F23&lt;'Необъективность 5 кл. р.я.'!F$63,"ДА","НЕТ")</f>
        <v>ДА</v>
      </c>
      <c r="G23" s="8" t="str">
        <f>IF('Решаемость 5 кл. р.я.'!G23&lt;'Необъективность 5 кл. р.я.'!G$63,"ДА","НЕТ")</f>
        <v>НЕТ</v>
      </c>
      <c r="H23" s="8" t="str">
        <f>IF('Решаемость 5 кл. р.я.'!H23&lt;'Необъективность 5 кл. р.я.'!H$63,"ДА","НЕТ")</f>
        <v>ДА</v>
      </c>
      <c r="I23" s="8" t="str">
        <f>IF('Решаемость 5 кл. р.я.'!I23&lt;'Необъективность 5 кл. р.я.'!I$63,"ДА","НЕТ")</f>
        <v>НЕТ</v>
      </c>
      <c r="J23" s="8" t="str">
        <f>IF('Решаемость 5 кл. р.я.'!J23&lt;'Необъективность 5 кл. р.я.'!J$63,"ДА","НЕТ")</f>
        <v>ДА</v>
      </c>
      <c r="K23" s="8" t="str">
        <f>IF('Решаемость 5 кл. р.я.'!K23&lt;'Необъективность 5 кл. р.я.'!K$63,"ДА","НЕТ")</f>
        <v>НЕТ</v>
      </c>
      <c r="L23" s="8" t="str">
        <f>IF('Решаемость 5 кл. р.я.'!L23&lt;'Необъективность 5 кл. р.я.'!L$63,"ДА","НЕТ")</f>
        <v>ДА</v>
      </c>
      <c r="M23" s="8" t="str">
        <f>IF('Решаемость 5 кл. р.я.'!M23&lt;'Необъективность 5 кл. р.я.'!M$63,"ДА","НЕТ")</f>
        <v>ДА</v>
      </c>
      <c r="N23" s="8" t="str">
        <f>IF('Решаемость 5 кл. р.я.'!N23&lt;'Необъективность 5 кл. р.я.'!N$63,"ДА","НЕТ")</f>
        <v>ДА</v>
      </c>
      <c r="O23" s="8">
        <f>'Результаты 5 кл. р.я.'!O23/'Результаты 5 кл. р.я.'!$B23</f>
        <v>5.4054054054054057E-2</v>
      </c>
      <c r="P23" s="8">
        <f>'Результаты 5 кл. р.я.'!P23/'Результаты 5 кл. р.я.'!$B23</f>
        <v>0.51351351351351349</v>
      </c>
      <c r="Q23" s="8">
        <f>'Результаты 5 кл. р.я.'!Q23/'Результаты 5 кл. р.я.'!$B23</f>
        <v>0.43243243243243246</v>
      </c>
      <c r="R23" s="8">
        <f>'Результаты 5 кл. р.я.'!R23/'Результаты 5 кл. р.я.'!$B23</f>
        <v>0</v>
      </c>
    </row>
    <row r="24" spans="1:18" ht="15.75">
      <c r="A24" s="1">
        <v>23</v>
      </c>
      <c r="B24" s="2">
        <v>35</v>
      </c>
      <c r="C24" s="8" t="str">
        <f>IF('Решаемость 5 кл. р.я.'!C24&lt;'Необъективность 5 кл. р.я.'!C$63,"ДА","НЕТ")</f>
        <v>ДА</v>
      </c>
      <c r="D24" s="8" t="str">
        <f>IF('Решаемость 5 кл. р.я.'!D24&lt;'Необъективность 5 кл. р.я.'!D$63,"ДА","НЕТ")</f>
        <v>ДА</v>
      </c>
      <c r="E24" s="8" t="str">
        <f>IF('Решаемость 5 кл. р.я.'!E24&lt;'Необъективность 5 кл. р.я.'!E$63,"ДА","НЕТ")</f>
        <v>ДА</v>
      </c>
      <c r="F24" s="8" t="str">
        <f>IF('Решаемость 5 кл. р.я.'!F24&lt;'Необъективность 5 кл. р.я.'!F$63,"ДА","НЕТ")</f>
        <v>ДА</v>
      </c>
      <c r="G24" s="8" t="str">
        <f>IF('Решаемость 5 кл. р.я.'!G24&lt;'Необъективность 5 кл. р.я.'!G$63,"ДА","НЕТ")</f>
        <v>ДА</v>
      </c>
      <c r="H24" s="8" t="str">
        <f>IF('Решаемость 5 кл. р.я.'!H24&lt;'Необъективность 5 кл. р.я.'!H$63,"ДА","НЕТ")</f>
        <v>ДА</v>
      </c>
      <c r="I24" s="8" t="str">
        <f>IF('Решаемость 5 кл. р.я.'!I24&lt;'Необъективность 5 кл. р.я.'!I$63,"ДА","НЕТ")</f>
        <v>ДА</v>
      </c>
      <c r="J24" s="8" t="str">
        <f>IF('Решаемость 5 кл. р.я.'!J24&lt;'Необъективность 5 кл. р.я.'!J$63,"ДА","НЕТ")</f>
        <v>ДА</v>
      </c>
      <c r="K24" s="8" t="str">
        <f>IF('Решаемость 5 кл. р.я.'!K24&lt;'Необъективность 5 кл. р.я.'!K$63,"ДА","НЕТ")</f>
        <v>ДА</v>
      </c>
      <c r="L24" s="8" t="str">
        <f>IF('Решаемость 5 кл. р.я.'!L24&lt;'Необъективность 5 кл. р.я.'!L$63,"ДА","НЕТ")</f>
        <v>ДА</v>
      </c>
      <c r="M24" s="8" t="str">
        <f>IF('Решаемость 5 кл. р.я.'!M24&lt;'Необъективность 5 кл. р.я.'!M$63,"ДА","НЕТ")</f>
        <v>ДА</v>
      </c>
      <c r="N24" s="8" t="str">
        <f>IF('Решаемость 5 кл. р.я.'!N24&lt;'Необъективность 5 кл. р.я.'!N$63,"ДА","НЕТ")</f>
        <v>ДА</v>
      </c>
      <c r="O24" s="8">
        <f>'Результаты 5 кл. р.я.'!O24/'Результаты 5 кл. р.я.'!$B24</f>
        <v>0.2</v>
      </c>
      <c r="P24" s="8">
        <f>'Результаты 5 кл. р.я.'!P24/'Результаты 5 кл. р.я.'!$B24</f>
        <v>0.5714285714285714</v>
      </c>
      <c r="Q24" s="8">
        <f>'Результаты 5 кл. р.я.'!Q24/'Результаты 5 кл. р.я.'!$B24</f>
        <v>0.22857142857142856</v>
      </c>
      <c r="R24" s="8">
        <f>'Результаты 5 кл. р.я.'!R24/'Результаты 5 кл. р.я.'!$B24</f>
        <v>0</v>
      </c>
    </row>
    <row r="25" spans="1:18" ht="15.75">
      <c r="A25" s="1">
        <v>24</v>
      </c>
      <c r="B25" s="2">
        <v>41</v>
      </c>
      <c r="C25" s="8" t="str">
        <f>IF('Решаемость 5 кл. р.я.'!C25&lt;'Необъективность 5 кл. р.я.'!C$63,"ДА","НЕТ")</f>
        <v>ДА</v>
      </c>
      <c r="D25" s="8" t="str">
        <f>IF('Решаемость 5 кл. р.я.'!D25&lt;'Необъективность 5 кл. р.я.'!D$63,"ДА","НЕТ")</f>
        <v>ДА</v>
      </c>
      <c r="E25" s="8" t="str">
        <f>IF('Решаемость 5 кл. р.я.'!E25&lt;'Необъективность 5 кл. р.я.'!E$63,"ДА","НЕТ")</f>
        <v>ДА</v>
      </c>
      <c r="F25" s="8" t="str">
        <f>IF('Решаемость 5 кл. р.я.'!F25&lt;'Необъективность 5 кл. р.я.'!F$63,"ДА","НЕТ")</f>
        <v>ДА</v>
      </c>
      <c r="G25" s="8" t="str">
        <f>IF('Решаемость 5 кл. р.я.'!G25&lt;'Необъективность 5 кл. р.я.'!G$63,"ДА","НЕТ")</f>
        <v>ДА</v>
      </c>
      <c r="H25" s="8" t="str">
        <f>IF('Решаемость 5 кл. р.я.'!H25&lt;'Необъективность 5 кл. р.я.'!H$63,"ДА","НЕТ")</f>
        <v>ДА</v>
      </c>
      <c r="I25" s="8" t="str">
        <f>IF('Решаемость 5 кл. р.я.'!I25&lt;'Необъективность 5 кл. р.я.'!I$63,"ДА","НЕТ")</f>
        <v>ДА</v>
      </c>
      <c r="J25" s="8" t="str">
        <f>IF('Решаемость 5 кл. р.я.'!J25&lt;'Необъективность 5 кл. р.я.'!J$63,"ДА","НЕТ")</f>
        <v>ДА</v>
      </c>
      <c r="K25" s="8" t="str">
        <f>IF('Решаемость 5 кл. р.я.'!K25&lt;'Необъективность 5 кл. р.я.'!K$63,"ДА","НЕТ")</f>
        <v>ДА</v>
      </c>
      <c r="L25" s="8" t="str">
        <f>IF('Решаемость 5 кл. р.я.'!L25&lt;'Необъективность 5 кл. р.я.'!L$63,"ДА","НЕТ")</f>
        <v>ДА</v>
      </c>
      <c r="M25" s="8" t="str">
        <f>IF('Решаемость 5 кл. р.я.'!M25&lt;'Необъективность 5 кл. р.я.'!M$63,"ДА","НЕТ")</f>
        <v>ДА</v>
      </c>
      <c r="N25" s="8" t="str">
        <f>IF('Решаемость 5 кл. р.я.'!N25&lt;'Необъективность 5 кл. р.я.'!N$63,"ДА","НЕТ")</f>
        <v>ДА</v>
      </c>
      <c r="O25" s="8">
        <f>'Результаты 5 кл. р.я.'!O25/'Результаты 5 кл. р.я.'!$B25</f>
        <v>0.21951219512195122</v>
      </c>
      <c r="P25" s="8">
        <f>'Результаты 5 кл. р.я.'!P25/'Результаты 5 кл. р.я.'!$B25</f>
        <v>0.51219512195121952</v>
      </c>
      <c r="Q25" s="8">
        <f>'Результаты 5 кл. р.я.'!Q25/'Результаты 5 кл. р.я.'!$B25</f>
        <v>0.26829268292682928</v>
      </c>
      <c r="R25" s="8">
        <f>'Результаты 5 кл. р.я.'!R25/'Результаты 5 кл. р.я.'!$B25</f>
        <v>0</v>
      </c>
    </row>
    <row r="26" spans="1:18" ht="15.75">
      <c r="A26" s="1">
        <v>25</v>
      </c>
      <c r="B26" s="2">
        <v>58</v>
      </c>
      <c r="C26" s="8" t="str">
        <f>IF('Решаемость 5 кл. р.я.'!C26&lt;'Необъективность 5 кл. р.я.'!C$63,"ДА","НЕТ")</f>
        <v>ДА</v>
      </c>
      <c r="D26" s="8" t="str">
        <f>IF('Решаемость 5 кл. р.я.'!D26&lt;'Необъективность 5 кл. р.я.'!D$63,"ДА","НЕТ")</f>
        <v>ДА</v>
      </c>
      <c r="E26" s="8" t="str">
        <f>IF('Решаемость 5 кл. р.я.'!E26&lt;'Необъективность 5 кл. р.я.'!E$63,"ДА","НЕТ")</f>
        <v>ДА</v>
      </c>
      <c r="F26" s="8" t="str">
        <f>IF('Решаемость 5 кл. р.я.'!F26&lt;'Необъективность 5 кл. р.я.'!F$63,"ДА","НЕТ")</f>
        <v>ДА</v>
      </c>
      <c r="G26" s="8" t="str">
        <f>IF('Решаемость 5 кл. р.я.'!G26&lt;'Необъективность 5 кл. р.я.'!G$63,"ДА","НЕТ")</f>
        <v>НЕТ</v>
      </c>
      <c r="H26" s="8" t="str">
        <f>IF('Решаемость 5 кл. р.я.'!H26&lt;'Необъективность 5 кл. р.я.'!H$63,"ДА","НЕТ")</f>
        <v>ДА</v>
      </c>
      <c r="I26" s="8" t="str">
        <f>IF('Решаемость 5 кл. р.я.'!I26&lt;'Необъективность 5 кл. р.я.'!I$63,"ДА","НЕТ")</f>
        <v>ДА</v>
      </c>
      <c r="J26" s="8" t="str">
        <f>IF('Решаемость 5 кл. р.я.'!J26&lt;'Необъективность 5 кл. р.я.'!J$63,"ДА","НЕТ")</f>
        <v>НЕТ</v>
      </c>
      <c r="K26" s="8" t="str">
        <f>IF('Решаемость 5 кл. р.я.'!K26&lt;'Необъективность 5 кл. р.я.'!K$63,"ДА","НЕТ")</f>
        <v>ДА</v>
      </c>
      <c r="L26" s="8" t="str">
        <f>IF('Решаемость 5 кл. р.я.'!L26&lt;'Необъективность 5 кл. р.я.'!L$63,"ДА","НЕТ")</f>
        <v>ДА</v>
      </c>
      <c r="M26" s="8" t="str">
        <f>IF('Решаемость 5 кл. р.я.'!M26&lt;'Необъективность 5 кл. р.я.'!M$63,"ДА","НЕТ")</f>
        <v>ДА</v>
      </c>
      <c r="N26" s="8" t="str">
        <f>IF('Решаемость 5 кл. р.я.'!N26&lt;'Необъективность 5 кл. р.я.'!N$63,"ДА","НЕТ")</f>
        <v>ДА</v>
      </c>
      <c r="O26" s="8">
        <f>'Результаты 5 кл. р.я.'!O26/'Результаты 5 кл. р.я.'!$B26</f>
        <v>0.25862068965517243</v>
      </c>
      <c r="P26" s="8">
        <f>'Результаты 5 кл. р.я.'!P26/'Результаты 5 кл. р.я.'!$B26</f>
        <v>0.32758620689655171</v>
      </c>
      <c r="Q26" s="8">
        <f>'Результаты 5 кл. р.я.'!Q26/'Результаты 5 кл. р.я.'!$B26</f>
        <v>0.36206896551724138</v>
      </c>
      <c r="R26" s="8">
        <f>'Результаты 5 кл. р.я.'!R26/'Результаты 5 кл. р.я.'!$B26</f>
        <v>5.1724137931034482E-2</v>
      </c>
    </row>
    <row r="27" spans="1:18" ht="15.75">
      <c r="A27" s="1">
        <v>30</v>
      </c>
      <c r="B27" s="2">
        <v>78</v>
      </c>
      <c r="C27" s="8" t="str">
        <f>IF('Решаемость 5 кл. р.я.'!C27&lt;'Необъективность 5 кл. р.я.'!C$63,"ДА","НЕТ")</f>
        <v>ДА</v>
      </c>
      <c r="D27" s="8" t="str">
        <f>IF('Решаемость 5 кл. р.я.'!D27&lt;'Необъективность 5 кл. р.я.'!D$63,"ДА","НЕТ")</f>
        <v>НЕТ</v>
      </c>
      <c r="E27" s="8" t="str">
        <f>IF('Решаемость 5 кл. р.я.'!E27&lt;'Необъективность 5 кл. р.я.'!E$63,"ДА","НЕТ")</f>
        <v>ДА</v>
      </c>
      <c r="F27" s="8" t="str">
        <f>IF('Решаемость 5 кл. р.я.'!F27&lt;'Необъективность 5 кл. р.я.'!F$63,"ДА","НЕТ")</f>
        <v>ДА</v>
      </c>
      <c r="G27" s="8" t="str">
        <f>IF('Решаемость 5 кл. р.я.'!G27&lt;'Необъективность 5 кл. р.я.'!G$63,"ДА","НЕТ")</f>
        <v>ДА</v>
      </c>
      <c r="H27" s="8" t="str">
        <f>IF('Решаемость 5 кл. р.я.'!H27&lt;'Необъективность 5 кл. р.я.'!H$63,"ДА","НЕТ")</f>
        <v>ДА</v>
      </c>
      <c r="I27" s="8" t="str">
        <f>IF('Решаемость 5 кл. р.я.'!I27&lt;'Необъективность 5 кл. р.я.'!I$63,"ДА","НЕТ")</f>
        <v>ДА</v>
      </c>
      <c r="J27" s="8" t="str">
        <f>IF('Решаемость 5 кл. р.я.'!J27&lt;'Необъективность 5 кл. р.я.'!J$63,"ДА","НЕТ")</f>
        <v>ДА</v>
      </c>
      <c r="K27" s="8" t="str">
        <f>IF('Решаемость 5 кл. р.я.'!K27&lt;'Необъективность 5 кл. р.я.'!K$63,"ДА","НЕТ")</f>
        <v>ДА</v>
      </c>
      <c r="L27" s="8" t="str">
        <f>IF('Решаемость 5 кл. р.я.'!L27&lt;'Необъективность 5 кл. р.я.'!L$63,"ДА","НЕТ")</f>
        <v>ДА</v>
      </c>
      <c r="M27" s="8" t="str">
        <f>IF('Решаемость 5 кл. р.я.'!M27&lt;'Необъективность 5 кл. р.я.'!M$63,"ДА","НЕТ")</f>
        <v>ДА</v>
      </c>
      <c r="N27" s="8" t="str">
        <f>IF('Решаемость 5 кл. р.я.'!N27&lt;'Необъективность 5 кл. р.я.'!N$63,"ДА","НЕТ")</f>
        <v>ДА</v>
      </c>
      <c r="O27" s="8">
        <f>'Результаты 5 кл. р.я.'!O27/'Результаты 5 кл. р.я.'!$B27</f>
        <v>0.23076923076923078</v>
      </c>
      <c r="P27" s="8">
        <f>'Результаты 5 кл. р.я.'!P27/'Результаты 5 кл. р.я.'!$B27</f>
        <v>0.62820512820512819</v>
      </c>
      <c r="Q27" s="8">
        <f>'Результаты 5 кл. р.я.'!Q27/'Результаты 5 кл. р.я.'!$B27</f>
        <v>0.23076923076923078</v>
      </c>
      <c r="R27" s="8">
        <f>'Результаты 5 кл. р.я.'!R27/'Результаты 5 кл. р.я.'!$B27</f>
        <v>1.282051282051282E-2</v>
      </c>
    </row>
    <row r="28" spans="1:18" ht="15.75">
      <c r="A28" s="1">
        <v>32</v>
      </c>
      <c r="B28" s="2">
        <v>64</v>
      </c>
      <c r="C28" s="8" t="str">
        <f>IF('Решаемость 5 кл. р.я.'!C28&lt;'Необъективность 5 кл. р.я.'!C$63,"ДА","НЕТ")</f>
        <v>НЕТ</v>
      </c>
      <c r="D28" s="8" t="str">
        <f>IF('Решаемость 5 кл. р.я.'!D28&lt;'Необъективность 5 кл. р.я.'!D$63,"ДА","НЕТ")</f>
        <v>ДА</v>
      </c>
      <c r="E28" s="8" t="str">
        <f>IF('Решаемость 5 кл. р.я.'!E28&lt;'Необъективность 5 кл. р.я.'!E$63,"ДА","НЕТ")</f>
        <v>ДА</v>
      </c>
      <c r="F28" s="8" t="str">
        <f>IF('Решаемость 5 кл. р.я.'!F28&lt;'Необъективность 5 кл. р.я.'!F$63,"ДА","НЕТ")</f>
        <v>ДА</v>
      </c>
      <c r="G28" s="8" t="str">
        <f>IF('Решаемость 5 кл. р.я.'!G28&lt;'Необъективность 5 кл. р.я.'!G$63,"ДА","НЕТ")</f>
        <v>НЕТ</v>
      </c>
      <c r="H28" s="8" t="str">
        <f>IF('Решаемость 5 кл. р.я.'!H28&lt;'Необъективность 5 кл. р.я.'!H$63,"ДА","НЕТ")</f>
        <v>ДА</v>
      </c>
      <c r="I28" s="8" t="str">
        <f>IF('Решаемость 5 кл. р.я.'!I28&lt;'Необъективность 5 кл. р.я.'!I$63,"ДА","НЕТ")</f>
        <v>НЕТ</v>
      </c>
      <c r="J28" s="8" t="str">
        <f>IF('Решаемость 5 кл. р.я.'!J28&lt;'Необъективность 5 кл. р.я.'!J$63,"ДА","НЕТ")</f>
        <v>НЕТ</v>
      </c>
      <c r="K28" s="8" t="str">
        <f>IF('Решаемость 5 кл. р.я.'!K28&lt;'Необъективность 5 кл. р.я.'!K$63,"ДА","НЕТ")</f>
        <v>НЕТ</v>
      </c>
      <c r="L28" s="8" t="str">
        <f>IF('Решаемость 5 кл. р.я.'!L28&lt;'Необъективность 5 кл. р.я.'!L$63,"ДА","НЕТ")</f>
        <v>НЕТ</v>
      </c>
      <c r="M28" s="8" t="str">
        <f>IF('Решаемость 5 кл. р.я.'!M28&lt;'Необъективность 5 кл. р.я.'!M$63,"ДА","НЕТ")</f>
        <v>НЕТ</v>
      </c>
      <c r="N28" s="8" t="str">
        <f>IF('Решаемость 5 кл. р.я.'!N28&lt;'Необъективность 5 кл. р.я.'!N$63,"ДА","НЕТ")</f>
        <v>НЕТ</v>
      </c>
      <c r="O28" s="8">
        <f>'Результаты 5 кл. р.я.'!O28/'Результаты 5 кл. р.я.'!$B28</f>
        <v>3.125E-2</v>
      </c>
      <c r="P28" s="8">
        <f>'Результаты 5 кл. р.я.'!P28/'Результаты 5 кл. р.я.'!$B28</f>
        <v>0.328125</v>
      </c>
      <c r="Q28" s="8">
        <f>'Результаты 5 кл. р.я.'!Q28/'Результаты 5 кл. р.я.'!$B28</f>
        <v>0.40625</v>
      </c>
      <c r="R28" s="8">
        <f>'Результаты 5 кл. р.я.'!R28/'Результаты 5 кл. р.я.'!$B28</f>
        <v>0.234375</v>
      </c>
    </row>
    <row r="29" spans="1:18" ht="15.75">
      <c r="A29" s="1">
        <v>33</v>
      </c>
      <c r="B29" s="2">
        <v>45</v>
      </c>
      <c r="C29" s="8" t="str">
        <f>IF('Решаемость 5 кл. р.я.'!C29&lt;'Необъективность 5 кл. р.я.'!C$63,"ДА","НЕТ")</f>
        <v>ДА</v>
      </c>
      <c r="D29" s="8" t="str">
        <f>IF('Решаемость 5 кл. р.я.'!D29&lt;'Необъективность 5 кл. р.я.'!D$63,"ДА","НЕТ")</f>
        <v>ДА</v>
      </c>
      <c r="E29" s="8" t="str">
        <f>IF('Решаемость 5 кл. р.я.'!E29&lt;'Необъективность 5 кл. р.я.'!E$63,"ДА","НЕТ")</f>
        <v>ДА</v>
      </c>
      <c r="F29" s="8" t="str">
        <f>IF('Решаемость 5 кл. р.я.'!F29&lt;'Необъективность 5 кл. р.я.'!F$63,"ДА","НЕТ")</f>
        <v>ДА</v>
      </c>
      <c r="G29" s="8" t="str">
        <f>IF('Решаемость 5 кл. р.я.'!G29&lt;'Необъективность 5 кл. р.я.'!G$63,"ДА","НЕТ")</f>
        <v>ДА</v>
      </c>
      <c r="H29" s="8" t="str">
        <f>IF('Решаемость 5 кл. р.я.'!H29&lt;'Необъективность 5 кл. р.я.'!H$63,"ДА","НЕТ")</f>
        <v>ДА</v>
      </c>
      <c r="I29" s="8" t="str">
        <f>IF('Решаемость 5 кл. р.я.'!I29&lt;'Необъективность 5 кл. р.я.'!I$63,"ДА","НЕТ")</f>
        <v>ДА</v>
      </c>
      <c r="J29" s="8" t="str">
        <f>IF('Решаемость 5 кл. р.я.'!J29&lt;'Необъективность 5 кл. р.я.'!J$63,"ДА","НЕТ")</f>
        <v>ДА</v>
      </c>
      <c r="K29" s="8" t="str">
        <f>IF('Решаемость 5 кл. р.я.'!K29&lt;'Необъективность 5 кл. р.я.'!K$63,"ДА","НЕТ")</f>
        <v>ДА</v>
      </c>
      <c r="L29" s="8" t="str">
        <f>IF('Решаемость 5 кл. р.я.'!L29&lt;'Необъективность 5 кл. р.я.'!L$63,"ДА","НЕТ")</f>
        <v>ДА</v>
      </c>
      <c r="M29" s="8" t="str">
        <f>IF('Решаемость 5 кл. р.я.'!M29&lt;'Необъективность 5 кл. р.я.'!M$63,"ДА","НЕТ")</f>
        <v>ДА</v>
      </c>
      <c r="N29" s="8" t="str">
        <f>IF('Решаемость 5 кл. р.я.'!N29&lt;'Необъективность 5 кл. р.я.'!N$63,"ДА","НЕТ")</f>
        <v>ДА</v>
      </c>
      <c r="O29" s="8">
        <f>'Результаты 5 кл. р.я.'!O29/'Результаты 5 кл. р.я.'!$B29</f>
        <v>0.1111111111111111</v>
      </c>
      <c r="P29" s="8">
        <f>'Результаты 5 кл. р.я.'!P29/'Результаты 5 кл. р.я.'!$B29</f>
        <v>0.6</v>
      </c>
      <c r="Q29" s="8">
        <f>'Результаты 5 кл. р.я.'!Q29/'Результаты 5 кл. р.я.'!$B29</f>
        <v>0.26666666666666666</v>
      </c>
      <c r="R29" s="8">
        <f>'Результаты 5 кл. р.я.'!R29/'Результаты 5 кл. р.я.'!$B29</f>
        <v>2.2222222222222223E-2</v>
      </c>
    </row>
    <row r="30" spans="1:18" ht="15.75">
      <c r="A30" s="1">
        <v>35</v>
      </c>
      <c r="B30" s="2">
        <v>38</v>
      </c>
      <c r="C30" s="8" t="str">
        <f>IF('Решаемость 5 кл. р.я.'!C30&lt;'Необъективность 5 кл. р.я.'!C$63,"ДА","НЕТ")</f>
        <v>ДА</v>
      </c>
      <c r="D30" s="8" t="str">
        <f>IF('Решаемость 5 кл. р.я.'!D30&lt;'Необъективность 5 кл. р.я.'!D$63,"ДА","НЕТ")</f>
        <v>ДА</v>
      </c>
      <c r="E30" s="8" t="str">
        <f>IF('Решаемость 5 кл. р.я.'!E30&lt;'Необъективность 5 кл. р.я.'!E$63,"ДА","НЕТ")</f>
        <v>ДА</v>
      </c>
      <c r="F30" s="8" t="str">
        <f>IF('Решаемость 5 кл. р.я.'!F30&lt;'Необъективность 5 кл. р.я.'!F$63,"ДА","НЕТ")</f>
        <v>ДА</v>
      </c>
      <c r="G30" s="8" t="str">
        <f>IF('Решаемость 5 кл. р.я.'!G30&lt;'Необъективность 5 кл. р.я.'!G$63,"ДА","НЕТ")</f>
        <v>ДА</v>
      </c>
      <c r="H30" s="8" t="str">
        <f>IF('Решаемость 5 кл. р.я.'!H30&lt;'Необъективность 5 кл. р.я.'!H$63,"ДА","НЕТ")</f>
        <v>ДА</v>
      </c>
      <c r="I30" s="8" t="str">
        <f>IF('Решаемость 5 кл. р.я.'!I30&lt;'Необъективность 5 кл. р.я.'!I$63,"ДА","НЕТ")</f>
        <v>ДА</v>
      </c>
      <c r="J30" s="8" t="str">
        <f>IF('Решаемость 5 кл. р.я.'!J30&lt;'Необъективность 5 кл. р.я.'!J$63,"ДА","НЕТ")</f>
        <v>ДА</v>
      </c>
      <c r="K30" s="8" t="str">
        <f>IF('Решаемость 5 кл. р.я.'!K30&lt;'Необъективность 5 кл. р.я.'!K$63,"ДА","НЕТ")</f>
        <v>ДА</v>
      </c>
      <c r="L30" s="8" t="str">
        <f>IF('Решаемость 5 кл. р.я.'!L30&lt;'Необъективность 5 кл. р.я.'!L$63,"ДА","НЕТ")</f>
        <v>ДА</v>
      </c>
      <c r="M30" s="8" t="str">
        <f>IF('Решаемость 5 кл. р.я.'!M30&lt;'Необъективность 5 кл. р.я.'!M$63,"ДА","НЕТ")</f>
        <v>ДА</v>
      </c>
      <c r="N30" s="8" t="str">
        <f>IF('Решаемость 5 кл. р.я.'!N30&lt;'Необъективность 5 кл. р.я.'!N$63,"ДА","НЕТ")</f>
        <v>ДА</v>
      </c>
      <c r="O30" s="8">
        <f>'Результаты 5 кл. р.я.'!O30/'Результаты 5 кл. р.я.'!$B30</f>
        <v>0.21052631578947367</v>
      </c>
      <c r="P30" s="8">
        <f>'Результаты 5 кл. р.я.'!P30/'Результаты 5 кл. р.я.'!$B30</f>
        <v>0.60526315789473684</v>
      </c>
      <c r="Q30" s="8">
        <f>'Результаты 5 кл. р.я.'!Q30/'Результаты 5 кл. р.я.'!$B30</f>
        <v>0.15789473684210525</v>
      </c>
      <c r="R30" s="8">
        <f>'Результаты 5 кл. р.я.'!R30/'Результаты 5 кл. р.я.'!$B30</f>
        <v>0</v>
      </c>
    </row>
    <row r="31" spans="1:18" ht="15.75">
      <c r="A31" s="1">
        <v>36</v>
      </c>
      <c r="B31" s="2">
        <v>87</v>
      </c>
      <c r="C31" s="8" t="str">
        <f>IF('Решаемость 5 кл. р.я.'!C31&lt;'Необъективность 5 кл. р.я.'!C$63,"ДА","НЕТ")</f>
        <v>ДА</v>
      </c>
      <c r="D31" s="8" t="str">
        <f>IF('Решаемость 5 кл. р.я.'!D31&lt;'Необъективность 5 кл. р.я.'!D$63,"ДА","НЕТ")</f>
        <v>ДА</v>
      </c>
      <c r="E31" s="8" t="str">
        <f>IF('Решаемость 5 кл. р.я.'!E31&lt;'Необъективность 5 кл. р.я.'!E$63,"ДА","НЕТ")</f>
        <v>ДА</v>
      </c>
      <c r="F31" s="8" t="str">
        <f>IF('Решаемость 5 кл. р.я.'!F31&lt;'Необъективность 5 кл. р.я.'!F$63,"ДА","НЕТ")</f>
        <v>ДА</v>
      </c>
      <c r="G31" s="8" t="str">
        <f>IF('Решаемость 5 кл. р.я.'!G31&lt;'Необъективность 5 кл. р.я.'!G$63,"ДА","НЕТ")</f>
        <v>ДА</v>
      </c>
      <c r="H31" s="8" t="str">
        <f>IF('Решаемость 5 кл. р.я.'!H31&lt;'Необъективность 5 кл. р.я.'!H$63,"ДА","НЕТ")</f>
        <v>ДА</v>
      </c>
      <c r="I31" s="8" t="str">
        <f>IF('Решаемость 5 кл. р.я.'!I31&lt;'Необъективность 5 кл. р.я.'!I$63,"ДА","НЕТ")</f>
        <v>ДА</v>
      </c>
      <c r="J31" s="8" t="str">
        <f>IF('Решаемость 5 кл. р.я.'!J31&lt;'Необъективность 5 кл. р.я.'!J$63,"ДА","НЕТ")</f>
        <v>НЕТ</v>
      </c>
      <c r="K31" s="8" t="str">
        <f>IF('Решаемость 5 кл. р.я.'!K31&lt;'Необъективность 5 кл. р.я.'!K$63,"ДА","НЕТ")</f>
        <v>НЕТ</v>
      </c>
      <c r="L31" s="8" t="str">
        <f>IF('Решаемость 5 кл. р.я.'!L31&lt;'Необъективность 5 кл. р.я.'!L$63,"ДА","НЕТ")</f>
        <v>ДА</v>
      </c>
      <c r="M31" s="8" t="str">
        <f>IF('Решаемость 5 кл. р.я.'!M31&lt;'Необъективность 5 кл. р.я.'!M$63,"ДА","НЕТ")</f>
        <v>ДА</v>
      </c>
      <c r="N31" s="8" t="str">
        <f>IF('Решаемость 5 кл. р.я.'!N31&lt;'Необъективность 5 кл. р.я.'!N$63,"ДА","НЕТ")</f>
        <v>ДА</v>
      </c>
      <c r="O31" s="8">
        <f>'Результаты 5 кл. р.я.'!O31/'Результаты 5 кл. р.я.'!$B31</f>
        <v>8.0459770114942528E-2</v>
      </c>
      <c r="P31" s="8">
        <f>'Результаты 5 кл. р.я.'!P31/'Результаты 5 кл. р.я.'!$B31</f>
        <v>0.40229885057471265</v>
      </c>
      <c r="Q31" s="8">
        <f>'Результаты 5 кл. р.я.'!Q31/'Результаты 5 кл. р.я.'!$B31</f>
        <v>0.48275862068965519</v>
      </c>
      <c r="R31" s="8">
        <f>'Результаты 5 кл. р.я.'!R31/'Результаты 5 кл. р.я.'!$B31</f>
        <v>3.4482758620689655E-2</v>
      </c>
    </row>
    <row r="32" spans="1:18" ht="15.75">
      <c r="A32" s="1">
        <v>38</v>
      </c>
      <c r="B32" s="2">
        <v>30</v>
      </c>
      <c r="C32" s="8" t="str">
        <f>IF('Решаемость 5 кл. р.я.'!C32&lt;'Необъективность 5 кл. р.я.'!C$63,"ДА","НЕТ")</f>
        <v>ДА</v>
      </c>
      <c r="D32" s="8" t="str">
        <f>IF('Решаемость 5 кл. р.я.'!D32&lt;'Необъективность 5 кл. р.я.'!D$63,"ДА","НЕТ")</f>
        <v>ДА</v>
      </c>
      <c r="E32" s="8" t="str">
        <f>IF('Решаемость 5 кл. р.я.'!E32&lt;'Необъективность 5 кл. р.я.'!E$63,"ДА","НЕТ")</f>
        <v>НЕТ</v>
      </c>
      <c r="F32" s="8" t="str">
        <f>IF('Решаемость 5 кл. р.я.'!F32&lt;'Необъективность 5 кл. р.я.'!F$63,"ДА","НЕТ")</f>
        <v>НЕТ</v>
      </c>
      <c r="G32" s="8" t="str">
        <f>IF('Решаемость 5 кл. р.я.'!G32&lt;'Необъективность 5 кл. р.я.'!G$63,"ДА","НЕТ")</f>
        <v>ДА</v>
      </c>
      <c r="H32" s="8" t="str">
        <f>IF('Решаемость 5 кл. р.я.'!H32&lt;'Необъективность 5 кл. р.я.'!H$63,"ДА","НЕТ")</f>
        <v>ДА</v>
      </c>
      <c r="I32" s="8" t="str">
        <f>IF('Решаемость 5 кл. р.я.'!I32&lt;'Необъективность 5 кл. р.я.'!I$63,"ДА","НЕТ")</f>
        <v>ДА</v>
      </c>
      <c r="J32" s="8" t="str">
        <f>IF('Решаемость 5 кл. р.я.'!J32&lt;'Необъективность 5 кл. р.я.'!J$63,"ДА","НЕТ")</f>
        <v>ДА</v>
      </c>
      <c r="K32" s="8" t="str">
        <f>IF('Решаемость 5 кл. р.я.'!K32&lt;'Необъективность 5 кл. р.я.'!K$63,"ДА","НЕТ")</f>
        <v>ДА</v>
      </c>
      <c r="L32" s="8" t="str">
        <f>IF('Решаемость 5 кл. р.я.'!L32&lt;'Необъективность 5 кл. р.я.'!L$63,"ДА","НЕТ")</f>
        <v>ДА</v>
      </c>
      <c r="M32" s="8" t="str">
        <f>IF('Решаемость 5 кл. р.я.'!M32&lt;'Необъективность 5 кл. р.я.'!M$63,"ДА","НЕТ")</f>
        <v>ДА</v>
      </c>
      <c r="N32" s="8" t="str">
        <f>IF('Решаемость 5 кл. р.я.'!N32&lt;'Необъективность 5 кл. р.я.'!N$63,"ДА","НЕТ")</f>
        <v>ДА</v>
      </c>
      <c r="O32" s="8">
        <f>'Результаты 5 кл. р.я.'!O32/'Результаты 5 кл. р.я.'!$B32</f>
        <v>0.2</v>
      </c>
      <c r="P32" s="8">
        <f>'Результаты 5 кл. р.я.'!P32/'Результаты 5 кл. р.я.'!$B32</f>
        <v>0.56666666666666665</v>
      </c>
      <c r="Q32" s="8">
        <f>'Результаты 5 кл. р.я.'!Q32/'Результаты 5 кл. р.я.'!$B32</f>
        <v>0.2</v>
      </c>
      <c r="R32" s="8">
        <f>'Результаты 5 кл. р.я.'!R32/'Результаты 5 кл. р.я.'!$B32</f>
        <v>3.3333333333333333E-2</v>
      </c>
    </row>
    <row r="33" spans="1:18" ht="15.75">
      <c r="A33" s="1">
        <v>40</v>
      </c>
      <c r="B33" s="2">
        <v>93</v>
      </c>
      <c r="C33" s="8" t="str">
        <f>IF('Решаемость 5 кл. р.я.'!C33&lt;'Необъективность 5 кл. р.я.'!C$63,"ДА","НЕТ")</f>
        <v>ДА</v>
      </c>
      <c r="D33" s="8" t="str">
        <f>IF('Решаемость 5 кл. р.я.'!D33&lt;'Необъективность 5 кл. р.я.'!D$63,"ДА","НЕТ")</f>
        <v>ДА</v>
      </c>
      <c r="E33" s="8" t="str">
        <f>IF('Решаемость 5 кл. р.я.'!E33&lt;'Необъективность 5 кл. р.я.'!E$63,"ДА","НЕТ")</f>
        <v>ДА</v>
      </c>
      <c r="F33" s="8" t="str">
        <f>IF('Решаемость 5 кл. р.я.'!F33&lt;'Необъективность 5 кл. р.я.'!F$63,"ДА","НЕТ")</f>
        <v>ДА</v>
      </c>
      <c r="G33" s="8" t="str">
        <f>IF('Решаемость 5 кл. р.я.'!G33&lt;'Необъективность 5 кл. р.я.'!G$63,"ДА","НЕТ")</f>
        <v>НЕТ</v>
      </c>
      <c r="H33" s="8" t="str">
        <f>IF('Решаемость 5 кл. р.я.'!H33&lt;'Необъективность 5 кл. р.я.'!H$63,"ДА","НЕТ")</f>
        <v>ДА</v>
      </c>
      <c r="I33" s="8" t="str">
        <f>IF('Решаемость 5 кл. р.я.'!I33&lt;'Необъективность 5 кл. р.я.'!I$63,"ДА","НЕТ")</f>
        <v>НЕТ</v>
      </c>
      <c r="J33" s="8" t="str">
        <f>IF('Решаемость 5 кл. р.я.'!J33&lt;'Необъективность 5 кл. р.я.'!J$63,"ДА","НЕТ")</f>
        <v>ДА</v>
      </c>
      <c r="K33" s="8" t="str">
        <f>IF('Решаемость 5 кл. р.я.'!K33&lt;'Необъективность 5 кл. р.я.'!K$63,"ДА","НЕТ")</f>
        <v>ДА</v>
      </c>
      <c r="L33" s="8" t="str">
        <f>IF('Решаемость 5 кл. р.я.'!L33&lt;'Необъективность 5 кл. р.я.'!L$63,"ДА","НЕТ")</f>
        <v>ДА</v>
      </c>
      <c r="M33" s="8" t="str">
        <f>IF('Решаемость 5 кл. р.я.'!M33&lt;'Необъективность 5 кл. р.я.'!M$63,"ДА","НЕТ")</f>
        <v>НЕТ</v>
      </c>
      <c r="N33" s="8" t="str">
        <f>IF('Решаемость 5 кл. р.я.'!N33&lt;'Необъективность 5 кл. р.я.'!N$63,"ДА","НЕТ")</f>
        <v>ДА</v>
      </c>
      <c r="O33" s="8">
        <f>'Результаты 5 кл. р.я.'!O33/'Результаты 5 кл. р.я.'!$B33</f>
        <v>7.5268817204301078E-2</v>
      </c>
      <c r="P33" s="8">
        <f>'Результаты 5 кл. р.я.'!P33/'Результаты 5 кл. р.я.'!$B33</f>
        <v>0.5376344086021505</v>
      </c>
      <c r="Q33" s="8">
        <f>'Результаты 5 кл. р.я.'!Q33/'Результаты 5 кл. р.я.'!$B33</f>
        <v>0.35483870967741937</v>
      </c>
      <c r="R33" s="8">
        <f>'Результаты 5 кл. р.я.'!R33/'Результаты 5 кл. р.я.'!$B33</f>
        <v>3.2258064516129031E-2</v>
      </c>
    </row>
    <row r="34" spans="1:18" ht="15.75">
      <c r="A34" s="1">
        <v>41</v>
      </c>
      <c r="B34" s="2">
        <v>42</v>
      </c>
      <c r="C34" s="8" t="str">
        <f>IF('Решаемость 5 кл. р.я.'!C34&lt;'Необъективность 5 кл. р.я.'!C$63,"ДА","НЕТ")</f>
        <v>ДА</v>
      </c>
      <c r="D34" s="8" t="str">
        <f>IF('Решаемость 5 кл. р.я.'!D34&lt;'Необъективность 5 кл. р.я.'!D$63,"ДА","НЕТ")</f>
        <v>ДА</v>
      </c>
      <c r="E34" s="8" t="str">
        <f>IF('Решаемость 5 кл. р.я.'!E34&lt;'Необъективность 5 кл. р.я.'!E$63,"ДА","НЕТ")</f>
        <v>ДА</v>
      </c>
      <c r="F34" s="8" t="str">
        <f>IF('Решаемость 5 кл. р.я.'!F34&lt;'Необъективность 5 кл. р.я.'!F$63,"ДА","НЕТ")</f>
        <v>ДА</v>
      </c>
      <c r="G34" s="8" t="str">
        <f>IF('Решаемость 5 кл. р.я.'!G34&lt;'Необъективность 5 кл. р.я.'!G$63,"ДА","НЕТ")</f>
        <v>ДА</v>
      </c>
      <c r="H34" s="8" t="str">
        <f>IF('Решаемость 5 кл. р.я.'!H34&lt;'Необъективность 5 кл. р.я.'!H$63,"ДА","НЕТ")</f>
        <v>ДА</v>
      </c>
      <c r="I34" s="8" t="str">
        <f>IF('Решаемость 5 кл. р.я.'!I34&lt;'Необъективность 5 кл. р.я.'!I$63,"ДА","НЕТ")</f>
        <v>ДА</v>
      </c>
      <c r="J34" s="8" t="str">
        <f>IF('Решаемость 5 кл. р.я.'!J34&lt;'Необъективность 5 кл. р.я.'!J$63,"ДА","НЕТ")</f>
        <v>ДА</v>
      </c>
      <c r="K34" s="8" t="str">
        <f>IF('Решаемость 5 кл. р.я.'!K34&lt;'Необъективность 5 кл. р.я.'!K$63,"ДА","НЕТ")</f>
        <v>НЕТ</v>
      </c>
      <c r="L34" s="8" t="str">
        <f>IF('Решаемость 5 кл. р.я.'!L34&lt;'Необъективность 5 кл. р.я.'!L$63,"ДА","НЕТ")</f>
        <v>ДА</v>
      </c>
      <c r="M34" s="8" t="str">
        <f>IF('Решаемость 5 кл. р.я.'!M34&lt;'Необъективность 5 кл. р.я.'!M$63,"ДА","НЕТ")</f>
        <v>ДА</v>
      </c>
      <c r="N34" s="8" t="str">
        <f>IF('Решаемость 5 кл. р.я.'!N34&lt;'Необъективность 5 кл. р.я.'!N$63,"ДА","НЕТ")</f>
        <v>ДА</v>
      </c>
      <c r="O34" s="8">
        <f>'Результаты 5 кл. р.я.'!O34/'Результаты 5 кл. р.я.'!$B34</f>
        <v>0.33333333333333331</v>
      </c>
      <c r="P34" s="8">
        <f>'Результаты 5 кл. р.я.'!P34/'Результаты 5 кл. р.я.'!$B34</f>
        <v>0.5</v>
      </c>
      <c r="Q34" s="8">
        <f>'Результаты 5 кл. р.я.'!Q34/'Результаты 5 кл. р.я.'!$B34</f>
        <v>0.16666666666666666</v>
      </c>
      <c r="R34" s="8">
        <f>'Результаты 5 кл. р.я.'!R34/'Результаты 5 кл. р.я.'!$B34</f>
        <v>0</v>
      </c>
    </row>
    <row r="35" spans="1:18" ht="15.75">
      <c r="A35" s="1">
        <v>44</v>
      </c>
      <c r="B35" s="2">
        <v>71</v>
      </c>
      <c r="C35" s="8" t="str">
        <f>IF('Решаемость 5 кл. р.я.'!C35&lt;'Необъективность 5 кл. р.я.'!C$63,"ДА","НЕТ")</f>
        <v>ДА</v>
      </c>
      <c r="D35" s="8" t="str">
        <f>IF('Решаемость 5 кл. р.я.'!D35&lt;'Необъективность 5 кл. р.я.'!D$63,"ДА","НЕТ")</f>
        <v>ДА</v>
      </c>
      <c r="E35" s="8" t="str">
        <f>IF('Решаемость 5 кл. р.я.'!E35&lt;'Необъективность 5 кл. р.я.'!E$63,"ДА","НЕТ")</f>
        <v>ДА</v>
      </c>
      <c r="F35" s="8" t="str">
        <f>IF('Решаемость 5 кл. р.я.'!F35&lt;'Необъективность 5 кл. р.я.'!F$63,"ДА","НЕТ")</f>
        <v>ДА</v>
      </c>
      <c r="G35" s="8" t="str">
        <f>IF('Решаемость 5 кл. р.я.'!G35&lt;'Необъективность 5 кл. р.я.'!G$63,"ДА","НЕТ")</f>
        <v>ДА</v>
      </c>
      <c r="H35" s="8" t="str">
        <f>IF('Решаемость 5 кл. р.я.'!H35&lt;'Необъективность 5 кл. р.я.'!H$63,"ДА","НЕТ")</f>
        <v>ДА</v>
      </c>
      <c r="I35" s="8" t="str">
        <f>IF('Решаемость 5 кл. р.я.'!I35&lt;'Необъективность 5 кл. р.я.'!I$63,"ДА","НЕТ")</f>
        <v>ДА</v>
      </c>
      <c r="J35" s="8" t="str">
        <f>IF('Решаемость 5 кл. р.я.'!J35&lt;'Необъективность 5 кл. р.я.'!J$63,"ДА","НЕТ")</f>
        <v>ДА</v>
      </c>
      <c r="K35" s="8" t="str">
        <f>IF('Решаемость 5 кл. р.я.'!K35&lt;'Необъективность 5 кл. р.я.'!K$63,"ДА","НЕТ")</f>
        <v>ДА</v>
      </c>
      <c r="L35" s="8" t="str">
        <f>IF('Решаемость 5 кл. р.я.'!L35&lt;'Необъективность 5 кл. р.я.'!L$63,"ДА","НЕТ")</f>
        <v>НЕТ</v>
      </c>
      <c r="M35" s="8" t="str">
        <f>IF('Решаемость 5 кл. р.я.'!M35&lt;'Необъективность 5 кл. р.я.'!M$63,"ДА","НЕТ")</f>
        <v>ДА</v>
      </c>
      <c r="N35" s="8" t="str">
        <f>IF('Решаемость 5 кл. р.я.'!N35&lt;'Необъективность 5 кл. р.я.'!N$63,"ДА","НЕТ")</f>
        <v>ДА</v>
      </c>
      <c r="O35" s="8">
        <f>'Результаты 5 кл. р.я.'!O35/'Результаты 5 кл. р.я.'!$B35</f>
        <v>5.6338028169014086E-2</v>
      </c>
      <c r="P35" s="8">
        <f>'Результаты 5 кл. р.я.'!P35/'Результаты 5 кл. р.я.'!$B35</f>
        <v>0.59154929577464788</v>
      </c>
      <c r="Q35" s="8">
        <f>'Результаты 5 кл. р.я.'!Q35/'Результаты 5 кл. р.я.'!$B35</f>
        <v>0.30985915492957744</v>
      </c>
      <c r="R35" s="8">
        <f>'Результаты 5 кл. р.я.'!R35/'Результаты 5 кл. р.я.'!$B35</f>
        <v>4.2253521126760563E-2</v>
      </c>
    </row>
    <row r="36" spans="1:18" ht="15.75">
      <c r="A36" s="1">
        <v>45</v>
      </c>
      <c r="B36" s="2">
        <v>72</v>
      </c>
      <c r="C36" s="8" t="str">
        <f>IF('Решаемость 5 кл. р.я.'!C36&lt;'Необъективность 5 кл. р.я.'!C$63,"ДА","НЕТ")</f>
        <v>ДА</v>
      </c>
      <c r="D36" s="8" t="str">
        <f>IF('Решаемость 5 кл. р.я.'!D36&lt;'Необъективность 5 кл. р.я.'!D$63,"ДА","НЕТ")</f>
        <v>НЕТ</v>
      </c>
      <c r="E36" s="8" t="str">
        <f>IF('Решаемость 5 кл. р.я.'!E36&lt;'Необъективность 5 кл. р.я.'!E$63,"ДА","НЕТ")</f>
        <v>ДА</v>
      </c>
      <c r="F36" s="8" t="str">
        <f>IF('Решаемость 5 кл. р.я.'!F36&lt;'Необъективность 5 кл. р.я.'!F$63,"ДА","НЕТ")</f>
        <v>ДА</v>
      </c>
      <c r="G36" s="8" t="str">
        <f>IF('Решаемость 5 кл. р.я.'!G36&lt;'Необъективность 5 кл. р.я.'!G$63,"ДА","НЕТ")</f>
        <v>НЕТ</v>
      </c>
      <c r="H36" s="8" t="str">
        <f>IF('Решаемость 5 кл. р.я.'!H36&lt;'Необъективность 5 кл. р.я.'!H$63,"ДА","НЕТ")</f>
        <v>ДА</v>
      </c>
      <c r="I36" s="8" t="str">
        <f>IF('Решаемость 5 кл. р.я.'!I36&lt;'Необъективность 5 кл. р.я.'!I$63,"ДА","НЕТ")</f>
        <v>ДА</v>
      </c>
      <c r="J36" s="8" t="str">
        <f>IF('Решаемость 5 кл. р.я.'!J36&lt;'Необъективность 5 кл. р.я.'!J$63,"ДА","НЕТ")</f>
        <v>ДА</v>
      </c>
      <c r="K36" s="8" t="str">
        <f>IF('Решаемость 5 кл. р.я.'!K36&lt;'Необъективность 5 кл. р.я.'!K$63,"ДА","НЕТ")</f>
        <v>ДА</v>
      </c>
      <c r="L36" s="8" t="str">
        <f>IF('Решаемость 5 кл. р.я.'!L36&lt;'Необъективность 5 кл. р.я.'!L$63,"ДА","НЕТ")</f>
        <v>ДА</v>
      </c>
      <c r="M36" s="8" t="str">
        <f>IF('Решаемость 5 кл. р.я.'!M36&lt;'Необъективность 5 кл. р.я.'!M$63,"ДА","НЕТ")</f>
        <v>ДА</v>
      </c>
      <c r="N36" s="8" t="str">
        <f>IF('Решаемость 5 кл. р.я.'!N36&lt;'Необъективность 5 кл. р.я.'!N$63,"ДА","НЕТ")</f>
        <v>ДА</v>
      </c>
      <c r="O36" s="8">
        <f>'Результаты 5 кл. р.я.'!O36/'Результаты 5 кл. р.я.'!$B36</f>
        <v>0.20833333333333334</v>
      </c>
      <c r="P36" s="8">
        <f>'Результаты 5 кл. р.я.'!P36/'Результаты 5 кл. р.я.'!$B36</f>
        <v>0.52777777777777779</v>
      </c>
      <c r="Q36" s="8">
        <f>'Результаты 5 кл. р.я.'!Q36/'Результаты 5 кл. р.я.'!$B36</f>
        <v>0.25</v>
      </c>
      <c r="R36" s="8">
        <f>'Результаты 5 кл. р.я.'!R36/'Результаты 5 кл. р.я.'!$B36</f>
        <v>1.3888888888888888E-2</v>
      </c>
    </row>
    <row r="37" spans="1:18" ht="15.75">
      <c r="A37" s="1">
        <v>48</v>
      </c>
      <c r="B37" s="2">
        <v>11</v>
      </c>
      <c r="C37" s="8" t="str">
        <f>IF('Решаемость 5 кл. р.я.'!C37&lt;'Необъективность 5 кл. р.я.'!C$63,"ДА","НЕТ")</f>
        <v>ДА</v>
      </c>
      <c r="D37" s="8" t="str">
        <f>IF('Решаемость 5 кл. р.я.'!D37&lt;'Необъективность 5 кл. р.я.'!D$63,"ДА","НЕТ")</f>
        <v>ДА</v>
      </c>
      <c r="E37" s="8" t="str">
        <f>IF('Решаемость 5 кл. р.я.'!E37&lt;'Необъективность 5 кл. р.я.'!E$63,"ДА","НЕТ")</f>
        <v>НЕТ</v>
      </c>
      <c r="F37" s="8" t="str">
        <f>IF('Решаемость 5 кл. р.я.'!F37&lt;'Необъективность 5 кл. р.я.'!F$63,"ДА","НЕТ")</f>
        <v>ДА</v>
      </c>
      <c r="G37" s="8" t="str">
        <f>IF('Решаемость 5 кл. р.я.'!G37&lt;'Необъективность 5 кл. р.я.'!G$63,"ДА","НЕТ")</f>
        <v>НЕТ</v>
      </c>
      <c r="H37" s="8" t="str">
        <f>IF('Решаемость 5 кл. р.я.'!H37&lt;'Необъективность 5 кл. р.я.'!H$63,"ДА","НЕТ")</f>
        <v>НЕТ</v>
      </c>
      <c r="I37" s="8" t="str">
        <f>IF('Решаемость 5 кл. р.я.'!I37&lt;'Необъективность 5 кл. р.я.'!I$63,"ДА","НЕТ")</f>
        <v>ДА</v>
      </c>
      <c r="J37" s="8" t="str">
        <f>IF('Решаемость 5 кл. р.я.'!J37&lt;'Необъективность 5 кл. р.я.'!J$63,"ДА","НЕТ")</f>
        <v>ДА</v>
      </c>
      <c r="K37" s="8" t="str">
        <f>IF('Решаемость 5 кл. р.я.'!K37&lt;'Необъективность 5 кл. р.я.'!K$63,"ДА","НЕТ")</f>
        <v>ДА</v>
      </c>
      <c r="L37" s="8" t="str">
        <f>IF('Решаемость 5 кл. р.я.'!L37&lt;'Необъективность 5 кл. р.я.'!L$63,"ДА","НЕТ")</f>
        <v>ДА</v>
      </c>
      <c r="M37" s="8" t="str">
        <f>IF('Решаемость 5 кл. р.я.'!M37&lt;'Необъективность 5 кл. р.я.'!M$63,"ДА","НЕТ")</f>
        <v>ДА</v>
      </c>
      <c r="N37" s="8" t="str">
        <f>IF('Решаемость 5 кл. р.я.'!N37&lt;'Необъективность 5 кл. р.я.'!N$63,"ДА","НЕТ")</f>
        <v>ДА</v>
      </c>
      <c r="O37" s="8">
        <f>'Результаты 5 кл. р.я.'!O37/'Результаты 5 кл. р.я.'!$B37</f>
        <v>0</v>
      </c>
      <c r="P37" s="8">
        <f>'Результаты 5 кл. р.я.'!P37/'Результаты 5 кл. р.я.'!$B37</f>
        <v>0.54545454545454541</v>
      </c>
      <c r="Q37" s="8">
        <f>'Результаты 5 кл. р.я.'!Q37/'Результаты 5 кл. р.я.'!$B37</f>
        <v>0.45454545454545453</v>
      </c>
      <c r="R37" s="8">
        <f>'Результаты 5 кл. р.я.'!R37/'Результаты 5 кл. р.я.'!$B37</f>
        <v>0</v>
      </c>
    </row>
    <row r="38" spans="1:18" ht="15.75">
      <c r="A38" s="1">
        <v>49</v>
      </c>
      <c r="B38" s="2">
        <v>43</v>
      </c>
      <c r="C38" s="8" t="str">
        <f>IF('Решаемость 5 кл. р.я.'!C38&lt;'Необъективность 5 кл. р.я.'!C$63,"ДА","НЕТ")</f>
        <v>НЕТ</v>
      </c>
      <c r="D38" s="8" t="str">
        <f>IF('Решаемость 5 кл. р.я.'!D38&lt;'Необъективность 5 кл. р.я.'!D$63,"ДА","НЕТ")</f>
        <v>ДА</v>
      </c>
      <c r="E38" s="8" t="str">
        <f>IF('Решаемость 5 кл. р.я.'!E38&lt;'Необъективность 5 кл. р.я.'!E$63,"ДА","НЕТ")</f>
        <v>НЕТ</v>
      </c>
      <c r="F38" s="8" t="str">
        <f>IF('Решаемость 5 кл. р.я.'!F38&lt;'Необъективность 5 кл. р.я.'!F$63,"ДА","НЕТ")</f>
        <v>ДА</v>
      </c>
      <c r="G38" s="8" t="str">
        <f>IF('Решаемость 5 кл. р.я.'!G38&lt;'Необъективность 5 кл. р.я.'!G$63,"ДА","НЕТ")</f>
        <v>ДА</v>
      </c>
      <c r="H38" s="8" t="str">
        <f>IF('Решаемость 5 кл. р.я.'!H38&lt;'Необъективность 5 кл. р.я.'!H$63,"ДА","НЕТ")</f>
        <v>НЕТ</v>
      </c>
      <c r="I38" s="8" t="str">
        <f>IF('Решаемость 5 кл. р.я.'!I38&lt;'Необъективность 5 кл. р.я.'!I$63,"ДА","НЕТ")</f>
        <v>ДА</v>
      </c>
      <c r="J38" s="8" t="str">
        <f>IF('Решаемость 5 кл. р.я.'!J38&lt;'Необъективность 5 кл. р.я.'!J$63,"ДА","НЕТ")</f>
        <v>ДА</v>
      </c>
      <c r="K38" s="8" t="str">
        <f>IF('Решаемость 5 кл. р.я.'!K38&lt;'Необъективность 5 кл. р.я.'!K$63,"ДА","НЕТ")</f>
        <v>ДА</v>
      </c>
      <c r="L38" s="8" t="str">
        <f>IF('Решаемость 5 кл. р.я.'!L38&lt;'Необъективность 5 кл. р.я.'!L$63,"ДА","НЕТ")</f>
        <v>ДА</v>
      </c>
      <c r="M38" s="8" t="str">
        <f>IF('Решаемость 5 кл. р.я.'!M38&lt;'Необъективность 5 кл. р.я.'!M$63,"ДА","НЕТ")</f>
        <v>ДА</v>
      </c>
      <c r="N38" s="8" t="str">
        <f>IF('Решаемость 5 кл. р.я.'!N38&lt;'Необъективность 5 кл. р.я.'!N$63,"ДА","НЕТ")</f>
        <v>ДА</v>
      </c>
      <c r="O38" s="8">
        <f>'Результаты 5 кл. р.я.'!O38/'Результаты 5 кл. р.я.'!$B38</f>
        <v>0.18604651162790697</v>
      </c>
      <c r="P38" s="8">
        <f>'Результаты 5 кл. р.я.'!P38/'Результаты 5 кл. р.я.'!$B38</f>
        <v>0.41860465116279072</v>
      </c>
      <c r="Q38" s="8">
        <f>'Результаты 5 кл. р.я.'!Q38/'Результаты 5 кл. р.я.'!$B38</f>
        <v>0.32558139534883723</v>
      </c>
      <c r="R38" s="8">
        <f>'Результаты 5 кл. р.я.'!R38/'Результаты 5 кл. р.я.'!$B38</f>
        <v>6.9767441860465115E-2</v>
      </c>
    </row>
    <row r="39" spans="1:18" ht="15.75">
      <c r="A39" s="1">
        <v>50</v>
      </c>
      <c r="B39" s="2">
        <v>82</v>
      </c>
      <c r="C39" s="8" t="str">
        <f>IF('Решаемость 5 кл. р.я.'!C39&lt;'Необъективность 5 кл. р.я.'!C$63,"ДА","НЕТ")</f>
        <v>ДА</v>
      </c>
      <c r="D39" s="8" t="str">
        <f>IF('Решаемость 5 кл. р.я.'!D39&lt;'Необъективность 5 кл. р.я.'!D$63,"ДА","НЕТ")</f>
        <v>ДА</v>
      </c>
      <c r="E39" s="8" t="str">
        <f>IF('Решаемость 5 кл. р.я.'!E39&lt;'Необъективность 5 кл. р.я.'!E$63,"ДА","НЕТ")</f>
        <v>ДА</v>
      </c>
      <c r="F39" s="8" t="str">
        <f>IF('Решаемость 5 кл. р.я.'!F39&lt;'Необъективность 5 кл. р.я.'!F$63,"ДА","НЕТ")</f>
        <v>ДА</v>
      </c>
      <c r="G39" s="8" t="str">
        <f>IF('Решаемость 5 кл. р.я.'!G39&lt;'Необъективность 5 кл. р.я.'!G$63,"ДА","НЕТ")</f>
        <v>ДА</v>
      </c>
      <c r="H39" s="8" t="str">
        <f>IF('Решаемость 5 кл. р.я.'!H39&lt;'Необъективность 5 кл. р.я.'!H$63,"ДА","НЕТ")</f>
        <v>ДА</v>
      </c>
      <c r="I39" s="8" t="str">
        <f>IF('Решаемость 5 кл. р.я.'!I39&lt;'Необъективность 5 кл. р.я.'!I$63,"ДА","НЕТ")</f>
        <v>ДА</v>
      </c>
      <c r="J39" s="8" t="str">
        <f>IF('Решаемость 5 кл. р.я.'!J39&lt;'Необъективность 5 кл. р.я.'!J$63,"ДА","НЕТ")</f>
        <v>ДА</v>
      </c>
      <c r="K39" s="8" t="str">
        <f>IF('Решаемость 5 кл. р.я.'!K39&lt;'Необъективность 5 кл. р.я.'!K$63,"ДА","НЕТ")</f>
        <v>ДА</v>
      </c>
      <c r="L39" s="8" t="str">
        <f>IF('Решаемость 5 кл. р.я.'!L39&lt;'Необъективность 5 кл. р.я.'!L$63,"ДА","НЕТ")</f>
        <v>ДА</v>
      </c>
      <c r="M39" s="8" t="str">
        <f>IF('Решаемость 5 кл. р.я.'!M39&lt;'Необъективность 5 кл. р.я.'!M$63,"ДА","НЕТ")</f>
        <v>ДА</v>
      </c>
      <c r="N39" s="8" t="str">
        <f>IF('Решаемость 5 кл. р.я.'!N39&lt;'Необъективность 5 кл. р.я.'!N$63,"ДА","НЕТ")</f>
        <v>ДА</v>
      </c>
      <c r="O39" s="8">
        <f>'Результаты 5 кл. р.я.'!O39/'Результаты 5 кл. р.я.'!$B39</f>
        <v>0.1951219512195122</v>
      </c>
      <c r="P39" s="8">
        <f>'Результаты 5 кл. р.я.'!P39/'Результаты 5 кл. р.я.'!$B39</f>
        <v>0.42682926829268292</v>
      </c>
      <c r="Q39" s="8">
        <f>'Результаты 5 кл. р.я.'!Q39/'Результаты 5 кл. р.я.'!$B39</f>
        <v>0.32926829268292684</v>
      </c>
      <c r="R39" s="8">
        <f>'Результаты 5 кл. р.я.'!R39/'Результаты 5 кл. р.я.'!$B39</f>
        <v>4.878048780487805E-2</v>
      </c>
    </row>
    <row r="40" spans="1:18" ht="15.75">
      <c r="A40" s="1">
        <v>55</v>
      </c>
      <c r="B40" s="2">
        <v>74</v>
      </c>
      <c r="C40" s="8" t="str">
        <f>IF('Решаемость 5 кл. р.я.'!C40&lt;'Необъективность 5 кл. р.я.'!C$63,"ДА","НЕТ")</f>
        <v>НЕТ</v>
      </c>
      <c r="D40" s="8" t="str">
        <f>IF('Решаемость 5 кл. р.я.'!D40&lt;'Необъективность 5 кл. р.я.'!D$63,"ДА","НЕТ")</f>
        <v>ДА</v>
      </c>
      <c r="E40" s="8" t="str">
        <f>IF('Решаемость 5 кл. р.я.'!E40&lt;'Необъективность 5 кл. р.я.'!E$63,"ДА","НЕТ")</f>
        <v>ДА</v>
      </c>
      <c r="F40" s="8" t="str">
        <f>IF('Решаемость 5 кл. р.я.'!F40&lt;'Необъективность 5 кл. р.я.'!F$63,"ДА","НЕТ")</f>
        <v>ДА</v>
      </c>
      <c r="G40" s="8" t="str">
        <f>IF('Решаемость 5 кл. р.я.'!G40&lt;'Необъективность 5 кл. р.я.'!G$63,"ДА","НЕТ")</f>
        <v>ДА</v>
      </c>
      <c r="H40" s="8" t="str">
        <f>IF('Решаемость 5 кл. р.я.'!H40&lt;'Необъективность 5 кл. р.я.'!H$63,"ДА","НЕТ")</f>
        <v>ДА</v>
      </c>
      <c r="I40" s="8" t="str">
        <f>IF('Решаемость 5 кл. р.я.'!I40&lt;'Необъективность 5 кл. р.я.'!I$63,"ДА","НЕТ")</f>
        <v>ДА</v>
      </c>
      <c r="J40" s="8" t="str">
        <f>IF('Решаемость 5 кл. р.я.'!J40&lt;'Необъективность 5 кл. р.я.'!J$63,"ДА","НЕТ")</f>
        <v>ДА</v>
      </c>
      <c r="K40" s="8" t="str">
        <f>IF('Решаемость 5 кл. р.я.'!K40&lt;'Необъективность 5 кл. р.я.'!K$63,"ДА","НЕТ")</f>
        <v>ДА</v>
      </c>
      <c r="L40" s="8" t="str">
        <f>IF('Решаемость 5 кл. р.я.'!L40&lt;'Необъективность 5 кл. р.я.'!L$63,"ДА","НЕТ")</f>
        <v>ДА</v>
      </c>
      <c r="M40" s="8" t="str">
        <f>IF('Решаемость 5 кл. р.я.'!M40&lt;'Необъективность 5 кл. р.я.'!M$63,"ДА","НЕТ")</f>
        <v>ДА</v>
      </c>
      <c r="N40" s="8" t="str">
        <f>IF('Решаемость 5 кл. р.я.'!N40&lt;'Необъективность 5 кл. р.я.'!N$63,"ДА","НЕТ")</f>
        <v>ДА</v>
      </c>
      <c r="O40" s="8">
        <f>'Результаты 5 кл. р.я.'!O40/'Результаты 5 кл. р.я.'!$B40</f>
        <v>0.27027027027027029</v>
      </c>
      <c r="P40" s="8">
        <f>'Результаты 5 кл. р.я.'!P40/'Результаты 5 кл. р.я.'!$B40</f>
        <v>0.45945945945945948</v>
      </c>
      <c r="Q40" s="8">
        <f>'Результаты 5 кл. р.я.'!Q40/'Результаты 5 кл. р.я.'!$B40</f>
        <v>0.24324324324324326</v>
      </c>
      <c r="R40" s="8">
        <f>'Результаты 5 кл. р.я.'!R40/'Результаты 5 кл. р.я.'!$B40</f>
        <v>2.7027027027027029E-2</v>
      </c>
    </row>
    <row r="41" spans="1:18" ht="15.75">
      <c r="A41" s="1">
        <v>56</v>
      </c>
      <c r="B41" s="2">
        <v>45</v>
      </c>
      <c r="C41" s="8" t="str">
        <f>IF('Решаемость 5 кл. р.я.'!C41&lt;'Необъективность 5 кл. р.я.'!C$63,"ДА","НЕТ")</f>
        <v>ДА</v>
      </c>
      <c r="D41" s="8" t="str">
        <f>IF('Решаемость 5 кл. р.я.'!D41&lt;'Необъективность 5 кл. р.я.'!D$63,"ДА","НЕТ")</f>
        <v>ДА</v>
      </c>
      <c r="E41" s="8" t="str">
        <f>IF('Решаемость 5 кл. р.я.'!E41&lt;'Необъективность 5 кл. р.я.'!E$63,"ДА","НЕТ")</f>
        <v>ДА</v>
      </c>
      <c r="F41" s="8" t="str">
        <f>IF('Решаемость 5 кл. р.я.'!F41&lt;'Необъективность 5 кл. р.я.'!F$63,"ДА","НЕТ")</f>
        <v>ДА</v>
      </c>
      <c r="G41" s="8" t="str">
        <f>IF('Решаемость 5 кл. р.я.'!G41&lt;'Необъективность 5 кл. р.я.'!G$63,"ДА","НЕТ")</f>
        <v>ДА</v>
      </c>
      <c r="H41" s="8" t="str">
        <f>IF('Решаемость 5 кл. р.я.'!H41&lt;'Необъективность 5 кл. р.я.'!H$63,"ДА","НЕТ")</f>
        <v>ДА</v>
      </c>
      <c r="I41" s="8" t="str">
        <f>IF('Решаемость 5 кл. р.я.'!I41&lt;'Необъективность 5 кл. р.я.'!I$63,"ДА","НЕТ")</f>
        <v>ДА</v>
      </c>
      <c r="J41" s="8" t="str">
        <f>IF('Решаемость 5 кл. р.я.'!J41&lt;'Необъективность 5 кл. р.я.'!J$63,"ДА","НЕТ")</f>
        <v>ДА</v>
      </c>
      <c r="K41" s="8" t="str">
        <f>IF('Решаемость 5 кл. р.я.'!K41&lt;'Необъективность 5 кл. р.я.'!K$63,"ДА","НЕТ")</f>
        <v>ДА</v>
      </c>
      <c r="L41" s="8" t="str">
        <f>IF('Решаемость 5 кл. р.я.'!L41&lt;'Необъективность 5 кл. р.я.'!L$63,"ДА","НЕТ")</f>
        <v>ДА</v>
      </c>
      <c r="M41" s="8" t="str">
        <f>IF('Решаемость 5 кл. р.я.'!M41&lt;'Необъективность 5 кл. р.я.'!M$63,"ДА","НЕТ")</f>
        <v>ДА</v>
      </c>
      <c r="N41" s="8" t="str">
        <f>IF('Решаемость 5 кл. р.я.'!N41&lt;'Необъективность 5 кл. р.я.'!N$63,"ДА","НЕТ")</f>
        <v>ДА</v>
      </c>
      <c r="O41" s="8">
        <f>'Результаты 5 кл. р.я.'!O41/'Результаты 5 кл. р.я.'!$B41</f>
        <v>0.2</v>
      </c>
      <c r="P41" s="8">
        <f>'Результаты 5 кл. р.я.'!P41/'Результаты 5 кл. р.я.'!$B41</f>
        <v>0.53333333333333333</v>
      </c>
      <c r="Q41" s="8">
        <f>'Результаты 5 кл. р.я.'!Q41/'Результаты 5 кл. р.я.'!$B41</f>
        <v>0.24444444444444444</v>
      </c>
      <c r="R41" s="8">
        <f>'Результаты 5 кл. р.я.'!R41/'Результаты 5 кл. р.я.'!$B41</f>
        <v>2.2222222222222223E-2</v>
      </c>
    </row>
    <row r="42" spans="1:18" ht="15.75">
      <c r="A42" s="2">
        <v>58</v>
      </c>
      <c r="B42" s="2">
        <v>50</v>
      </c>
      <c r="C42" s="8" t="str">
        <f>IF('Решаемость 5 кл. р.я.'!C42&lt;'Необъективность 5 кл. р.я.'!C$63,"ДА","НЕТ")</f>
        <v>ДА</v>
      </c>
      <c r="D42" s="8" t="str">
        <f>IF('Решаемость 5 кл. р.я.'!D42&lt;'Необъективность 5 кл. р.я.'!D$63,"ДА","НЕТ")</f>
        <v>ДА</v>
      </c>
      <c r="E42" s="8" t="str">
        <f>IF('Решаемость 5 кл. р.я.'!E42&lt;'Необъективность 5 кл. р.я.'!E$63,"ДА","НЕТ")</f>
        <v>ДА</v>
      </c>
      <c r="F42" s="8" t="str">
        <f>IF('Решаемость 5 кл. р.я.'!F42&lt;'Необъективность 5 кл. р.я.'!F$63,"ДА","НЕТ")</f>
        <v>ДА</v>
      </c>
      <c r="G42" s="8" t="str">
        <f>IF('Решаемость 5 кл. р.я.'!G42&lt;'Необъективность 5 кл. р.я.'!G$63,"ДА","НЕТ")</f>
        <v>ДА</v>
      </c>
      <c r="H42" s="8" t="str">
        <f>IF('Решаемость 5 кл. р.я.'!H42&lt;'Необъективность 5 кл. р.я.'!H$63,"ДА","НЕТ")</f>
        <v>ДА</v>
      </c>
      <c r="I42" s="8" t="str">
        <f>IF('Решаемость 5 кл. р.я.'!I42&lt;'Необъективность 5 кл. р.я.'!I$63,"ДА","НЕТ")</f>
        <v>НЕТ</v>
      </c>
      <c r="J42" s="8" t="str">
        <f>IF('Решаемость 5 кл. р.я.'!J42&lt;'Необъективность 5 кл. р.я.'!J$63,"ДА","НЕТ")</f>
        <v>ДА</v>
      </c>
      <c r="K42" s="8" t="str">
        <f>IF('Решаемость 5 кл. р.я.'!K42&lt;'Необъективность 5 кл. р.я.'!K$63,"ДА","НЕТ")</f>
        <v>ДА</v>
      </c>
      <c r="L42" s="8" t="str">
        <f>IF('Решаемость 5 кл. р.я.'!L42&lt;'Необъективность 5 кл. р.я.'!L$63,"ДА","НЕТ")</f>
        <v>НЕТ</v>
      </c>
      <c r="M42" s="8" t="str">
        <f>IF('Решаемость 5 кл. р.я.'!M42&lt;'Необъективность 5 кл. р.я.'!M$63,"ДА","НЕТ")</f>
        <v>НЕТ</v>
      </c>
      <c r="N42" s="8" t="str">
        <f>IF('Решаемость 5 кл. р.я.'!N42&lt;'Необъективность 5 кл. р.я.'!N$63,"ДА","НЕТ")</f>
        <v>НЕТ</v>
      </c>
      <c r="O42" s="8">
        <f>'Результаты 5 кл. р.я.'!O42/'Результаты 5 кл. р.я.'!$B42</f>
        <v>0.1</v>
      </c>
      <c r="P42" s="8">
        <f>'Результаты 5 кл. р.я.'!P42/'Результаты 5 кл. р.я.'!$B42</f>
        <v>0.6</v>
      </c>
      <c r="Q42" s="8">
        <f>'Результаты 5 кл. р.я.'!Q42/'Результаты 5 кл. р.я.'!$B42</f>
        <v>0.26</v>
      </c>
      <c r="R42" s="8">
        <f>'Результаты 5 кл. р.я.'!R42/'Результаты 5 кл. р.я.'!$B42</f>
        <v>0.04</v>
      </c>
    </row>
    <row r="43" spans="1:18" ht="15.75">
      <c r="A43" s="1">
        <v>61</v>
      </c>
      <c r="B43" s="2">
        <v>89</v>
      </c>
      <c r="C43" s="8" t="str">
        <f>IF('Решаемость 5 кл. р.я.'!C43&lt;'Необъективность 5 кл. р.я.'!C$63,"ДА","НЕТ")</f>
        <v>ДА</v>
      </c>
      <c r="D43" s="8" t="str">
        <f>IF('Решаемость 5 кл. р.я.'!D43&lt;'Необъективность 5 кл. р.я.'!D$63,"ДА","НЕТ")</f>
        <v>НЕТ</v>
      </c>
      <c r="E43" s="8" t="str">
        <f>IF('Решаемость 5 кл. р.я.'!E43&lt;'Необъективность 5 кл. р.я.'!E$63,"ДА","НЕТ")</f>
        <v>ДА</v>
      </c>
      <c r="F43" s="8" t="str">
        <f>IF('Решаемость 5 кл. р.я.'!F43&lt;'Необъективность 5 кл. р.я.'!F$63,"ДА","НЕТ")</f>
        <v>ДА</v>
      </c>
      <c r="G43" s="8" t="str">
        <f>IF('Решаемость 5 кл. р.я.'!G43&lt;'Необъективность 5 кл. р.я.'!G$63,"ДА","НЕТ")</f>
        <v>ДА</v>
      </c>
      <c r="H43" s="8" t="str">
        <f>IF('Решаемость 5 кл. р.я.'!H43&lt;'Необъективность 5 кл. р.я.'!H$63,"ДА","НЕТ")</f>
        <v>ДА</v>
      </c>
      <c r="I43" s="8" t="str">
        <f>IF('Решаемость 5 кл. р.я.'!I43&lt;'Необъективность 5 кл. р.я.'!I$63,"ДА","НЕТ")</f>
        <v>ДА</v>
      </c>
      <c r="J43" s="8" t="str">
        <f>IF('Решаемость 5 кл. р.я.'!J43&lt;'Необъективность 5 кл. р.я.'!J$63,"ДА","НЕТ")</f>
        <v>ДА</v>
      </c>
      <c r="K43" s="8" t="str">
        <f>IF('Решаемость 5 кл. р.я.'!K43&lt;'Необъективность 5 кл. р.я.'!K$63,"ДА","НЕТ")</f>
        <v>ДА</v>
      </c>
      <c r="L43" s="8" t="str">
        <f>IF('Решаемость 5 кл. р.я.'!L43&lt;'Необъективность 5 кл. р.я.'!L$63,"ДА","НЕТ")</f>
        <v>ДА</v>
      </c>
      <c r="M43" s="8" t="str">
        <f>IF('Решаемость 5 кл. р.я.'!M43&lt;'Необъективность 5 кл. р.я.'!M$63,"ДА","НЕТ")</f>
        <v>ДА</v>
      </c>
      <c r="N43" s="8" t="str">
        <f>IF('Решаемость 5 кл. р.я.'!N43&lt;'Необъективность 5 кл. р.я.'!N$63,"ДА","НЕТ")</f>
        <v>ДА</v>
      </c>
      <c r="O43" s="8">
        <f>'Результаты 5 кл. р.я.'!O43/'Результаты 5 кл. р.я.'!$B43</f>
        <v>0.2696629213483146</v>
      </c>
      <c r="P43" s="8">
        <f>'Результаты 5 кл. р.я.'!P43/'Результаты 5 кл. р.я.'!$B43</f>
        <v>0.5168539325842697</v>
      </c>
      <c r="Q43" s="8">
        <f>'Результаты 5 кл. р.я.'!Q43/'Результаты 5 кл. р.я.'!$B43</f>
        <v>0.20224719101123595</v>
      </c>
      <c r="R43" s="8">
        <f>'Результаты 5 кл. р.я.'!R43/'Результаты 5 кл. р.я.'!$B43</f>
        <v>1.1235955056179775E-2</v>
      </c>
    </row>
    <row r="44" spans="1:18" ht="15.75">
      <c r="A44" s="1">
        <v>64</v>
      </c>
      <c r="B44" s="2">
        <v>68</v>
      </c>
      <c r="C44" s="8" t="str">
        <f>IF('Решаемость 5 кл. р.я.'!C44&lt;'Необъективность 5 кл. р.я.'!C$63,"ДА","НЕТ")</f>
        <v>ДА</v>
      </c>
      <c r="D44" s="8" t="str">
        <f>IF('Решаемость 5 кл. р.я.'!D44&lt;'Необъективность 5 кл. р.я.'!D$63,"ДА","НЕТ")</f>
        <v>ДА</v>
      </c>
      <c r="E44" s="8" t="str">
        <f>IF('Решаемость 5 кл. р.я.'!E44&lt;'Необъективность 5 кл. р.я.'!E$63,"ДА","НЕТ")</f>
        <v>ДА</v>
      </c>
      <c r="F44" s="8" t="str">
        <f>IF('Решаемость 5 кл. р.я.'!F44&lt;'Необъективность 5 кл. р.я.'!F$63,"ДА","НЕТ")</f>
        <v>ДА</v>
      </c>
      <c r="G44" s="8" t="str">
        <f>IF('Решаемость 5 кл. р.я.'!G44&lt;'Необъективность 5 кл. р.я.'!G$63,"ДА","НЕТ")</f>
        <v>ДА</v>
      </c>
      <c r="H44" s="8" t="str">
        <f>IF('Решаемость 5 кл. р.я.'!H44&lt;'Необъективность 5 кл. р.я.'!H$63,"ДА","НЕТ")</f>
        <v>ДА</v>
      </c>
      <c r="I44" s="8" t="str">
        <f>IF('Решаемость 5 кл. р.я.'!I44&lt;'Необъективность 5 кл. р.я.'!I$63,"ДА","НЕТ")</f>
        <v>ДА</v>
      </c>
      <c r="J44" s="8" t="str">
        <f>IF('Решаемость 5 кл. р.я.'!J44&lt;'Необъективность 5 кл. р.я.'!J$63,"ДА","НЕТ")</f>
        <v>ДА</v>
      </c>
      <c r="K44" s="8" t="str">
        <f>IF('Решаемость 5 кл. р.я.'!K44&lt;'Необъективность 5 кл. р.я.'!K$63,"ДА","НЕТ")</f>
        <v>ДА</v>
      </c>
      <c r="L44" s="8" t="str">
        <f>IF('Решаемость 5 кл. р.я.'!L44&lt;'Необъективность 5 кл. р.я.'!L$63,"ДА","НЕТ")</f>
        <v>ДА</v>
      </c>
      <c r="M44" s="8" t="str">
        <f>IF('Решаемость 5 кл. р.я.'!M44&lt;'Необъективность 5 кл. р.я.'!M$63,"ДА","НЕТ")</f>
        <v>ДА</v>
      </c>
      <c r="N44" s="8" t="str">
        <f>IF('Решаемость 5 кл. р.я.'!N44&lt;'Необъективность 5 кл. р.я.'!N$63,"ДА","НЕТ")</f>
        <v>ДА</v>
      </c>
      <c r="O44" s="8">
        <f>'Результаты 5 кл. р.я.'!O44/'Результаты 5 кл. р.я.'!$B44</f>
        <v>0.27941176470588236</v>
      </c>
      <c r="P44" s="8">
        <f>'Результаты 5 кл. р.я.'!P44/'Результаты 5 кл. р.я.'!$B44</f>
        <v>0.51470588235294112</v>
      </c>
      <c r="Q44" s="8">
        <f>'Результаты 5 кл. р.я.'!Q44/'Результаты 5 кл. р.я.'!$B44</f>
        <v>0.16176470588235295</v>
      </c>
      <c r="R44" s="8">
        <f>'Результаты 5 кл. р.я.'!R44/'Результаты 5 кл. р.я.'!$B44</f>
        <v>4.4117647058823532E-2</v>
      </c>
    </row>
    <row r="45" spans="1:18" ht="15.75">
      <c r="A45" s="1">
        <v>65</v>
      </c>
      <c r="B45" s="2">
        <v>29</v>
      </c>
      <c r="C45" s="8" t="str">
        <f>IF('Решаемость 5 кл. р.я.'!C45&lt;'Необъективность 5 кл. р.я.'!C$63,"ДА","НЕТ")</f>
        <v>ДА</v>
      </c>
      <c r="D45" s="8" t="str">
        <f>IF('Решаемость 5 кл. р.я.'!D45&lt;'Необъективность 5 кл. р.я.'!D$63,"ДА","НЕТ")</f>
        <v>ДА</v>
      </c>
      <c r="E45" s="8" t="str">
        <f>IF('Решаемость 5 кл. р.я.'!E45&lt;'Необъективность 5 кл. р.я.'!E$63,"ДА","НЕТ")</f>
        <v>ДА</v>
      </c>
      <c r="F45" s="8" t="str">
        <f>IF('Решаемость 5 кл. р.я.'!F45&lt;'Необъективность 5 кл. р.я.'!F$63,"ДА","НЕТ")</f>
        <v>ДА</v>
      </c>
      <c r="G45" s="8" t="str">
        <f>IF('Решаемость 5 кл. р.я.'!G45&lt;'Необъективность 5 кл. р.я.'!G$63,"ДА","НЕТ")</f>
        <v>ДА</v>
      </c>
      <c r="H45" s="8" t="str">
        <f>IF('Решаемость 5 кл. р.я.'!H45&lt;'Необъективность 5 кл. р.я.'!H$63,"ДА","НЕТ")</f>
        <v>ДА</v>
      </c>
      <c r="I45" s="8" t="str">
        <f>IF('Решаемость 5 кл. р.я.'!I45&lt;'Необъективность 5 кл. р.я.'!I$63,"ДА","НЕТ")</f>
        <v>ДА</v>
      </c>
      <c r="J45" s="8" t="str">
        <f>IF('Решаемость 5 кл. р.я.'!J45&lt;'Необъективность 5 кл. р.я.'!J$63,"ДА","НЕТ")</f>
        <v>ДА</v>
      </c>
      <c r="K45" s="8" t="str">
        <f>IF('Решаемость 5 кл. р.я.'!K45&lt;'Необъективность 5 кл. р.я.'!K$63,"ДА","НЕТ")</f>
        <v>ДА</v>
      </c>
      <c r="L45" s="8" t="str">
        <f>IF('Решаемость 5 кл. р.я.'!L45&lt;'Необъективность 5 кл. р.я.'!L$63,"ДА","НЕТ")</f>
        <v>ДА</v>
      </c>
      <c r="M45" s="8" t="str">
        <f>IF('Решаемость 5 кл. р.я.'!M45&lt;'Необъективность 5 кл. р.я.'!M$63,"ДА","НЕТ")</f>
        <v>ДА</v>
      </c>
      <c r="N45" s="8" t="str">
        <f>IF('Решаемость 5 кл. р.я.'!N45&lt;'Необъективность 5 кл. р.я.'!N$63,"ДА","НЕТ")</f>
        <v>ДА</v>
      </c>
      <c r="O45" s="8">
        <f>'Результаты 5 кл. р.я.'!O45/'Результаты 5 кл. р.я.'!$B45</f>
        <v>0.68965517241379315</v>
      </c>
      <c r="P45" s="8">
        <f>'Результаты 5 кл. р.я.'!P45/'Результаты 5 кл. р.я.'!$B45</f>
        <v>0.20689655172413793</v>
      </c>
      <c r="Q45" s="8">
        <f>'Результаты 5 кл. р.я.'!Q45/'Результаты 5 кл. р.я.'!$B45</f>
        <v>0.10344827586206896</v>
      </c>
      <c r="R45" s="8">
        <f>'Результаты 5 кл. р.я.'!R45/'Результаты 5 кл. р.я.'!$B45</f>
        <v>0</v>
      </c>
    </row>
    <row r="46" spans="1:18" ht="15.75">
      <c r="A46" s="1">
        <v>66</v>
      </c>
      <c r="B46" s="2">
        <v>41</v>
      </c>
      <c r="C46" s="8" t="str">
        <f>IF('Решаемость 5 кл. р.я.'!C46&lt;'Необъективность 5 кл. р.я.'!C$63,"ДА","НЕТ")</f>
        <v>НЕТ</v>
      </c>
      <c r="D46" s="8" t="str">
        <f>IF('Решаемость 5 кл. р.я.'!D46&lt;'Необъективность 5 кл. р.я.'!D$63,"ДА","НЕТ")</f>
        <v>ДА</v>
      </c>
      <c r="E46" s="8" t="str">
        <f>IF('Решаемость 5 кл. р.я.'!E46&lt;'Необъективность 5 кл. р.я.'!E$63,"ДА","НЕТ")</f>
        <v>ДА</v>
      </c>
      <c r="F46" s="8" t="str">
        <f>IF('Решаемость 5 кл. р.я.'!F46&lt;'Необъективность 5 кл. р.я.'!F$63,"ДА","НЕТ")</f>
        <v>НЕТ</v>
      </c>
      <c r="G46" s="8" t="str">
        <f>IF('Решаемость 5 кл. р.я.'!G46&lt;'Необъективность 5 кл. р.я.'!G$63,"ДА","НЕТ")</f>
        <v>ДА</v>
      </c>
      <c r="H46" s="8" t="str">
        <f>IF('Решаемость 5 кл. р.я.'!H46&lt;'Необъективность 5 кл. р.я.'!H$63,"ДА","НЕТ")</f>
        <v>ДА</v>
      </c>
      <c r="I46" s="8" t="str">
        <f>IF('Решаемость 5 кл. р.я.'!I46&lt;'Необъективность 5 кл. р.я.'!I$63,"ДА","НЕТ")</f>
        <v>НЕТ</v>
      </c>
      <c r="J46" s="8" t="str">
        <f>IF('Решаемость 5 кл. р.я.'!J46&lt;'Необъективность 5 кл. р.я.'!J$63,"ДА","НЕТ")</f>
        <v>ДА</v>
      </c>
      <c r="K46" s="8" t="str">
        <f>IF('Решаемость 5 кл. р.я.'!K46&lt;'Необъективность 5 кл. р.я.'!K$63,"ДА","НЕТ")</f>
        <v>ДА</v>
      </c>
      <c r="L46" s="8" t="str">
        <f>IF('Решаемость 5 кл. р.я.'!L46&lt;'Необъективность 5 кл. р.я.'!L$63,"ДА","НЕТ")</f>
        <v>ДА</v>
      </c>
      <c r="M46" s="8" t="str">
        <f>IF('Решаемость 5 кл. р.я.'!M46&lt;'Необъективность 5 кл. р.я.'!M$63,"ДА","НЕТ")</f>
        <v>ДА</v>
      </c>
      <c r="N46" s="8" t="str">
        <f>IF('Решаемость 5 кл. р.я.'!N46&lt;'Необъективность 5 кл. р.я.'!N$63,"ДА","НЕТ")</f>
        <v>ДА</v>
      </c>
      <c r="O46" s="8">
        <f>'Результаты 5 кл. р.я.'!O46/'Результаты 5 кл. р.я.'!$B46</f>
        <v>0.26829268292682928</v>
      </c>
      <c r="P46" s="8">
        <f>'Результаты 5 кл. р.я.'!P46/'Результаты 5 кл. р.я.'!$B46</f>
        <v>0.34146341463414637</v>
      </c>
      <c r="Q46" s="8">
        <f>'Результаты 5 кл. р.я.'!Q46/'Результаты 5 кл. р.я.'!$B46</f>
        <v>0.24390243902439024</v>
      </c>
      <c r="R46" s="8">
        <f>'Результаты 5 кл. р.я.'!R46/'Результаты 5 кл. р.я.'!$B46</f>
        <v>0.14634146341463414</v>
      </c>
    </row>
    <row r="47" spans="1:18" ht="15.75">
      <c r="A47" s="1">
        <v>69</v>
      </c>
      <c r="B47" s="15">
        <v>111</v>
      </c>
      <c r="C47" s="8" t="str">
        <f>IF('Решаемость 5 кл. р.я.'!C47&lt;'Необъективность 5 кл. р.я.'!C$63,"ДА","НЕТ")</f>
        <v>ДА</v>
      </c>
      <c r="D47" s="8" t="str">
        <f>IF('Решаемость 5 кл. р.я.'!D47&lt;'Необъективность 5 кл. р.я.'!D$63,"ДА","НЕТ")</f>
        <v>ДА</v>
      </c>
      <c r="E47" s="8" t="str">
        <f>IF('Решаемость 5 кл. р.я.'!E47&lt;'Необъективность 5 кл. р.я.'!E$63,"ДА","НЕТ")</f>
        <v>ДА</v>
      </c>
      <c r="F47" s="8" t="str">
        <f>IF('Решаемость 5 кл. р.я.'!F47&lt;'Необъективность 5 кл. р.я.'!F$63,"ДА","НЕТ")</f>
        <v>НЕТ</v>
      </c>
      <c r="G47" s="8" t="str">
        <f>IF('Решаемость 5 кл. р.я.'!G47&lt;'Необъективность 5 кл. р.я.'!G$63,"ДА","НЕТ")</f>
        <v>НЕТ</v>
      </c>
      <c r="H47" s="8" t="str">
        <f>IF('Решаемость 5 кл. р.я.'!H47&lt;'Необъективность 5 кл. р.я.'!H$63,"ДА","НЕТ")</f>
        <v>ДА</v>
      </c>
      <c r="I47" s="8" t="str">
        <f>IF('Решаемость 5 кл. р.я.'!I47&lt;'Необъективность 5 кл. р.я.'!I$63,"ДА","НЕТ")</f>
        <v>НЕТ</v>
      </c>
      <c r="J47" s="8" t="str">
        <f>IF('Решаемость 5 кл. р.я.'!J47&lt;'Необъективность 5 кл. р.я.'!J$63,"ДА","НЕТ")</f>
        <v>НЕТ</v>
      </c>
      <c r="K47" s="8" t="str">
        <f>IF('Решаемость 5 кл. р.я.'!K47&lt;'Необъективность 5 кл. р.я.'!K$63,"ДА","НЕТ")</f>
        <v>ДА</v>
      </c>
      <c r="L47" s="8" t="str">
        <f>IF('Решаемость 5 кл. р.я.'!L47&lt;'Необъективность 5 кл. р.я.'!L$63,"ДА","НЕТ")</f>
        <v>ДА</v>
      </c>
      <c r="M47" s="8" t="str">
        <f>IF('Решаемость 5 кл. р.я.'!M47&lt;'Необъективность 5 кл. р.я.'!M$63,"ДА","НЕТ")</f>
        <v>ДА</v>
      </c>
      <c r="N47" s="8" t="str">
        <f>IF('Решаемость 5 кл. р.я.'!N47&lt;'Необъективность 5 кл. р.я.'!N$63,"ДА","НЕТ")</f>
        <v>НЕТ</v>
      </c>
      <c r="O47" s="8">
        <f>'Результаты 5 кл. р.я.'!O47/'Результаты 5 кл. р.я.'!$B47</f>
        <v>3.6036036036036036E-2</v>
      </c>
      <c r="P47" s="8">
        <f>'Результаты 5 кл. р.я.'!P47/'Результаты 5 кл. р.я.'!$B47</f>
        <v>0.54054054054054057</v>
      </c>
      <c r="Q47" s="8">
        <f>'Результаты 5 кл. р.я.'!Q47/'Результаты 5 кл. р.я.'!$B47</f>
        <v>0.3783783783783784</v>
      </c>
      <c r="R47" s="8">
        <f>'Результаты 5 кл. р.я.'!R47/'Результаты 5 кл. р.я.'!$B47</f>
        <v>4.5045045045045043E-2</v>
      </c>
    </row>
    <row r="48" spans="1:18" ht="15.75">
      <c r="A48" s="1">
        <v>70</v>
      </c>
      <c r="B48" s="2">
        <v>38</v>
      </c>
      <c r="C48" s="8" t="str">
        <f>IF('Решаемость 5 кл. р.я.'!C48&lt;'Необъективность 5 кл. р.я.'!C$63,"ДА","НЕТ")</f>
        <v>ДА</v>
      </c>
      <c r="D48" s="8" t="str">
        <f>IF('Решаемость 5 кл. р.я.'!D48&lt;'Необъективность 5 кл. р.я.'!D$63,"ДА","НЕТ")</f>
        <v>ДА</v>
      </c>
      <c r="E48" s="8" t="str">
        <f>IF('Решаемость 5 кл. р.я.'!E48&lt;'Необъективность 5 кл. р.я.'!E$63,"ДА","НЕТ")</f>
        <v>ДА</v>
      </c>
      <c r="F48" s="8" t="str">
        <f>IF('Решаемость 5 кл. р.я.'!F48&lt;'Необъективность 5 кл. р.я.'!F$63,"ДА","НЕТ")</f>
        <v>ДА</v>
      </c>
      <c r="G48" s="8" t="str">
        <f>IF('Решаемость 5 кл. р.я.'!G48&lt;'Необъективность 5 кл. р.я.'!G$63,"ДА","НЕТ")</f>
        <v>ДА</v>
      </c>
      <c r="H48" s="8" t="str">
        <f>IF('Решаемость 5 кл. р.я.'!H48&lt;'Необъективность 5 кл. р.я.'!H$63,"ДА","НЕТ")</f>
        <v>ДА</v>
      </c>
      <c r="I48" s="8" t="str">
        <f>IF('Решаемость 5 кл. р.я.'!I48&lt;'Необъективность 5 кл. р.я.'!I$63,"ДА","НЕТ")</f>
        <v>ДА</v>
      </c>
      <c r="J48" s="8" t="str">
        <f>IF('Решаемость 5 кл. р.я.'!J48&lt;'Необъективность 5 кл. р.я.'!J$63,"ДА","НЕТ")</f>
        <v>ДА</v>
      </c>
      <c r="K48" s="8" t="str">
        <f>IF('Решаемость 5 кл. р.я.'!K48&lt;'Необъективность 5 кл. р.я.'!K$63,"ДА","НЕТ")</f>
        <v>ДА</v>
      </c>
      <c r="L48" s="8" t="str">
        <f>IF('Решаемость 5 кл. р.я.'!L48&lt;'Необъективность 5 кл. р.я.'!L$63,"ДА","НЕТ")</f>
        <v>ДА</v>
      </c>
      <c r="M48" s="8" t="str">
        <f>IF('Решаемость 5 кл. р.я.'!M48&lt;'Необъективность 5 кл. р.я.'!M$63,"ДА","НЕТ")</f>
        <v>ДА</v>
      </c>
      <c r="N48" s="8" t="str">
        <f>IF('Решаемость 5 кл. р.я.'!N48&lt;'Необъективность 5 кл. р.я.'!N$63,"ДА","НЕТ")</f>
        <v>ДА</v>
      </c>
      <c r="O48" s="8">
        <f>'Результаты 5 кл. р.я.'!O48/'Результаты 5 кл. р.я.'!$B48</f>
        <v>0.42105263157894735</v>
      </c>
      <c r="P48" s="8">
        <f>'Результаты 5 кл. р.я.'!P48/'Результаты 5 кл. р.я.'!$B48</f>
        <v>0.42105263157894735</v>
      </c>
      <c r="Q48" s="8">
        <f>'Результаты 5 кл. р.я.'!Q48/'Результаты 5 кл. р.я.'!$B48</f>
        <v>0</v>
      </c>
      <c r="R48" s="8">
        <f>'Результаты 5 кл. р.я.'!R48/'Результаты 5 кл. р.я.'!$B48</f>
        <v>0</v>
      </c>
    </row>
    <row r="49" spans="1:18" ht="15.75">
      <c r="A49" s="1">
        <v>71</v>
      </c>
      <c r="B49" s="2">
        <v>44</v>
      </c>
      <c r="C49" s="8" t="str">
        <f>IF('Решаемость 5 кл. р.я.'!C49&lt;'Необъективность 5 кл. р.я.'!C$63,"ДА","НЕТ")</f>
        <v>ДА</v>
      </c>
      <c r="D49" s="8" t="str">
        <f>IF('Решаемость 5 кл. р.я.'!D49&lt;'Необъективность 5 кл. р.я.'!D$63,"ДА","НЕТ")</f>
        <v>ДА</v>
      </c>
      <c r="E49" s="8" t="str">
        <f>IF('Решаемость 5 кл. р.я.'!E49&lt;'Необъективность 5 кл. р.я.'!E$63,"ДА","НЕТ")</f>
        <v>ДА</v>
      </c>
      <c r="F49" s="8" t="str">
        <f>IF('Решаемость 5 кл. р.я.'!F49&lt;'Необъективность 5 кл. р.я.'!F$63,"ДА","НЕТ")</f>
        <v>ДА</v>
      </c>
      <c r="G49" s="8" t="str">
        <f>IF('Решаемость 5 кл. р.я.'!G49&lt;'Необъективность 5 кл. р.я.'!G$63,"ДА","НЕТ")</f>
        <v>ДА</v>
      </c>
      <c r="H49" s="8" t="str">
        <f>IF('Решаемость 5 кл. р.я.'!H49&lt;'Необъективность 5 кл. р.я.'!H$63,"ДА","НЕТ")</f>
        <v>ДА</v>
      </c>
      <c r="I49" s="8" t="str">
        <f>IF('Решаемость 5 кл. р.я.'!I49&lt;'Необъективность 5 кл. р.я.'!I$63,"ДА","НЕТ")</f>
        <v>НЕТ</v>
      </c>
      <c r="J49" s="8" t="str">
        <f>IF('Решаемость 5 кл. р.я.'!J49&lt;'Необъективность 5 кл. р.я.'!J$63,"ДА","НЕТ")</f>
        <v>ДА</v>
      </c>
      <c r="K49" s="8" t="str">
        <f>IF('Решаемость 5 кл. р.я.'!K49&lt;'Необъективность 5 кл. р.я.'!K$63,"ДА","НЕТ")</f>
        <v>ДА</v>
      </c>
      <c r="L49" s="8" t="str">
        <f>IF('Решаемость 5 кл. р.я.'!L49&lt;'Необъективность 5 кл. р.я.'!L$63,"ДА","НЕТ")</f>
        <v>ДА</v>
      </c>
      <c r="M49" s="8" t="str">
        <f>IF('Решаемость 5 кл. р.я.'!M49&lt;'Необъективность 5 кл. р.я.'!M$63,"ДА","НЕТ")</f>
        <v>ДА</v>
      </c>
      <c r="N49" s="8" t="str">
        <f>IF('Решаемость 5 кл. р.я.'!N49&lt;'Необъективность 5 кл. р.я.'!N$63,"ДА","НЕТ")</f>
        <v>НЕТ</v>
      </c>
      <c r="O49" s="8">
        <f>'Результаты 5 кл. р.я.'!O49/'Результаты 5 кл. р.я.'!$B49</f>
        <v>9.0909090909090912E-2</v>
      </c>
      <c r="P49" s="8">
        <f>'Результаты 5 кл. р.я.'!P49/'Результаты 5 кл. р.я.'!$B49</f>
        <v>0.68181818181818177</v>
      </c>
      <c r="Q49" s="8">
        <f>'Результаты 5 кл. р.я.'!Q49/'Результаты 5 кл. р.я.'!$B49</f>
        <v>0.22727272727272727</v>
      </c>
      <c r="R49" s="8">
        <f>'Результаты 5 кл. р.я.'!R49/'Результаты 5 кл. р.я.'!$B49</f>
        <v>0</v>
      </c>
    </row>
    <row r="50" spans="1:18" ht="15.75">
      <c r="A50" s="1">
        <v>72</v>
      </c>
      <c r="B50" s="2">
        <v>24</v>
      </c>
      <c r="C50" s="8" t="str">
        <f>IF('Решаемость 5 кл. р.я.'!C50&lt;'Необъективность 5 кл. р.я.'!C$63,"ДА","НЕТ")</f>
        <v>ДА</v>
      </c>
      <c r="D50" s="8" t="str">
        <f>IF('Решаемость 5 кл. р.я.'!D50&lt;'Необъективность 5 кл. р.я.'!D$63,"ДА","НЕТ")</f>
        <v>ДА</v>
      </c>
      <c r="E50" s="8" t="str">
        <f>IF('Решаемость 5 кл. р.я.'!E50&lt;'Необъективность 5 кл. р.я.'!E$63,"ДА","НЕТ")</f>
        <v>ДА</v>
      </c>
      <c r="F50" s="8" t="str">
        <f>IF('Решаемость 5 кл. р.я.'!F50&lt;'Необъективность 5 кл. р.я.'!F$63,"ДА","НЕТ")</f>
        <v>ДА</v>
      </c>
      <c r="G50" s="8" t="str">
        <f>IF('Решаемость 5 кл. р.я.'!G50&lt;'Необъективность 5 кл. р.я.'!G$63,"ДА","НЕТ")</f>
        <v>ДА</v>
      </c>
      <c r="H50" s="8" t="str">
        <f>IF('Решаемость 5 кл. р.я.'!H50&lt;'Необъективность 5 кл. р.я.'!H$63,"ДА","НЕТ")</f>
        <v>ДА</v>
      </c>
      <c r="I50" s="8" t="str">
        <f>IF('Решаемость 5 кл. р.я.'!I50&lt;'Необъективность 5 кл. р.я.'!I$63,"ДА","НЕТ")</f>
        <v>ДА</v>
      </c>
      <c r="J50" s="8" t="str">
        <f>IF('Решаемость 5 кл. р.я.'!J50&lt;'Необъективность 5 кл. р.я.'!J$63,"ДА","НЕТ")</f>
        <v>ДА</v>
      </c>
      <c r="K50" s="8" t="str">
        <f>IF('Решаемость 5 кл. р.я.'!K50&lt;'Необъективность 5 кл. р.я.'!K$63,"ДА","НЕТ")</f>
        <v>ДА</v>
      </c>
      <c r="L50" s="8" t="str">
        <f>IF('Решаемость 5 кл. р.я.'!L50&lt;'Необъективность 5 кл. р.я.'!L$63,"ДА","НЕТ")</f>
        <v>ДА</v>
      </c>
      <c r="M50" s="8" t="str">
        <f>IF('Решаемость 5 кл. р.я.'!M50&lt;'Необъективность 5 кл. р.я.'!M$63,"ДА","НЕТ")</f>
        <v>ДА</v>
      </c>
      <c r="N50" s="8" t="str">
        <f>IF('Решаемость 5 кл. р.я.'!N50&lt;'Необъективность 5 кл. р.я.'!N$63,"ДА","НЕТ")</f>
        <v>ДА</v>
      </c>
      <c r="O50" s="8">
        <f>'Результаты 5 кл. р.я.'!O50/'Результаты 5 кл. р.я.'!$B50</f>
        <v>0.16666666666666666</v>
      </c>
      <c r="P50" s="8">
        <f>'Результаты 5 кл. р.я.'!P50/'Результаты 5 кл. р.я.'!$B50</f>
        <v>0.66666666666666663</v>
      </c>
      <c r="Q50" s="8">
        <f>'Результаты 5 кл. р.я.'!Q50/'Результаты 5 кл. р.я.'!$B50</f>
        <v>0.16666666666666666</v>
      </c>
      <c r="R50" s="8">
        <f>'Результаты 5 кл. р.я.'!R50/'Результаты 5 кл. р.я.'!$B50</f>
        <v>0</v>
      </c>
    </row>
    <row r="51" spans="1:18" ht="15.75">
      <c r="A51" s="1">
        <v>77</v>
      </c>
      <c r="B51" s="2">
        <v>21</v>
      </c>
      <c r="C51" s="8" t="str">
        <f>IF('Решаемость 5 кл. р.я.'!C51&lt;'Необъективность 5 кл. р.я.'!C$63,"ДА","НЕТ")</f>
        <v>ДА</v>
      </c>
      <c r="D51" s="8" t="str">
        <f>IF('Решаемость 5 кл. р.я.'!D51&lt;'Необъективность 5 кл. р.я.'!D$63,"ДА","НЕТ")</f>
        <v>ДА</v>
      </c>
      <c r="E51" s="8" t="str">
        <f>IF('Решаемость 5 кл. р.я.'!E51&lt;'Необъективность 5 кл. р.я.'!E$63,"ДА","НЕТ")</f>
        <v>НЕТ</v>
      </c>
      <c r="F51" s="8" t="str">
        <f>IF('Решаемость 5 кл. р.я.'!F51&lt;'Необъективность 5 кл. р.я.'!F$63,"ДА","НЕТ")</f>
        <v>ДА</v>
      </c>
      <c r="G51" s="8" t="str">
        <f>IF('Решаемость 5 кл. р.я.'!G51&lt;'Необъективность 5 кл. р.я.'!G$63,"ДА","НЕТ")</f>
        <v>НЕТ</v>
      </c>
      <c r="H51" s="8" t="str">
        <f>IF('Решаемость 5 кл. р.я.'!H51&lt;'Необъективность 5 кл. р.я.'!H$63,"ДА","НЕТ")</f>
        <v>НЕТ</v>
      </c>
      <c r="I51" s="8" t="str">
        <f>IF('Решаемость 5 кл. р.я.'!I51&lt;'Необъективность 5 кл. р.я.'!I$63,"ДА","НЕТ")</f>
        <v>НЕТ</v>
      </c>
      <c r="J51" s="8" t="str">
        <f>IF('Решаемость 5 кл. р.я.'!J51&lt;'Необъективность 5 кл. р.я.'!J$63,"ДА","НЕТ")</f>
        <v>ДА</v>
      </c>
      <c r="K51" s="8" t="str">
        <f>IF('Решаемость 5 кл. р.я.'!K51&lt;'Необъективность 5 кл. р.я.'!K$63,"ДА","НЕТ")</f>
        <v>ДА</v>
      </c>
      <c r="L51" s="8" t="str">
        <f>IF('Решаемость 5 кл. р.я.'!L51&lt;'Необъективность 5 кл. р.я.'!L$63,"ДА","НЕТ")</f>
        <v>ДА</v>
      </c>
      <c r="M51" s="8" t="str">
        <f>IF('Решаемость 5 кл. р.я.'!M51&lt;'Необъективность 5 кл. р.я.'!M$63,"ДА","НЕТ")</f>
        <v>ДА</v>
      </c>
      <c r="N51" s="8" t="str">
        <f>IF('Решаемость 5 кл. р.я.'!N51&lt;'Необъективность 5 кл. р.я.'!N$63,"ДА","НЕТ")</f>
        <v>НЕТ</v>
      </c>
      <c r="O51" s="8">
        <f>'Результаты 5 кл. р.я.'!O51/'Результаты 5 кл. р.я.'!$B51</f>
        <v>9.5238095238095233E-2</v>
      </c>
      <c r="P51" s="8">
        <f>'Результаты 5 кл. р.я.'!P51/'Результаты 5 кл. р.я.'!$B51</f>
        <v>0.33333333333333331</v>
      </c>
      <c r="Q51" s="8">
        <f>'Результаты 5 кл. р.я.'!Q51/'Результаты 5 кл. р.я.'!$B51</f>
        <v>0.52380952380952384</v>
      </c>
      <c r="R51" s="8">
        <f>'Результаты 5 кл. р.я.'!R51/'Результаты 5 кл. р.я.'!$B51</f>
        <v>4.7619047619047616E-2</v>
      </c>
    </row>
    <row r="52" spans="1:18" ht="15.75">
      <c r="A52" s="1">
        <v>80</v>
      </c>
      <c r="B52" s="2">
        <v>113</v>
      </c>
      <c r="C52" s="8" t="str">
        <f>IF('Решаемость 5 кл. р.я.'!C52&lt;'Необъективность 5 кл. р.я.'!C$63,"ДА","НЕТ")</f>
        <v>НЕТ</v>
      </c>
      <c r="D52" s="8" t="str">
        <f>IF('Решаемость 5 кл. р.я.'!D52&lt;'Необъективность 5 кл. р.я.'!D$63,"ДА","НЕТ")</f>
        <v>НЕТ</v>
      </c>
      <c r="E52" s="8" t="str">
        <f>IF('Решаемость 5 кл. р.я.'!E52&lt;'Необъективность 5 кл. р.я.'!E$63,"ДА","НЕТ")</f>
        <v>НЕТ</v>
      </c>
      <c r="F52" s="8" t="str">
        <f>IF('Решаемость 5 кл. р.я.'!F52&lt;'Необъективность 5 кл. р.я.'!F$63,"ДА","НЕТ")</f>
        <v>НЕТ</v>
      </c>
      <c r="G52" s="8" t="str">
        <f>IF('Решаемость 5 кл. р.я.'!G52&lt;'Необъективность 5 кл. р.я.'!G$63,"ДА","НЕТ")</f>
        <v>ДА</v>
      </c>
      <c r="H52" s="8" t="str">
        <f>IF('Решаемость 5 кл. р.я.'!H52&lt;'Необъективность 5 кл. р.я.'!H$63,"ДА","НЕТ")</f>
        <v>ДА</v>
      </c>
      <c r="I52" s="8" t="str">
        <f>IF('Решаемость 5 кл. р.я.'!I52&lt;'Необъективность 5 кл. р.я.'!I$63,"ДА","НЕТ")</f>
        <v>НЕТ</v>
      </c>
      <c r="J52" s="8" t="str">
        <f>IF('Решаемость 5 кл. р.я.'!J52&lt;'Необъективность 5 кл. р.я.'!J$63,"ДА","НЕТ")</f>
        <v>НЕТ</v>
      </c>
      <c r="K52" s="8" t="str">
        <f>IF('Решаемость 5 кл. р.я.'!K52&lt;'Необъективность 5 кл. р.я.'!K$63,"ДА","НЕТ")</f>
        <v>ДА</v>
      </c>
      <c r="L52" s="8" t="str">
        <f>IF('Решаемость 5 кл. р.я.'!L52&lt;'Необъективность 5 кл. р.я.'!L$63,"ДА","НЕТ")</f>
        <v>ДА</v>
      </c>
      <c r="M52" s="8" t="str">
        <f>IF('Решаемость 5 кл. р.я.'!M52&lt;'Необъективность 5 кл. р.я.'!M$63,"ДА","НЕТ")</f>
        <v>ДА</v>
      </c>
      <c r="N52" s="8" t="str">
        <f>IF('Решаемость 5 кл. р.я.'!N52&lt;'Необъективность 5 кл. р.я.'!N$63,"ДА","НЕТ")</f>
        <v>ДА</v>
      </c>
      <c r="O52" s="8">
        <f>'Результаты 5 кл. р.я.'!O52/'Результаты 5 кл. р.я.'!$B52</f>
        <v>7.9646017699115043E-2</v>
      </c>
      <c r="P52" s="8">
        <f>'Результаты 5 кл. р.я.'!P52/'Результаты 5 кл. р.я.'!$B52</f>
        <v>0.26548672566371684</v>
      </c>
      <c r="Q52" s="8">
        <f>'Результаты 5 кл. р.я.'!Q52/'Результаты 5 кл. р.я.'!$B52</f>
        <v>0.5663716814159292</v>
      </c>
      <c r="R52" s="8">
        <f>'Результаты 5 кл. р.я.'!R52/'Результаты 5 кл. р.я.'!$B52</f>
        <v>8.8495575221238937E-2</v>
      </c>
    </row>
    <row r="53" spans="1:18" ht="15.75">
      <c r="A53" s="1">
        <v>81</v>
      </c>
      <c r="B53" s="2">
        <v>120</v>
      </c>
      <c r="C53" s="8" t="str">
        <f>IF('Решаемость 5 кл. р.я.'!C53&lt;'Необъективность 5 кл. р.я.'!C$63,"ДА","НЕТ")</f>
        <v>ДА</v>
      </c>
      <c r="D53" s="8" t="str">
        <f>IF('Решаемость 5 кл. р.я.'!D53&lt;'Необъективность 5 кл. р.я.'!D$63,"ДА","НЕТ")</f>
        <v>ДА</v>
      </c>
      <c r="E53" s="8" t="str">
        <f>IF('Решаемость 5 кл. р.я.'!E53&lt;'Необъективность 5 кл. р.я.'!E$63,"ДА","НЕТ")</f>
        <v>ДА</v>
      </c>
      <c r="F53" s="8" t="str">
        <f>IF('Решаемость 5 кл. р.я.'!F53&lt;'Необъективность 5 кл. р.я.'!F$63,"ДА","НЕТ")</f>
        <v>ДА</v>
      </c>
      <c r="G53" s="8" t="str">
        <f>IF('Решаемость 5 кл. р.я.'!G53&lt;'Необъективность 5 кл. р.я.'!G$63,"ДА","НЕТ")</f>
        <v>ДА</v>
      </c>
      <c r="H53" s="8" t="str">
        <f>IF('Решаемость 5 кл. р.я.'!H53&lt;'Необъективность 5 кл. р.я.'!H$63,"ДА","НЕТ")</f>
        <v>ДА</v>
      </c>
      <c r="I53" s="8" t="str">
        <f>IF('Решаемость 5 кл. р.я.'!I53&lt;'Необъективность 5 кл. р.я.'!I$63,"ДА","НЕТ")</f>
        <v>ДА</v>
      </c>
      <c r="J53" s="8" t="str">
        <f>IF('Решаемость 5 кл. р.я.'!J53&lt;'Необъективность 5 кл. р.я.'!J$63,"ДА","НЕТ")</f>
        <v>ДА</v>
      </c>
      <c r="K53" s="8" t="str">
        <f>IF('Решаемость 5 кл. р.я.'!K53&lt;'Необъективность 5 кл. р.я.'!K$63,"ДА","НЕТ")</f>
        <v>ДА</v>
      </c>
      <c r="L53" s="8" t="str">
        <f>IF('Решаемость 5 кл. р.я.'!L53&lt;'Необъективность 5 кл. р.я.'!L$63,"ДА","НЕТ")</f>
        <v>ДА</v>
      </c>
      <c r="M53" s="8" t="str">
        <f>IF('Решаемость 5 кл. р.я.'!M53&lt;'Необъективность 5 кл. р.я.'!M$63,"ДА","НЕТ")</f>
        <v>ДА</v>
      </c>
      <c r="N53" s="8" t="str">
        <f>IF('Решаемость 5 кл. р.я.'!N53&lt;'Необъективность 5 кл. р.я.'!N$63,"ДА","НЕТ")</f>
        <v>ДА</v>
      </c>
      <c r="O53" s="8">
        <f>'Результаты 5 кл. р.я.'!O53/'Результаты 5 кл. р.я.'!$B53</f>
        <v>0.15</v>
      </c>
      <c r="P53" s="8">
        <f>'Результаты 5 кл. р.я.'!P53/'Результаты 5 кл. р.я.'!$B53</f>
        <v>0.6</v>
      </c>
      <c r="Q53" s="8">
        <f>'Результаты 5 кл. р.я.'!Q53/'Результаты 5 кл. р.я.'!$B53</f>
        <v>0.23333333333333334</v>
      </c>
      <c r="R53" s="8">
        <f>'Результаты 5 кл. р.я.'!R53/'Результаты 5 кл. р.я.'!$B53</f>
        <v>1.6666666666666666E-2</v>
      </c>
    </row>
    <row r="54" spans="1:18" ht="15.75">
      <c r="A54" s="1">
        <v>85</v>
      </c>
      <c r="B54" s="2">
        <v>32</v>
      </c>
      <c r="C54" s="8" t="str">
        <f>IF('Решаемость 5 кл. р.я.'!C54&lt;'Необъективность 5 кл. р.я.'!C$63,"ДА","НЕТ")</f>
        <v>ДА</v>
      </c>
      <c r="D54" s="8" t="str">
        <f>IF('Решаемость 5 кл. р.я.'!D54&lt;'Необъективность 5 кл. р.я.'!D$63,"ДА","НЕТ")</f>
        <v>ДА</v>
      </c>
      <c r="E54" s="8" t="str">
        <f>IF('Решаемость 5 кл. р.я.'!E54&lt;'Необъективность 5 кл. р.я.'!E$63,"ДА","НЕТ")</f>
        <v>ДА</v>
      </c>
      <c r="F54" s="8" t="str">
        <f>IF('Решаемость 5 кл. р.я.'!F54&lt;'Необъективность 5 кл. р.я.'!F$63,"ДА","НЕТ")</f>
        <v>ДА</v>
      </c>
      <c r="G54" s="8" t="str">
        <f>IF('Решаемость 5 кл. р.я.'!G54&lt;'Необъективность 5 кл. р.я.'!G$63,"ДА","НЕТ")</f>
        <v>ДА</v>
      </c>
      <c r="H54" s="8" t="str">
        <f>IF('Решаемость 5 кл. р.я.'!H54&lt;'Необъективность 5 кл. р.я.'!H$63,"ДА","НЕТ")</f>
        <v>ДА</v>
      </c>
      <c r="I54" s="8" t="str">
        <f>IF('Решаемость 5 кл. р.я.'!I54&lt;'Необъективность 5 кл. р.я.'!I$63,"ДА","НЕТ")</f>
        <v>ДА</v>
      </c>
      <c r="J54" s="8" t="str">
        <f>IF('Решаемость 5 кл. р.я.'!J54&lt;'Необъективность 5 кл. р.я.'!J$63,"ДА","НЕТ")</f>
        <v>ДА</v>
      </c>
      <c r="K54" s="8" t="str">
        <f>IF('Решаемость 5 кл. р.я.'!K54&lt;'Необъективность 5 кл. р.я.'!K$63,"ДА","НЕТ")</f>
        <v>ДА</v>
      </c>
      <c r="L54" s="8" t="str">
        <f>IF('Решаемость 5 кл. р.я.'!L54&lt;'Необъективность 5 кл. р.я.'!L$63,"ДА","НЕТ")</f>
        <v>ДА</v>
      </c>
      <c r="M54" s="8" t="str">
        <f>IF('Решаемость 5 кл. р.я.'!M54&lt;'Необъективность 5 кл. р.я.'!M$63,"ДА","НЕТ")</f>
        <v>ДА</v>
      </c>
      <c r="N54" s="8" t="str">
        <f>IF('Решаемость 5 кл. р.я.'!N54&lt;'Необъективность 5 кл. р.я.'!N$63,"ДА","НЕТ")</f>
        <v>ДА</v>
      </c>
      <c r="O54" s="8">
        <f>'Результаты 5 кл. р.я.'!O54/'Результаты 5 кл. р.я.'!$B54</f>
        <v>0.40625</v>
      </c>
      <c r="P54" s="8">
        <f>'Результаты 5 кл. р.я.'!P54/'Результаты 5 кл. р.я.'!$B54</f>
        <v>0.4375</v>
      </c>
      <c r="Q54" s="8">
        <f>'Результаты 5 кл. р.я.'!Q54/'Результаты 5 кл. р.я.'!$B54</f>
        <v>0.15625</v>
      </c>
      <c r="R54" s="8">
        <f>'Результаты 5 кл. р.я.'!R54/'Результаты 5 кл. р.я.'!$B54</f>
        <v>0</v>
      </c>
    </row>
    <row r="55" spans="1:18" ht="15.75">
      <c r="A55" s="1">
        <v>87</v>
      </c>
      <c r="B55" s="2">
        <v>72</v>
      </c>
      <c r="C55" s="8" t="str">
        <f>IF('Решаемость 5 кл. р.я.'!C55&lt;'Необъективность 5 кл. р.я.'!C$63,"ДА","НЕТ")</f>
        <v>ДА</v>
      </c>
      <c r="D55" s="8" t="str">
        <f>IF('Решаемость 5 кл. р.я.'!D55&lt;'Необъективность 5 кл. р.я.'!D$63,"ДА","НЕТ")</f>
        <v>ДА</v>
      </c>
      <c r="E55" s="8" t="str">
        <f>IF('Решаемость 5 кл. р.я.'!E55&lt;'Необъективность 5 кл. р.я.'!E$63,"ДА","НЕТ")</f>
        <v>ДА</v>
      </c>
      <c r="F55" s="8" t="str">
        <f>IF('Решаемость 5 кл. р.я.'!F55&lt;'Необъективность 5 кл. р.я.'!F$63,"ДА","НЕТ")</f>
        <v>ДА</v>
      </c>
      <c r="G55" s="8" t="str">
        <f>IF('Решаемость 5 кл. р.я.'!G55&lt;'Необъективность 5 кл. р.я.'!G$63,"ДА","НЕТ")</f>
        <v>ДА</v>
      </c>
      <c r="H55" s="8" t="str">
        <f>IF('Решаемость 5 кл. р.я.'!H55&lt;'Необъективность 5 кл. р.я.'!H$63,"ДА","НЕТ")</f>
        <v>ДА</v>
      </c>
      <c r="I55" s="8" t="str">
        <f>IF('Решаемость 5 кл. р.я.'!I55&lt;'Необъективность 5 кл. р.я.'!I$63,"ДА","НЕТ")</f>
        <v>ДА</v>
      </c>
      <c r="J55" s="8" t="str">
        <f>IF('Решаемость 5 кл. р.я.'!J55&lt;'Необъективность 5 кл. р.я.'!J$63,"ДА","НЕТ")</f>
        <v>ДА</v>
      </c>
      <c r="K55" s="8" t="str">
        <f>IF('Решаемость 5 кл. р.я.'!K55&lt;'Необъективность 5 кл. р.я.'!K$63,"ДА","НЕТ")</f>
        <v>ДА</v>
      </c>
      <c r="L55" s="8" t="str">
        <f>IF('Решаемость 5 кл. р.я.'!L55&lt;'Необъективность 5 кл. р.я.'!L$63,"ДА","НЕТ")</f>
        <v>ДА</v>
      </c>
      <c r="M55" s="8" t="str">
        <f>IF('Решаемость 5 кл. р.я.'!M55&lt;'Необъективность 5 кл. р.я.'!M$63,"ДА","НЕТ")</f>
        <v>ДА</v>
      </c>
      <c r="N55" s="8" t="str">
        <f>IF('Решаемость 5 кл. р.я.'!N55&lt;'Необъективность 5 кл. р.я.'!N$63,"ДА","НЕТ")</f>
        <v>ДА</v>
      </c>
      <c r="O55" s="8">
        <f>'Результаты 5 кл. р.я.'!O55/'Результаты 5 кл. р.я.'!$B55</f>
        <v>0.25</v>
      </c>
      <c r="P55" s="8">
        <f>'Результаты 5 кл. р.я.'!P55/'Результаты 5 кл. р.я.'!$B55</f>
        <v>0.55555555555555558</v>
      </c>
      <c r="Q55" s="8">
        <f>'Результаты 5 кл. р.я.'!Q55/'Результаты 5 кл. р.я.'!$B55</f>
        <v>0.19444444444444445</v>
      </c>
      <c r="R55" s="8">
        <f>'Результаты 5 кл. р.я.'!R55/'Результаты 5 кл. р.я.'!$B55</f>
        <v>0</v>
      </c>
    </row>
    <row r="56" spans="1:18" ht="15.75">
      <c r="A56" s="1">
        <v>90</v>
      </c>
      <c r="B56" s="2">
        <v>38</v>
      </c>
      <c r="C56" s="8" t="str">
        <f>IF('Решаемость 5 кл. р.я.'!C56&lt;'Необъективность 5 кл. р.я.'!C$63,"ДА","НЕТ")</f>
        <v>ДА</v>
      </c>
      <c r="D56" s="8" t="str">
        <f>IF('Решаемость 5 кл. р.я.'!D56&lt;'Необъективность 5 кл. р.я.'!D$63,"ДА","НЕТ")</f>
        <v>ДА</v>
      </c>
      <c r="E56" s="8" t="str">
        <f>IF('Решаемость 5 кл. р.я.'!E56&lt;'Необъективность 5 кл. р.я.'!E$63,"ДА","НЕТ")</f>
        <v>ДА</v>
      </c>
      <c r="F56" s="8" t="str">
        <f>IF('Решаемость 5 кл. р.я.'!F56&lt;'Необъективность 5 кл. р.я.'!F$63,"ДА","НЕТ")</f>
        <v>ДА</v>
      </c>
      <c r="G56" s="8" t="str">
        <f>IF('Решаемость 5 кл. р.я.'!G56&lt;'Необъективность 5 кл. р.я.'!G$63,"ДА","НЕТ")</f>
        <v>ДА</v>
      </c>
      <c r="H56" s="8" t="str">
        <f>IF('Решаемость 5 кл. р.я.'!H56&lt;'Необъективность 5 кл. р.я.'!H$63,"ДА","НЕТ")</f>
        <v>ДА</v>
      </c>
      <c r="I56" s="8" t="str">
        <f>IF('Решаемость 5 кл. р.я.'!I56&lt;'Необъективность 5 кл. р.я.'!I$63,"ДА","НЕТ")</f>
        <v>ДА</v>
      </c>
      <c r="J56" s="8" t="str">
        <f>IF('Решаемость 5 кл. р.я.'!J56&lt;'Необъективность 5 кл. р.я.'!J$63,"ДА","НЕТ")</f>
        <v>ДА</v>
      </c>
      <c r="K56" s="8" t="str">
        <f>IF('Решаемость 5 кл. р.я.'!K56&lt;'Необъективность 5 кл. р.я.'!K$63,"ДА","НЕТ")</f>
        <v>ДА</v>
      </c>
      <c r="L56" s="8" t="str">
        <f>IF('Решаемость 5 кл. р.я.'!L56&lt;'Необъективность 5 кл. р.я.'!L$63,"ДА","НЕТ")</f>
        <v>ДА</v>
      </c>
      <c r="M56" s="8" t="str">
        <f>IF('Решаемость 5 кл. р.я.'!M56&lt;'Необъективность 5 кл. р.я.'!M$63,"ДА","НЕТ")</f>
        <v>ДА</v>
      </c>
      <c r="N56" s="8" t="str">
        <f>IF('Решаемость 5 кл. р.я.'!N56&lt;'Необъективность 5 кл. р.я.'!N$63,"ДА","НЕТ")</f>
        <v>ДА</v>
      </c>
      <c r="O56" s="8">
        <f>'Результаты 5 кл. р.я.'!O56/'Результаты 5 кл. р.я.'!$B56</f>
        <v>0.42105263157894735</v>
      </c>
      <c r="P56" s="8">
        <f>'Результаты 5 кл. р.я.'!P56/'Результаты 5 кл. р.я.'!$B56</f>
        <v>0.42105263157894735</v>
      </c>
      <c r="Q56" s="8">
        <f>'Результаты 5 кл. р.я.'!Q56/'Результаты 5 кл. р.я.'!$B56</f>
        <v>0.15789473684210525</v>
      </c>
      <c r="R56" s="8">
        <f>'Результаты 5 кл. р.я.'!R56/'Результаты 5 кл. р.я.'!$B56</f>
        <v>0</v>
      </c>
    </row>
    <row r="57" spans="1:18" ht="15.75">
      <c r="A57" s="1">
        <v>95</v>
      </c>
      <c r="B57" s="2">
        <v>98</v>
      </c>
      <c r="C57" s="8" t="str">
        <f>IF('Решаемость 5 кл. р.я.'!C57&lt;'Необъективность 5 кл. р.я.'!C$63,"ДА","НЕТ")</f>
        <v>ДА</v>
      </c>
      <c r="D57" s="8" t="str">
        <f>IF('Решаемость 5 кл. р.я.'!D57&lt;'Необъективность 5 кл. р.я.'!D$63,"ДА","НЕТ")</f>
        <v>ДА</v>
      </c>
      <c r="E57" s="8" t="str">
        <f>IF('Решаемость 5 кл. р.я.'!E57&lt;'Необъективность 5 кл. р.я.'!E$63,"ДА","НЕТ")</f>
        <v>ДА</v>
      </c>
      <c r="F57" s="8" t="str">
        <f>IF('Решаемость 5 кл. р.я.'!F57&lt;'Необъективность 5 кл. р.я.'!F$63,"ДА","НЕТ")</f>
        <v>ДА</v>
      </c>
      <c r="G57" s="8" t="str">
        <f>IF('Решаемость 5 кл. р.я.'!G57&lt;'Необъективность 5 кл. р.я.'!G$63,"ДА","НЕТ")</f>
        <v>ДА</v>
      </c>
      <c r="H57" s="8" t="str">
        <f>IF('Решаемость 5 кл. р.я.'!H57&lt;'Необъективность 5 кл. р.я.'!H$63,"ДА","НЕТ")</f>
        <v>ДА</v>
      </c>
      <c r="I57" s="8" t="str">
        <f>IF('Решаемость 5 кл. р.я.'!I57&lt;'Необъективность 5 кл. р.я.'!I$63,"ДА","НЕТ")</f>
        <v>ДА</v>
      </c>
      <c r="J57" s="8" t="str">
        <f>IF('Решаемость 5 кл. р.я.'!J57&lt;'Необъективность 5 кл. р.я.'!J$63,"ДА","НЕТ")</f>
        <v>ДА</v>
      </c>
      <c r="K57" s="8" t="str">
        <f>IF('Решаемость 5 кл. р.я.'!K57&lt;'Необъективность 5 кл. р.я.'!K$63,"ДА","НЕТ")</f>
        <v>ДА</v>
      </c>
      <c r="L57" s="8" t="str">
        <f>IF('Решаемость 5 кл. р.я.'!L57&lt;'Необъективность 5 кл. р.я.'!L$63,"ДА","НЕТ")</f>
        <v>ДА</v>
      </c>
      <c r="M57" s="8" t="str">
        <f>IF('Решаемость 5 кл. р.я.'!M57&lt;'Необъективность 5 кл. р.я.'!M$63,"ДА","НЕТ")</f>
        <v>ДА</v>
      </c>
      <c r="N57" s="8" t="str">
        <f>IF('Решаемость 5 кл. р.я.'!N57&lt;'Необъективность 5 кл. р.я.'!N$63,"ДА","НЕТ")</f>
        <v>ДА</v>
      </c>
      <c r="O57" s="8">
        <f>'Результаты 5 кл. р.я.'!O57/'Результаты 5 кл. р.я.'!$B57</f>
        <v>0.34693877551020408</v>
      </c>
      <c r="P57" s="8">
        <f>'Результаты 5 кл. р.я.'!P57/'Результаты 5 кл. р.я.'!$B57</f>
        <v>0.43877551020408162</v>
      </c>
      <c r="Q57" s="8">
        <f>'Результаты 5 кл. р.я.'!Q57/'Результаты 5 кл. р.я.'!$B57</f>
        <v>0.20408163265306123</v>
      </c>
      <c r="R57" s="8">
        <f>'Результаты 5 кл. р.я.'!R57/'Результаты 5 кл. р.я.'!$B57</f>
        <v>1.020408163265306E-2</v>
      </c>
    </row>
    <row r="58" spans="1:18" ht="15.75">
      <c r="A58" s="1">
        <v>100</v>
      </c>
      <c r="B58" s="2">
        <v>104</v>
      </c>
      <c r="C58" s="8" t="str">
        <f>IF('Решаемость 5 кл. р.я.'!C58&lt;'Необъективность 5 кл. р.я.'!C$63,"ДА","НЕТ")</f>
        <v>ДА</v>
      </c>
      <c r="D58" s="8" t="str">
        <f>IF('Решаемость 5 кл. р.я.'!D58&lt;'Необъективность 5 кл. р.я.'!D$63,"ДА","НЕТ")</f>
        <v>ДА</v>
      </c>
      <c r="E58" s="8" t="str">
        <f>IF('Решаемость 5 кл. р.я.'!E58&lt;'Необъективность 5 кл. р.я.'!E$63,"ДА","НЕТ")</f>
        <v>ДА</v>
      </c>
      <c r="F58" s="8" t="str">
        <f>IF('Решаемость 5 кл. р.я.'!F58&lt;'Необъективность 5 кл. р.я.'!F$63,"ДА","НЕТ")</f>
        <v>ДА</v>
      </c>
      <c r="G58" s="8" t="str">
        <f>IF('Решаемость 5 кл. р.я.'!G58&lt;'Необъективность 5 кл. р.я.'!G$63,"ДА","НЕТ")</f>
        <v>ДА</v>
      </c>
      <c r="H58" s="8" t="str">
        <f>IF('Решаемость 5 кл. р.я.'!H58&lt;'Необъективность 5 кл. р.я.'!H$63,"ДА","НЕТ")</f>
        <v>ДА</v>
      </c>
      <c r="I58" s="8" t="str">
        <f>IF('Решаемость 5 кл. р.я.'!I58&lt;'Необъективность 5 кл. р.я.'!I$63,"ДА","НЕТ")</f>
        <v>ДА</v>
      </c>
      <c r="J58" s="8" t="str">
        <f>IF('Решаемость 5 кл. р.я.'!J58&lt;'Необъективность 5 кл. р.я.'!J$63,"ДА","НЕТ")</f>
        <v>ДА</v>
      </c>
      <c r="K58" s="8" t="str">
        <f>IF('Решаемость 5 кл. р.я.'!K58&lt;'Необъективность 5 кл. р.я.'!K$63,"ДА","НЕТ")</f>
        <v>НЕТ</v>
      </c>
      <c r="L58" s="8" t="str">
        <f>IF('Решаемость 5 кл. р.я.'!L58&lt;'Необъективность 5 кл. р.я.'!L$63,"ДА","НЕТ")</f>
        <v>ДА</v>
      </c>
      <c r="M58" s="8" t="str">
        <f>IF('Решаемость 5 кл. р.я.'!M58&lt;'Необъективность 5 кл. р.я.'!M$63,"ДА","НЕТ")</f>
        <v>ДА</v>
      </c>
      <c r="N58" s="8" t="str">
        <f>IF('Решаемость 5 кл. р.я.'!N58&lt;'Необъективность 5 кл. р.я.'!N$63,"ДА","НЕТ")</f>
        <v>ДА</v>
      </c>
      <c r="O58" s="8">
        <f>'Результаты 5 кл. р.я.'!O58/'Результаты 5 кл. р.я.'!$B58</f>
        <v>0.125</v>
      </c>
      <c r="P58" s="8">
        <f>'Результаты 5 кл. р.я.'!P58/'Результаты 5 кл. р.я.'!$B58</f>
        <v>0.69230769230769229</v>
      </c>
      <c r="Q58" s="8">
        <f>'Результаты 5 кл. р.я.'!Q58/'Результаты 5 кл. р.я.'!$B58</f>
        <v>0.17307692307692307</v>
      </c>
      <c r="R58" s="8">
        <f>'Результаты 5 кл. р.я.'!R58/'Результаты 5 кл. р.я.'!$B58</f>
        <v>9.6153846153846159E-3</v>
      </c>
    </row>
    <row r="59" spans="1:18" ht="15.75">
      <c r="A59" s="1">
        <v>138</v>
      </c>
      <c r="B59" s="2">
        <v>25</v>
      </c>
      <c r="C59" s="8" t="str">
        <f>IF('Решаемость 5 кл. р.я.'!C59&lt;'Необъективность 5 кл. р.я.'!C$63,"ДА","НЕТ")</f>
        <v>ДА</v>
      </c>
      <c r="D59" s="8" t="str">
        <f>IF('Решаемость 5 кл. р.я.'!D59&lt;'Необъективность 5 кл. р.я.'!D$63,"ДА","НЕТ")</f>
        <v>ДА</v>
      </c>
      <c r="E59" s="8" t="str">
        <f>IF('Решаемость 5 кл. р.я.'!E59&lt;'Необъективность 5 кл. р.я.'!E$63,"ДА","НЕТ")</f>
        <v>ДА</v>
      </c>
      <c r="F59" s="8" t="str">
        <f>IF('Решаемость 5 кл. р.я.'!F59&lt;'Необъективность 5 кл. р.я.'!F$63,"ДА","НЕТ")</f>
        <v>ДА</v>
      </c>
      <c r="G59" s="8" t="str">
        <f>IF('Решаемость 5 кл. р.я.'!G59&lt;'Необъективность 5 кл. р.я.'!G$63,"ДА","НЕТ")</f>
        <v>ДА</v>
      </c>
      <c r="H59" s="8" t="str">
        <f>IF('Решаемость 5 кл. р.я.'!H59&lt;'Необъективность 5 кл. р.я.'!H$63,"ДА","НЕТ")</f>
        <v>ДА</v>
      </c>
      <c r="I59" s="8" t="str">
        <f>IF('Решаемость 5 кл. р.я.'!I59&lt;'Необъективность 5 кл. р.я.'!I$63,"ДА","НЕТ")</f>
        <v>ДА</v>
      </c>
      <c r="J59" s="8" t="str">
        <f>IF('Решаемость 5 кл. р.я.'!J59&lt;'Необъективность 5 кл. р.я.'!J$63,"ДА","НЕТ")</f>
        <v>ДА</v>
      </c>
      <c r="K59" s="8" t="str">
        <f>IF('Решаемость 5 кл. р.я.'!K59&lt;'Необъективность 5 кл. р.я.'!K$63,"ДА","НЕТ")</f>
        <v>ДА</v>
      </c>
      <c r="L59" s="8" t="str">
        <f>IF('Решаемость 5 кл. р.я.'!L59&lt;'Необъективность 5 кл. р.я.'!L$63,"ДА","НЕТ")</f>
        <v>ДА</v>
      </c>
      <c r="M59" s="8" t="str">
        <f>IF('Решаемость 5 кл. р.я.'!M59&lt;'Необъективность 5 кл. р.я.'!M$63,"ДА","НЕТ")</f>
        <v>ДА</v>
      </c>
      <c r="N59" s="8" t="str">
        <f>IF('Решаемость 5 кл. р.я.'!N59&lt;'Необъективность 5 кл. р.я.'!N$63,"ДА","НЕТ")</f>
        <v>ДА</v>
      </c>
      <c r="O59" s="8">
        <f>'Результаты 5 кл. р.я.'!O59/'Результаты 5 кл. р.я.'!$B59</f>
        <v>0.6</v>
      </c>
      <c r="P59" s="8">
        <f>'Результаты 5 кл. р.я.'!P59/'Результаты 5 кл. р.я.'!$B59</f>
        <v>0.32</v>
      </c>
      <c r="Q59" s="8">
        <f>'Результаты 5 кл. р.я.'!Q59/'Результаты 5 кл. р.я.'!$B59</f>
        <v>0.08</v>
      </c>
      <c r="R59" s="8">
        <f>'Результаты 5 кл. р.я.'!R59/'Результаты 5 кл. р.я.'!$B59</f>
        <v>0</v>
      </c>
    </row>
    <row r="60" spans="1:18" ht="15.75">
      <c r="A60" s="1">
        <v>144</v>
      </c>
      <c r="B60" s="2">
        <v>42</v>
      </c>
      <c r="C60" s="8" t="str">
        <f>IF('Решаемость 5 кл. р.я.'!C60&lt;'Необъективность 5 кл. р.я.'!C$63,"ДА","НЕТ")</f>
        <v>ДА</v>
      </c>
      <c r="D60" s="8" t="str">
        <f>IF('Решаемость 5 кл. р.я.'!D60&lt;'Необъективность 5 кл. р.я.'!D$63,"ДА","НЕТ")</f>
        <v>ДА</v>
      </c>
      <c r="E60" s="8" t="str">
        <f>IF('Решаемость 5 кл. р.я.'!E60&lt;'Необъективность 5 кл. р.я.'!E$63,"ДА","НЕТ")</f>
        <v>ДА</v>
      </c>
      <c r="F60" s="8" t="str">
        <f>IF('Решаемость 5 кл. р.я.'!F60&lt;'Необъективность 5 кл. р.я.'!F$63,"ДА","НЕТ")</f>
        <v>ДА</v>
      </c>
      <c r="G60" s="8" t="str">
        <f>IF('Решаемость 5 кл. р.я.'!G60&lt;'Необъективность 5 кл. р.я.'!G$63,"ДА","НЕТ")</f>
        <v>ДА</v>
      </c>
      <c r="H60" s="8" t="str">
        <f>IF('Решаемость 5 кл. р.я.'!H60&lt;'Необъективность 5 кл. р.я.'!H$63,"ДА","НЕТ")</f>
        <v>ДА</v>
      </c>
      <c r="I60" s="8" t="str">
        <f>IF('Решаемость 5 кл. р.я.'!I60&lt;'Необъективность 5 кл. р.я.'!I$63,"ДА","НЕТ")</f>
        <v>ДА</v>
      </c>
      <c r="J60" s="8" t="str">
        <f>IF('Решаемость 5 кл. р.я.'!J60&lt;'Необъективность 5 кл. р.я.'!J$63,"ДА","НЕТ")</f>
        <v>ДА</v>
      </c>
      <c r="K60" s="8" t="str">
        <f>IF('Решаемость 5 кл. р.я.'!K60&lt;'Необъективность 5 кл. р.я.'!K$63,"ДА","НЕТ")</f>
        <v>ДА</v>
      </c>
      <c r="L60" s="8" t="str">
        <f>IF('Решаемость 5 кл. р.я.'!L60&lt;'Необъективность 5 кл. р.я.'!L$63,"ДА","НЕТ")</f>
        <v>ДА</v>
      </c>
      <c r="M60" s="8" t="str">
        <f>IF('Решаемость 5 кл. р.я.'!M60&lt;'Необъективность 5 кл. р.я.'!M$63,"ДА","НЕТ")</f>
        <v>ДА</v>
      </c>
      <c r="N60" s="8" t="str">
        <f>IF('Решаемость 5 кл. р.я.'!N60&lt;'Необъективность 5 кл. р.я.'!N$63,"ДА","НЕТ")</f>
        <v>ДА</v>
      </c>
      <c r="O60" s="8">
        <f>'Результаты 5 кл. р.я.'!O60/'Результаты 5 кл. р.я.'!$B60</f>
        <v>0.26190476190476192</v>
      </c>
      <c r="P60" s="8">
        <f>'Результаты 5 кл. р.я.'!P60/'Результаты 5 кл. р.я.'!$B60</f>
        <v>0.73809523809523814</v>
      </c>
      <c r="Q60" s="8">
        <f>'Результаты 5 кл. р.я.'!Q60/'Результаты 5 кл. р.я.'!$B60</f>
        <v>0</v>
      </c>
      <c r="R60" s="8">
        <f>'Результаты 5 кл. р.я.'!R60/'Результаты 5 кл. р.я.'!$B60</f>
        <v>0</v>
      </c>
    </row>
    <row r="61" spans="1:18" ht="37.5">
      <c r="A61" s="3" t="s">
        <v>18</v>
      </c>
      <c r="B61" s="3">
        <f>'Результаты 5 кл. р.я.'!B61</f>
        <v>3476</v>
      </c>
      <c r="C61" s="16">
        <f>'Результаты 5 кл. р.я.'!C61/'Результаты 5 кл. р.я.'!$B61/2</f>
        <v>0.72123130034522442</v>
      </c>
      <c r="D61" s="16">
        <f>'Результаты 5 кл. р.я.'!D61/'Результаты 5 кл. р.я.'!$B61/3</f>
        <v>0.7003260452627541</v>
      </c>
      <c r="E61" s="16">
        <f>'Результаты 5 кл. р.я.'!E61/'Результаты 5 кл. р.я.'!$B61/2</f>
        <v>0.60011507479861914</v>
      </c>
      <c r="F61" s="16">
        <f>'Результаты 5 кл. р.я.'!F61/'Результаты 5 кл. р.я.'!$B61/2</f>
        <v>0.59608745684695053</v>
      </c>
      <c r="G61" s="16">
        <f>'Результаты 5 кл. р.я.'!G61/'Результаты 5 кл. р.я.'!$B61/2</f>
        <v>0.62586306098964328</v>
      </c>
      <c r="H61" s="16">
        <f>'Результаты 5 кл. р.я.'!H61/'Результаты 5 кл. р.я.'!$B61/2</f>
        <v>0.58515535097813576</v>
      </c>
      <c r="I61" s="16">
        <f>'Результаты 5 кл. р.я.'!I61/'Результаты 5 кл. р.я.'!$B61/2</f>
        <v>0.69102416570770997</v>
      </c>
      <c r="J61" s="21">
        <f>'Результаты 5 кл. р.я.'!J61/'Результаты 5 кл. р.я.'!$B61/3</f>
        <v>0.38703490602224777</v>
      </c>
      <c r="K61" s="16">
        <f>'Результаты 5 кл. р.я.'!K61/'Результаты 5 кл. р.я.'!$B61/2</f>
        <v>0.55897583429229003</v>
      </c>
      <c r="L61" s="16">
        <f>'Результаты 5 кл. р.я.'!L61/'Результаты 5 кл. р.я.'!$B61/2</f>
        <v>0.54689298043728418</v>
      </c>
      <c r="M61" s="16">
        <f>'Результаты 5 кл. р.я.'!M61/'Результаты 5 кл. р.я.'!$B61/2</f>
        <v>0.53063866513233604</v>
      </c>
      <c r="N61" s="21">
        <f>'Результаты 5 кл. р.я.'!N61/'Результаты 5 кл. р.я.'!$B61/2</f>
        <v>0.49252013808975836</v>
      </c>
      <c r="O61" s="17">
        <f>'Результаты 5 кл. р.я.'!O61/'Результаты 5 кл. р.я.'!$B61</f>
        <v>0.17721518987341772</v>
      </c>
      <c r="P61" s="18">
        <f>'Результаты 5 кл. р.я.'!P61/'Результаты 5 кл. р.я.'!$B61</f>
        <v>0.52186421173762942</v>
      </c>
      <c r="Q61" s="20">
        <f>'Результаты 5 кл. р.я.'!Q61/'Результаты 5 кл. р.я.'!$B61</f>
        <v>0.26726121979286538</v>
      </c>
      <c r="R61" s="19">
        <f>'Результаты 5 кл. р.я.'!R61/'Результаты 5 кл. р.я.'!$B61</f>
        <v>3.394706559263521E-2</v>
      </c>
    </row>
    <row r="62" spans="1:18" ht="18.75">
      <c r="A62" s="22" t="s">
        <v>19</v>
      </c>
      <c r="B62" s="22"/>
      <c r="C62" s="10">
        <f>STDEV('Решаемость 5 кл. р.я.'!C2:C60)</f>
        <v>0.10306117788283282</v>
      </c>
      <c r="D62" s="10">
        <f>STDEV('Решаемость 5 кл. р.я.'!D2:D60)</f>
        <v>0.13257763002813619</v>
      </c>
      <c r="E62" s="10">
        <f>STDEV('Решаемость 5 кл. р.я.'!E2:E60)</f>
        <v>0.1267011465108317</v>
      </c>
      <c r="F62" s="10">
        <f>STDEV('Решаемость 5 кл. р.я.'!F2:F60)</f>
        <v>0.17619765166772303</v>
      </c>
      <c r="G62" s="10">
        <f>STDEV('Решаемость 5 кл. р.я.'!G2:G60)</f>
        <v>0.12845859396882392</v>
      </c>
      <c r="H62" s="10">
        <f>STDEV('Решаемость 5 кл. р.я.'!H2:H60)</f>
        <v>0.10975746084473288</v>
      </c>
      <c r="I62" s="10">
        <f>STDEV('Решаемость 5 кл. р.я.'!I2:I60)</f>
        <v>0.10069184403253924</v>
      </c>
      <c r="J62" s="10">
        <f>STDEV('Решаемость 5 кл. р.я.'!J2:J60)</f>
        <v>0.14210618100029604</v>
      </c>
      <c r="K62" s="10">
        <f>STDEV('Решаемость 5 кл. р.я.'!K2:K60)</f>
        <v>0.12862394611924988</v>
      </c>
      <c r="L62" s="10">
        <f>STDEV('Решаемость 5 кл. р.я.'!L2:L60)</f>
        <v>0.11549314324488641</v>
      </c>
      <c r="M62" s="10">
        <f>STDEV('Решаемость 5 кл. р.я.'!M2:M60)</f>
        <v>0.14256086773551441</v>
      </c>
      <c r="N62" s="10">
        <f>STDEV('Решаемость 5 кл. р.я.'!N2:N60)</f>
        <v>0.14334440137204371</v>
      </c>
      <c r="O62" s="9"/>
    </row>
    <row r="63" spans="1:18" ht="18.75">
      <c r="A63" s="23" t="s">
        <v>20</v>
      </c>
      <c r="B63" s="24"/>
      <c r="C63" s="11">
        <f>C61+C62</f>
        <v>0.82429247822805729</v>
      </c>
      <c r="D63" s="11">
        <f t="shared" ref="D63:M63" si="0">D61+D62</f>
        <v>0.83290367529089027</v>
      </c>
      <c r="E63" s="11">
        <f t="shared" si="0"/>
        <v>0.72681622130945089</v>
      </c>
      <c r="F63" s="11">
        <f t="shared" si="0"/>
        <v>0.77228510851467358</v>
      </c>
      <c r="G63" s="11">
        <f t="shared" si="0"/>
        <v>0.75432165495846726</v>
      </c>
      <c r="H63" s="11">
        <f t="shared" si="0"/>
        <v>0.69491281182286868</v>
      </c>
      <c r="I63" s="11">
        <f t="shared" si="0"/>
        <v>0.79171600974024925</v>
      </c>
      <c r="J63" s="11">
        <f t="shared" si="0"/>
        <v>0.52914108702254381</v>
      </c>
      <c r="K63" s="11">
        <f t="shared" si="0"/>
        <v>0.68759978041153991</v>
      </c>
      <c r="L63" s="11">
        <f t="shared" si="0"/>
        <v>0.66238612368217065</v>
      </c>
      <c r="M63" s="11">
        <f t="shared" si="0"/>
        <v>0.67319953286785039</v>
      </c>
      <c r="N63" s="11">
        <f>N61+N62</f>
        <v>0.6358645394618021</v>
      </c>
    </row>
    <row r="64" spans="1:18" ht="18.75">
      <c r="A64" s="23" t="s">
        <v>21</v>
      </c>
      <c r="B64" s="24"/>
      <c r="C64" s="11">
        <f>C61-C62</f>
        <v>0.61817012246239156</v>
      </c>
      <c r="D64" s="11">
        <f t="shared" ref="D64:M64" si="1">D61-D62</f>
        <v>0.56774841523461794</v>
      </c>
      <c r="E64" s="11">
        <f t="shared" si="1"/>
        <v>0.47341392828778744</v>
      </c>
      <c r="F64" s="11">
        <f t="shared" si="1"/>
        <v>0.41988980517922747</v>
      </c>
      <c r="G64" s="11">
        <f t="shared" si="1"/>
        <v>0.49740446702081936</v>
      </c>
      <c r="H64" s="11">
        <f t="shared" si="1"/>
        <v>0.47539789013340289</v>
      </c>
      <c r="I64" s="11">
        <f t="shared" si="1"/>
        <v>0.59033232167517069</v>
      </c>
      <c r="J64" s="11">
        <f t="shared" si="1"/>
        <v>0.24492872502195173</v>
      </c>
      <c r="K64" s="11">
        <f t="shared" si="1"/>
        <v>0.43035188817304015</v>
      </c>
      <c r="L64" s="11">
        <f t="shared" si="1"/>
        <v>0.43139983719239777</v>
      </c>
      <c r="M64" s="11">
        <f t="shared" si="1"/>
        <v>0.38807779739682163</v>
      </c>
      <c r="N64" s="11">
        <f>N61-N62</f>
        <v>0.34917573671771462</v>
      </c>
    </row>
  </sheetData>
  <dataConsolidate/>
  <mergeCells count="3">
    <mergeCell ref="A62:B62"/>
    <mergeCell ref="A63:B63"/>
    <mergeCell ref="A64:B64"/>
  </mergeCells>
  <conditionalFormatting sqref="C2:N60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7"/>
  <sheetViews>
    <sheetView workbookViewId="0">
      <selection activeCell="D6" sqref="D6:D7"/>
    </sheetView>
  </sheetViews>
  <sheetFormatPr defaultRowHeight="15"/>
  <cols>
    <col min="1" max="1" width="22.85546875" customWidth="1"/>
    <col min="2" max="2" width="19.28515625" customWidth="1"/>
    <col min="3" max="7" width="14" customWidth="1"/>
    <col min="8" max="8" width="16.42578125" customWidth="1"/>
    <col min="9" max="9" width="14" customWidth="1"/>
    <col min="10" max="10" width="15.7109375" customWidth="1"/>
    <col min="11" max="14" width="15.140625" customWidth="1"/>
    <col min="15" max="15" width="13.42578125" customWidth="1"/>
  </cols>
  <sheetData>
    <row r="1" spans="1:15" ht="78.75">
      <c r="A1" s="1" t="s">
        <v>0</v>
      </c>
      <c r="B1" s="1" t="s">
        <v>1</v>
      </c>
      <c r="C1" s="1" t="s">
        <v>46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  <c r="J1" s="1" t="s">
        <v>42</v>
      </c>
      <c r="K1" s="1" t="s">
        <v>43</v>
      </c>
      <c r="L1" s="1" t="s">
        <v>43</v>
      </c>
      <c r="M1" s="1" t="s">
        <v>44</v>
      </c>
      <c r="N1" s="1" t="s">
        <v>45</v>
      </c>
      <c r="O1" s="1" t="s">
        <v>22</v>
      </c>
    </row>
    <row r="2" spans="1:15" ht="18.75">
      <c r="A2" s="1" t="s">
        <v>7</v>
      </c>
      <c r="B2" s="2">
        <v>54</v>
      </c>
      <c r="C2" s="8" t="str">
        <f>IF('Решаемость 5 кл. р.я.'!C2&gt;'Проблемные зоны 5 кл. р.я. '!C$64,"ДА","НЕТ")</f>
        <v>ДА</v>
      </c>
      <c r="D2" s="8" t="str">
        <f>IF('Решаемость 5 кл. р.я.'!D2&gt;'Проблемные зоны 5 кл. р.я. '!D$64,"ДА","НЕТ")</f>
        <v>ДА</v>
      </c>
      <c r="E2" s="8" t="str">
        <f>IF('Решаемость 5 кл. р.я.'!E2&gt;'Проблемные зоны 5 кл. р.я. '!E$64,"ДА","НЕТ")</f>
        <v>ДА</v>
      </c>
      <c r="F2" s="8" t="str">
        <f>IF('Решаемость 5 кл. р.я.'!F2&gt;'Проблемные зоны 5 кл. р.я. '!F$64,"ДА","НЕТ")</f>
        <v>ДА</v>
      </c>
      <c r="G2" s="8" t="str">
        <f>IF('Решаемость 5 кл. р.я.'!G2&gt;'Проблемные зоны 5 кл. р.я. '!G$64,"ДА","НЕТ")</f>
        <v>ДА</v>
      </c>
      <c r="H2" s="8" t="str">
        <f>IF('Решаемость 5 кл. р.я.'!H2&gt;'Проблемные зоны 5 кл. р.я. '!H$64,"ДА","НЕТ")</f>
        <v>ДА</v>
      </c>
      <c r="I2" s="8" t="str">
        <f>IF('Решаемость 5 кл. р.я.'!I2&gt;'Проблемные зоны 5 кл. р.я. '!I$64,"ДА","НЕТ")</f>
        <v>ДА</v>
      </c>
      <c r="J2" s="8" t="str">
        <f>IF('Решаемость 5 кл. р.я.'!J2&gt;'Проблемные зоны 5 кл. р.я. '!J$64,"ДА","НЕТ")</f>
        <v>ДА</v>
      </c>
      <c r="K2" s="8" t="str">
        <f>IF('Решаемость 5 кл. р.я.'!K2&gt;'Проблемные зоны 5 кл. р.я. '!K$64,"ДА","НЕТ")</f>
        <v>НЕТ</v>
      </c>
      <c r="L2" s="8" t="str">
        <f>IF('Решаемость 5 кл. р.я.'!L2&gt;'Проблемные зоны 5 кл. р.я. '!L$64,"ДА","НЕТ")</f>
        <v>НЕТ</v>
      </c>
      <c r="M2" s="8" t="str">
        <f>IF('Решаемость 5 кл. р.я.'!M2&gt;'Проблемные зоны 5 кл. р.я. '!M$64,"ДА","НЕТ")</f>
        <v>ДА</v>
      </c>
      <c r="N2" s="8" t="str">
        <f>IF('Решаемость 5 кл. р.я.'!N2&gt;'Проблемные зоны 5 кл. р.я. '!N$64,"ДА","НЕТ")</f>
        <v>ДА</v>
      </c>
      <c r="O2" s="12">
        <f>COUNTIF(C2:N2,"нет")</f>
        <v>2</v>
      </c>
    </row>
    <row r="3" spans="1:15" ht="18.75">
      <c r="A3" s="1" t="s">
        <v>10</v>
      </c>
      <c r="B3" s="2">
        <v>3</v>
      </c>
      <c r="C3" s="8" t="str">
        <f>IF('Решаемость 5 кл. р.я.'!C5&gt;'Проблемные зоны 5 кл. р.я. '!C$64,"ДА","НЕТ")</f>
        <v>ДА</v>
      </c>
      <c r="D3" s="8" t="str">
        <f>IF('Решаемость 5 кл. р.я.'!D5&gt;'Проблемные зоны 5 кл. р.я. '!D$64,"ДА","НЕТ")</f>
        <v>НЕТ</v>
      </c>
      <c r="E3" s="8" t="str">
        <f>IF('Решаемость 5 кл. р.я.'!E5&gt;'Проблемные зоны 5 кл. р.я. '!E$64,"ДА","НЕТ")</f>
        <v>НЕТ</v>
      </c>
      <c r="F3" s="8" t="str">
        <f>IF('Решаемость 5 кл. р.я.'!F5&gt;'Проблемные зоны 5 кл. р.я. '!F$64,"ДА","НЕТ")</f>
        <v>НЕТ</v>
      </c>
      <c r="G3" s="8" t="str">
        <f>IF('Решаемость 5 кл. р.я.'!G5&gt;'Проблемные зоны 5 кл. р.я. '!G$64,"ДА","НЕТ")</f>
        <v>ДА</v>
      </c>
      <c r="H3" s="8" t="str">
        <f>IF('Решаемость 5 кл. р.я.'!H5&gt;'Проблемные зоны 5 кл. р.я. '!H$64,"ДА","НЕТ")</f>
        <v>ДА</v>
      </c>
      <c r="I3" s="8" t="str">
        <f>IF('Решаемость 5 кл. р.я.'!I5&gt;'Проблемные зоны 5 кл. р.я. '!I$64,"ДА","НЕТ")</f>
        <v>ДА</v>
      </c>
      <c r="J3" s="8" t="str">
        <f>IF('Решаемость 5 кл. р.я.'!J5&gt;'Проблемные зоны 5 кл. р.я. '!J$64,"ДА","НЕТ")</f>
        <v>НЕТ</v>
      </c>
      <c r="K3" s="8" t="str">
        <f>IF('Решаемость 5 кл. р.я.'!K5&gt;'Проблемные зоны 5 кл. р.я. '!K$64,"ДА","НЕТ")</f>
        <v>ДА</v>
      </c>
      <c r="L3" s="8" t="str">
        <f>IF('Решаемость 5 кл. р.я.'!L5&gt;'Проблемные зоны 5 кл. р.я. '!L$64,"ДА","НЕТ")</f>
        <v>НЕТ</v>
      </c>
      <c r="M3" s="8" t="str">
        <f>IF('Решаемость 5 кл. р.я.'!M5&gt;'Проблемные зоны 5 кл. р.я. '!M$64,"ДА","НЕТ")</f>
        <v>НЕТ</v>
      </c>
      <c r="N3" s="8" t="str">
        <f>IF('Решаемость 5 кл. р.я.'!N5&gt;'Проблемные зоны 5 кл. р.я. '!N$64,"ДА","НЕТ")</f>
        <v>НЕТ</v>
      </c>
      <c r="O3" s="12">
        <f t="shared" ref="O3:O36" si="0">COUNTIF(C3:N3,"нет")</f>
        <v>7</v>
      </c>
    </row>
    <row r="4" spans="1:15" ht="18.75">
      <c r="A4" s="1" t="s">
        <v>11</v>
      </c>
      <c r="B4" s="2">
        <v>6</v>
      </c>
      <c r="C4" s="8" t="str">
        <f>IF('Решаемость 5 кл. р.я.'!C6&gt;'Проблемные зоны 5 кл. р.я. '!C$64,"ДА","НЕТ")</f>
        <v>ДА</v>
      </c>
      <c r="D4" s="8" t="str">
        <f>IF('Решаемость 5 кл. р.я.'!D6&gt;'Проблемные зоны 5 кл. р.я. '!D$64,"ДА","НЕТ")</f>
        <v>ДА</v>
      </c>
      <c r="E4" s="8" t="str">
        <f>IF('Решаемость 5 кл. р.я.'!E6&gt;'Проблемные зоны 5 кл. р.я. '!E$64,"ДА","НЕТ")</f>
        <v>ДА</v>
      </c>
      <c r="F4" s="8" t="str">
        <f>IF('Решаемость 5 кл. р.я.'!F6&gt;'Проблемные зоны 5 кл. р.я. '!F$64,"ДА","НЕТ")</f>
        <v>ДА</v>
      </c>
      <c r="G4" s="8" t="str">
        <f>IF('Решаемость 5 кл. р.я.'!G6&gt;'Проблемные зоны 5 кл. р.я. '!G$64,"ДА","НЕТ")</f>
        <v>ДА</v>
      </c>
      <c r="H4" s="8" t="str">
        <f>IF('Решаемость 5 кл. р.я.'!H6&gt;'Проблемные зоны 5 кл. р.я. '!H$64,"ДА","НЕТ")</f>
        <v>ДА</v>
      </c>
      <c r="I4" s="8" t="str">
        <f>IF('Решаемость 5 кл. р.я.'!I6&gt;'Проблемные зоны 5 кл. р.я. '!I$64,"ДА","НЕТ")</f>
        <v>НЕТ</v>
      </c>
      <c r="J4" s="8" t="str">
        <f>IF('Решаемость 5 кл. р.я.'!J6&gt;'Проблемные зоны 5 кл. р.я. '!J$64,"ДА","НЕТ")</f>
        <v>НЕТ</v>
      </c>
      <c r="K4" s="8" t="str">
        <f>IF('Решаемость 5 кл. р.я.'!K6&gt;'Проблемные зоны 5 кл. р.я. '!K$64,"ДА","НЕТ")</f>
        <v>ДА</v>
      </c>
      <c r="L4" s="8" t="str">
        <f>IF('Решаемость 5 кл. р.я.'!L6&gt;'Проблемные зоны 5 кл. р.я. '!L$64,"ДА","НЕТ")</f>
        <v>ДА</v>
      </c>
      <c r="M4" s="8" t="str">
        <f>IF('Решаемость 5 кл. р.я.'!M6&gt;'Проблемные зоны 5 кл. р.я. '!M$64,"ДА","НЕТ")</f>
        <v>НЕТ</v>
      </c>
      <c r="N4" s="8" t="str">
        <f>IF('Решаемость 5 кл. р.я.'!N6&gt;'Проблемные зоны 5 кл. р.я. '!N$64,"ДА","НЕТ")</f>
        <v>НЕТ</v>
      </c>
      <c r="O4" s="12">
        <f t="shared" si="0"/>
        <v>4</v>
      </c>
    </row>
    <row r="5" spans="1:15" ht="18.75">
      <c r="A5" s="1" t="s">
        <v>14</v>
      </c>
      <c r="B5" s="2">
        <v>30</v>
      </c>
      <c r="C5" s="8" t="str">
        <f>IF('Решаемость 5 кл. р.я.'!C9&gt;'Проблемные зоны 5 кл. р.я. '!C$64,"ДА","НЕТ")</f>
        <v>ДА</v>
      </c>
      <c r="D5" s="8" t="str">
        <f>IF('Решаемость 5 кл. р.я.'!D9&gt;'Проблемные зоны 5 кл. р.я. '!D$64,"ДА","НЕТ")</f>
        <v>НЕТ</v>
      </c>
      <c r="E5" s="8" t="str">
        <f>IF('Решаемость 5 кл. р.я.'!E9&gt;'Проблемные зоны 5 кл. р.я. '!E$64,"ДА","НЕТ")</f>
        <v>НЕТ</v>
      </c>
      <c r="F5" s="8" t="str">
        <f>IF('Решаемость 5 кл. р.я.'!F9&gt;'Проблемные зоны 5 кл. р.я. '!F$64,"ДА","НЕТ")</f>
        <v>НЕТ</v>
      </c>
      <c r="G5" s="8" t="str">
        <f>IF('Решаемость 5 кл. р.я.'!G9&gt;'Проблемные зоны 5 кл. р.я. '!G$64,"ДА","НЕТ")</f>
        <v>ДА</v>
      </c>
      <c r="H5" s="8" t="str">
        <f>IF('Решаемость 5 кл. р.я.'!H9&gt;'Проблемные зоны 5 кл. р.я. '!H$64,"ДА","НЕТ")</f>
        <v>ДА</v>
      </c>
      <c r="I5" s="8" t="str">
        <f>IF('Решаемость 5 кл. р.я.'!I9&gt;'Проблемные зоны 5 кл. р.я. '!I$64,"ДА","НЕТ")</f>
        <v>ДА</v>
      </c>
      <c r="J5" s="8" t="str">
        <f>IF('Решаемость 5 кл. р.я.'!J9&gt;'Проблемные зоны 5 кл. р.я. '!J$64,"ДА","НЕТ")</f>
        <v>ДА</v>
      </c>
      <c r="K5" s="8" t="str">
        <f>IF('Решаемость 5 кл. р.я.'!K9&gt;'Проблемные зоны 5 кл. р.я. '!K$64,"ДА","НЕТ")</f>
        <v>ДА</v>
      </c>
      <c r="L5" s="8" t="str">
        <f>IF('Решаемость 5 кл. р.я.'!L9&gt;'Проблемные зоны 5 кл. р.я. '!L$64,"ДА","НЕТ")</f>
        <v>ДА</v>
      </c>
      <c r="M5" s="8" t="str">
        <f>IF('Решаемость 5 кл. р.я.'!M9&gt;'Проблемные зоны 5 кл. р.я. '!M$64,"ДА","НЕТ")</f>
        <v>ДА</v>
      </c>
      <c r="N5" s="8" t="str">
        <f>IF('Решаемость 5 кл. р.я.'!N9&gt;'Проблемные зоны 5 кл. р.я. '!N$64,"ДА","НЕТ")</f>
        <v>ДА</v>
      </c>
      <c r="O5" s="12">
        <f t="shared" si="0"/>
        <v>3</v>
      </c>
    </row>
    <row r="6" spans="1:15" ht="18.75">
      <c r="A6" s="1">
        <v>3</v>
      </c>
      <c r="B6" s="2">
        <v>31</v>
      </c>
      <c r="C6" s="8" t="str">
        <f>IF('Решаемость 5 кл. р.я.'!C12&gt;'Проблемные зоны 5 кл. р.я. '!C$64,"ДА","НЕТ")</f>
        <v>ДА</v>
      </c>
      <c r="D6" s="8" t="str">
        <f>IF('Решаемость 5 кл. р.я.'!D12&gt;'Проблемные зоны 5 кл. р.я. '!D$64,"ДА","НЕТ")</f>
        <v>НЕТ</v>
      </c>
      <c r="E6" s="8" t="str">
        <f>IF('Решаемость 5 кл. р.я.'!E12&gt;'Проблемные зоны 5 кл. р.я. '!E$64,"ДА","НЕТ")</f>
        <v>ДА</v>
      </c>
      <c r="F6" s="8" t="str">
        <f>IF('Решаемость 5 кл. р.я.'!F12&gt;'Проблемные зоны 5 кл. р.я. '!F$64,"ДА","НЕТ")</f>
        <v>НЕТ</v>
      </c>
      <c r="G6" s="8" t="str">
        <f>IF('Решаемость 5 кл. р.я.'!G12&gt;'Проблемные зоны 5 кл. р.я. '!G$64,"ДА","НЕТ")</f>
        <v>НЕТ</v>
      </c>
      <c r="H6" s="8" t="str">
        <f>IF('Решаемость 5 кл. р.я.'!H12&gt;'Проблемные зоны 5 кл. р.я. '!H$64,"ДА","НЕТ")</f>
        <v>ДА</v>
      </c>
      <c r="I6" s="8" t="str">
        <f>IF('Решаемость 5 кл. р.я.'!I12&gt;'Проблемные зоны 5 кл. р.я. '!I$64,"ДА","НЕТ")</f>
        <v>ДА</v>
      </c>
      <c r="J6" s="8" t="str">
        <f>IF('Решаемость 5 кл. р.я.'!J12&gt;'Проблемные зоны 5 кл. р.я. '!J$64,"ДА","НЕТ")</f>
        <v>ДА</v>
      </c>
      <c r="K6" s="8" t="str">
        <f>IF('Решаемость 5 кл. р.я.'!K12&gt;'Проблемные зоны 5 кл. р.я. '!K$64,"ДА","НЕТ")</f>
        <v>ДА</v>
      </c>
      <c r="L6" s="8" t="str">
        <f>IF('Решаемость 5 кл. р.я.'!L12&gt;'Проблемные зоны 5 кл. р.я. '!L$64,"ДА","НЕТ")</f>
        <v>ДА</v>
      </c>
      <c r="M6" s="8" t="str">
        <f>IF('Решаемость 5 кл. р.я.'!M12&gt;'Проблемные зоны 5 кл. р.я. '!M$64,"ДА","НЕТ")</f>
        <v>ДА</v>
      </c>
      <c r="N6" s="8" t="str">
        <f>IF('Решаемость 5 кл. р.я.'!N12&gt;'Проблемные зоны 5 кл. р.я. '!N$64,"ДА","НЕТ")</f>
        <v>ДА</v>
      </c>
      <c r="O6" s="12">
        <f t="shared" si="0"/>
        <v>3</v>
      </c>
    </row>
    <row r="7" spans="1:15" ht="18.75">
      <c r="A7" s="1">
        <v>5</v>
      </c>
      <c r="B7" s="2">
        <v>70</v>
      </c>
      <c r="C7" s="8" t="str">
        <f>IF('Решаемость 5 кл. р.я.'!C14&gt;'Проблемные зоны 5 кл. р.я. '!C$64,"ДА","НЕТ")</f>
        <v>НЕТ</v>
      </c>
      <c r="D7" s="8" t="str">
        <f>IF('Решаемость 5 кл. р.я.'!D14&gt;'Проблемные зоны 5 кл. р.я. '!D$64,"ДА","НЕТ")</f>
        <v>ДА</v>
      </c>
      <c r="E7" s="8" t="str">
        <f>IF('Решаемость 5 кл. р.я.'!E14&gt;'Проблемные зоны 5 кл. р.я. '!E$64,"ДА","НЕТ")</f>
        <v>ДА</v>
      </c>
      <c r="F7" s="8" t="str">
        <f>IF('Решаемость 5 кл. р.я.'!F14&gt;'Проблемные зоны 5 кл. р.я. '!F$64,"ДА","НЕТ")</f>
        <v>ДА</v>
      </c>
      <c r="G7" s="8" t="str">
        <f>IF('Решаемость 5 кл. р.я.'!G14&gt;'Проблемные зоны 5 кл. р.я. '!G$64,"ДА","НЕТ")</f>
        <v>ДА</v>
      </c>
      <c r="H7" s="8" t="str">
        <f>IF('Решаемость 5 кл. р.я.'!H14&gt;'Проблемные зоны 5 кл. р.я. '!H$64,"ДА","НЕТ")</f>
        <v>ДА</v>
      </c>
      <c r="I7" s="8" t="str">
        <f>IF('Решаемость 5 кл. р.я.'!I14&gt;'Проблемные зоны 5 кл. р.я. '!I$64,"ДА","НЕТ")</f>
        <v>НЕТ</v>
      </c>
      <c r="J7" s="8" t="str">
        <f>IF('Решаемость 5 кл. р.я.'!J14&gt;'Проблемные зоны 5 кл. р.я. '!J$64,"ДА","НЕТ")</f>
        <v>ДА</v>
      </c>
      <c r="K7" s="8" t="str">
        <f>IF('Решаемость 5 кл. р.я.'!K14&gt;'Проблемные зоны 5 кл. р.я. '!K$64,"ДА","НЕТ")</f>
        <v>ДА</v>
      </c>
      <c r="L7" s="8" t="str">
        <f>IF('Решаемость 5 кл. р.я.'!L14&gt;'Проблемные зоны 5 кл. р.я. '!L$64,"ДА","НЕТ")</f>
        <v>ДА</v>
      </c>
      <c r="M7" s="8" t="str">
        <f>IF('Решаемость 5 кл. р.я.'!M14&gt;'Проблемные зоны 5 кл. р.я. '!M$64,"ДА","НЕТ")</f>
        <v>ДА</v>
      </c>
      <c r="N7" s="8" t="str">
        <f>IF('Решаемость 5 кл. р.я.'!N14&gt;'Проблемные зоны 5 кл. р.я. '!N$64,"ДА","НЕТ")</f>
        <v>ДА</v>
      </c>
      <c r="O7" s="12">
        <f t="shared" si="0"/>
        <v>2</v>
      </c>
    </row>
    <row r="8" spans="1:15" ht="18.75">
      <c r="A8" s="1">
        <v>7</v>
      </c>
      <c r="B8" s="2">
        <v>70</v>
      </c>
      <c r="C8" s="8" t="str">
        <f>IF('Решаемость 5 кл. р.я.'!C16&gt;'Проблемные зоны 5 кл. р.я. '!C$64,"ДА","НЕТ")</f>
        <v>НЕТ</v>
      </c>
      <c r="D8" s="8" t="str">
        <f>IF('Решаемость 5 кл. р.я.'!D16&gt;'Проблемные зоны 5 кл. р.я. '!D$64,"ДА","НЕТ")</f>
        <v>ДА</v>
      </c>
      <c r="E8" s="8" t="str">
        <f>IF('Решаемость 5 кл. р.я.'!E16&gt;'Проблемные зоны 5 кл. р.я. '!E$64,"ДА","НЕТ")</f>
        <v>ДА</v>
      </c>
      <c r="F8" s="8" t="str">
        <f>IF('Решаемость 5 кл. р.я.'!F16&gt;'Проблемные зоны 5 кл. р.я. '!F$64,"ДА","НЕТ")</f>
        <v>НЕТ</v>
      </c>
      <c r="G8" s="8" t="str">
        <f>IF('Решаемость 5 кл. р.я.'!G16&gt;'Проблемные зоны 5 кл. р.я. '!G$64,"ДА","НЕТ")</f>
        <v>НЕТ</v>
      </c>
      <c r="H8" s="8" t="str">
        <f>IF('Решаемость 5 кл. р.я.'!H16&gt;'Проблемные зоны 5 кл. р.я. '!H$64,"ДА","НЕТ")</f>
        <v>ДА</v>
      </c>
      <c r="I8" s="8" t="str">
        <f>IF('Решаемость 5 кл. р.я.'!I16&gt;'Проблемные зоны 5 кл. р.я. '!I$64,"ДА","НЕТ")</f>
        <v>НЕТ</v>
      </c>
      <c r="J8" s="8" t="str">
        <f>IF('Решаемость 5 кл. р.я.'!J16&gt;'Проблемные зоны 5 кл. р.я. '!J$64,"ДА","НЕТ")</f>
        <v>НЕТ</v>
      </c>
      <c r="K8" s="8" t="str">
        <f>IF('Решаемость 5 кл. р.я.'!K16&gt;'Проблемные зоны 5 кл. р.я. '!K$64,"ДА","НЕТ")</f>
        <v>ДА</v>
      </c>
      <c r="L8" s="8" t="str">
        <f>IF('Решаемость 5 кл. р.я.'!L16&gt;'Проблемные зоны 5 кл. р.я. '!L$64,"ДА","НЕТ")</f>
        <v>ДА</v>
      </c>
      <c r="M8" s="8" t="str">
        <f>IF('Решаемость 5 кл. р.я.'!M16&gt;'Проблемные зоны 5 кл. р.я. '!M$64,"ДА","НЕТ")</f>
        <v>ДА</v>
      </c>
      <c r="N8" s="8" t="str">
        <f>IF('Решаемость 5 кл. р.я.'!N16&gt;'Проблемные зоны 5 кл. р.я. '!N$64,"ДА","НЕТ")</f>
        <v>ДА</v>
      </c>
      <c r="O8" s="12">
        <f t="shared" si="0"/>
        <v>5</v>
      </c>
    </row>
    <row r="9" spans="1:15" ht="18.75">
      <c r="A9" s="1">
        <v>8</v>
      </c>
      <c r="B9" s="2">
        <v>66</v>
      </c>
      <c r="C9" s="8" t="str">
        <f>IF('Решаемость 5 кл. р.я.'!C17&gt;'Проблемные зоны 5 кл. р.я. '!C$64,"ДА","НЕТ")</f>
        <v>НЕТ</v>
      </c>
      <c r="D9" s="8" t="str">
        <f>IF('Решаемость 5 кл. р.я.'!D17&gt;'Проблемные зоны 5 кл. р.я. '!D$64,"ДА","НЕТ")</f>
        <v>ДА</v>
      </c>
      <c r="E9" s="8" t="str">
        <f>IF('Решаемость 5 кл. р.я.'!E17&gt;'Проблемные зоны 5 кл. р.я. '!E$64,"ДА","НЕТ")</f>
        <v>ДА</v>
      </c>
      <c r="F9" s="8" t="str">
        <f>IF('Решаемость 5 кл. р.я.'!F17&gt;'Проблемные зоны 5 кл. р.я. '!F$64,"ДА","НЕТ")</f>
        <v>НЕТ</v>
      </c>
      <c r="G9" s="8" t="str">
        <f>IF('Решаемость 5 кл. р.я.'!G17&gt;'Проблемные зоны 5 кл. р.я. '!G$64,"ДА","НЕТ")</f>
        <v>ДА</v>
      </c>
      <c r="H9" s="8" t="str">
        <f>IF('Решаемость 5 кл. р.я.'!H17&gt;'Проблемные зоны 5 кл. р.я. '!H$64,"ДА","НЕТ")</f>
        <v>НЕТ</v>
      </c>
      <c r="I9" s="8" t="str">
        <f>IF('Решаемость 5 кл. р.я.'!I17&gt;'Проблемные зоны 5 кл. р.я. '!I$64,"ДА","НЕТ")</f>
        <v>ДА</v>
      </c>
      <c r="J9" s="8" t="str">
        <f>IF('Решаемость 5 кл. р.я.'!J17&gt;'Проблемные зоны 5 кл. р.я. '!J$64,"ДА","НЕТ")</f>
        <v>ДА</v>
      </c>
      <c r="K9" s="8" t="str">
        <f>IF('Решаемость 5 кл. р.я.'!K17&gt;'Проблемные зоны 5 кл. р.я. '!K$64,"ДА","НЕТ")</f>
        <v>НЕТ</v>
      </c>
      <c r="L9" s="8" t="str">
        <f>IF('Решаемость 5 кл. р.я.'!L17&gt;'Проблемные зоны 5 кл. р.я. '!L$64,"ДА","НЕТ")</f>
        <v>НЕТ</v>
      </c>
      <c r="M9" s="8" t="str">
        <f>IF('Решаемость 5 кл. р.я.'!M17&gt;'Проблемные зоны 5 кл. р.я. '!M$64,"ДА","НЕТ")</f>
        <v>НЕТ</v>
      </c>
      <c r="N9" s="8" t="str">
        <f>IF('Решаемость 5 кл. р.я.'!N17&gt;'Проблемные зоны 5 кл. р.я. '!N$64,"ДА","НЕТ")</f>
        <v>ДА</v>
      </c>
      <c r="O9" s="12">
        <f t="shared" si="0"/>
        <v>6</v>
      </c>
    </row>
    <row r="10" spans="1:15" ht="18.75">
      <c r="A10" s="1">
        <v>9</v>
      </c>
      <c r="B10" s="2">
        <v>69</v>
      </c>
      <c r="C10" s="8" t="str">
        <f>IF('Решаемость 5 кл. р.я.'!C18&gt;'Проблемные зоны 5 кл. р.я. '!C$64,"ДА","НЕТ")</f>
        <v>ДА</v>
      </c>
      <c r="D10" s="8" t="str">
        <f>IF('Решаемость 5 кл. р.я.'!D18&gt;'Проблемные зоны 5 кл. р.я. '!D$64,"ДА","НЕТ")</f>
        <v>НЕТ</v>
      </c>
      <c r="E10" s="8" t="str">
        <f>IF('Решаемость 5 кл. р.я.'!E18&gt;'Проблемные зоны 5 кл. р.я. '!E$64,"ДА","НЕТ")</f>
        <v>ДА</v>
      </c>
      <c r="F10" s="8" t="str">
        <f>IF('Решаемость 5 кл. р.я.'!F18&gt;'Проблемные зоны 5 кл. р.я. '!F$64,"ДА","НЕТ")</f>
        <v>НЕТ</v>
      </c>
      <c r="G10" s="8" t="str">
        <f>IF('Решаемость 5 кл. р.я.'!G18&gt;'Проблемные зоны 5 кл. р.я. '!G$64,"ДА","НЕТ")</f>
        <v>ДА</v>
      </c>
      <c r="H10" s="8" t="str">
        <f>IF('Решаемость 5 кл. р.я.'!H18&gt;'Проблемные зоны 5 кл. р.я. '!H$64,"ДА","НЕТ")</f>
        <v>ДА</v>
      </c>
      <c r="I10" s="8" t="str">
        <f>IF('Решаемость 5 кл. р.я.'!I18&gt;'Проблемные зоны 5 кл. р.я. '!I$64,"ДА","НЕТ")</f>
        <v>ДА</v>
      </c>
      <c r="J10" s="8" t="str">
        <f>IF('Решаемость 5 кл. р.я.'!J18&gt;'Проблемные зоны 5 кл. р.я. '!J$64,"ДА","НЕТ")</f>
        <v>ДА</v>
      </c>
      <c r="K10" s="8" t="str">
        <f>IF('Решаемость 5 кл. р.я.'!K18&gt;'Проблемные зоны 5 кл. р.я. '!K$64,"ДА","НЕТ")</f>
        <v>ДА</v>
      </c>
      <c r="L10" s="8" t="str">
        <f>IF('Решаемость 5 кл. р.я.'!L18&gt;'Проблемные зоны 5 кл. р.я. '!L$64,"ДА","НЕТ")</f>
        <v>ДА</v>
      </c>
      <c r="M10" s="8" t="str">
        <f>IF('Решаемость 5 кл. р.я.'!M18&gt;'Проблемные зоны 5 кл. р.я. '!M$64,"ДА","НЕТ")</f>
        <v>ДА</v>
      </c>
      <c r="N10" s="8" t="str">
        <f>IF('Решаемость 5 кл. р.я.'!N18&gt;'Проблемные зоны 5 кл. р.я. '!N$64,"ДА","НЕТ")</f>
        <v>ДА</v>
      </c>
      <c r="O10" s="12">
        <f t="shared" si="0"/>
        <v>2</v>
      </c>
    </row>
    <row r="11" spans="1:15" ht="18.75">
      <c r="A11" s="1">
        <v>10</v>
      </c>
      <c r="B11" s="2">
        <v>64</v>
      </c>
      <c r="C11" s="8" t="str">
        <f>IF('Решаемость 5 кл. р.я.'!C19&gt;'Проблемные зоны 5 кл. р.я. '!C$64,"ДА","НЕТ")</f>
        <v>ДА</v>
      </c>
      <c r="D11" s="8" t="str">
        <f>IF('Решаемость 5 кл. р.я.'!D19&gt;'Проблемные зоны 5 кл. р.я. '!D$64,"ДА","НЕТ")</f>
        <v>ДА</v>
      </c>
      <c r="E11" s="8" t="str">
        <f>IF('Решаемость 5 кл. р.я.'!E19&gt;'Проблемные зоны 5 кл. р.я. '!E$64,"ДА","НЕТ")</f>
        <v>ДА</v>
      </c>
      <c r="F11" s="8" t="str">
        <f>IF('Решаемость 5 кл. р.я.'!F19&gt;'Проблемные зоны 5 кл. р.я. '!F$64,"ДА","НЕТ")</f>
        <v>НЕТ</v>
      </c>
      <c r="G11" s="8" t="str">
        <f>IF('Решаемость 5 кл. р.я.'!G19&gt;'Проблемные зоны 5 кл. р.я. '!G$64,"ДА","НЕТ")</f>
        <v>НЕТ</v>
      </c>
      <c r="H11" s="8" t="str">
        <f>IF('Решаемость 5 кл. р.я.'!H19&gt;'Проблемные зоны 5 кл. р.я. '!H$64,"ДА","НЕТ")</f>
        <v>ДА</v>
      </c>
      <c r="I11" s="8" t="str">
        <f>IF('Решаемость 5 кл. р.я.'!I19&gt;'Проблемные зоны 5 кл. р.я. '!I$64,"ДА","НЕТ")</f>
        <v>НЕТ</v>
      </c>
      <c r="J11" s="8" t="str">
        <f>IF('Решаемость 5 кл. р.я.'!J19&gt;'Проблемные зоны 5 кл. р.я. '!J$64,"ДА","НЕТ")</f>
        <v>НЕТ</v>
      </c>
      <c r="K11" s="8" t="str">
        <f>IF('Решаемость 5 кл. р.я.'!K19&gt;'Проблемные зоны 5 кл. р.я. '!K$64,"ДА","НЕТ")</f>
        <v>ДА</v>
      </c>
      <c r="L11" s="8" t="str">
        <f>IF('Решаемость 5 кл. р.я.'!L19&gt;'Проблемные зоны 5 кл. р.я. '!L$64,"ДА","НЕТ")</f>
        <v>ДА</v>
      </c>
      <c r="M11" s="8" t="str">
        <f>IF('Решаемость 5 кл. р.я.'!M19&gt;'Проблемные зоны 5 кл. р.я. '!M$64,"ДА","НЕТ")</f>
        <v>НЕТ</v>
      </c>
      <c r="N11" s="8" t="str">
        <f>IF('Решаемость 5 кл. р.я.'!N19&gt;'Проблемные зоны 5 кл. р.я. '!N$64,"ДА","НЕТ")</f>
        <v>ДА</v>
      </c>
      <c r="O11" s="12">
        <f t="shared" si="0"/>
        <v>5</v>
      </c>
    </row>
    <row r="12" spans="1:15" ht="18.75">
      <c r="A12" s="1">
        <v>12</v>
      </c>
      <c r="B12" s="2">
        <v>44</v>
      </c>
      <c r="C12" s="8" t="str">
        <f>IF('Решаемость 5 кл. р.я.'!C20&gt;'Проблемные зоны 5 кл. р.я. '!C$64,"ДА","НЕТ")</f>
        <v>ДА</v>
      </c>
      <c r="D12" s="8" t="str">
        <f>IF('Решаемость 5 кл. р.я.'!D20&gt;'Проблемные зоны 5 кл. р.я. '!D$64,"ДА","НЕТ")</f>
        <v>НЕТ</v>
      </c>
      <c r="E12" s="8" t="str">
        <f>IF('Решаемость 5 кл. р.я.'!E20&gt;'Проблемные зоны 5 кл. р.я. '!E$64,"ДА","НЕТ")</f>
        <v>НЕТ</v>
      </c>
      <c r="F12" s="8" t="str">
        <f>IF('Решаемость 5 кл. р.я.'!F20&gt;'Проблемные зоны 5 кл. р.я. '!F$64,"ДА","НЕТ")</f>
        <v>НЕТ</v>
      </c>
      <c r="G12" s="8" t="str">
        <f>IF('Решаемость 5 кл. р.я.'!G20&gt;'Проблемные зоны 5 кл. р.я. '!G$64,"ДА","НЕТ")</f>
        <v>ДА</v>
      </c>
      <c r="H12" s="8" t="str">
        <f>IF('Решаемость 5 кл. р.я.'!H20&gt;'Проблемные зоны 5 кл. р.я. '!H$64,"ДА","НЕТ")</f>
        <v>ДА</v>
      </c>
      <c r="I12" s="8" t="str">
        <f>IF('Решаемость 5 кл. р.я.'!I20&gt;'Проблемные зоны 5 кл. р.я. '!I$64,"ДА","НЕТ")</f>
        <v>ДА</v>
      </c>
      <c r="J12" s="8" t="str">
        <f>IF('Решаемость 5 кл. р.я.'!J20&gt;'Проблемные зоны 5 кл. р.я. '!J$64,"ДА","НЕТ")</f>
        <v>ДА</v>
      </c>
      <c r="K12" s="8" t="str">
        <f>IF('Решаемость 5 кл. р.я.'!K20&gt;'Проблемные зоны 5 кл. р.я. '!K$64,"ДА","НЕТ")</f>
        <v>ДА</v>
      </c>
      <c r="L12" s="8" t="str">
        <f>IF('Решаемость 5 кл. р.я.'!L20&gt;'Проблемные зоны 5 кл. р.я. '!L$64,"ДА","НЕТ")</f>
        <v>ДА</v>
      </c>
      <c r="M12" s="8" t="str">
        <f>IF('Решаемость 5 кл. р.я.'!M20&gt;'Проблемные зоны 5 кл. р.я. '!M$64,"ДА","НЕТ")</f>
        <v>ДА</v>
      </c>
      <c r="N12" s="8" t="str">
        <f>IF('Решаемость 5 кл. р.я.'!N20&gt;'Проблемные зоны 5 кл. р.я. '!N$64,"ДА","НЕТ")</f>
        <v>ДА</v>
      </c>
      <c r="O12" s="12">
        <f t="shared" si="0"/>
        <v>3</v>
      </c>
    </row>
    <row r="13" spans="1:15" ht="18.75">
      <c r="A13" s="1">
        <v>13</v>
      </c>
      <c r="B13" s="2">
        <v>70</v>
      </c>
      <c r="C13" s="8" t="str">
        <f>IF('Решаемость 5 кл. р.я.'!C21&gt;'Проблемные зоны 5 кл. р.я. '!C$64,"ДА","НЕТ")</f>
        <v>ДА</v>
      </c>
      <c r="D13" s="8" t="str">
        <f>IF('Решаемость 5 кл. р.я.'!D21&gt;'Проблемные зоны 5 кл. р.я. '!D$64,"ДА","НЕТ")</f>
        <v>ДА</v>
      </c>
      <c r="E13" s="8" t="str">
        <f>IF('Решаемость 5 кл. р.я.'!E21&gt;'Проблемные зоны 5 кл. р.я. '!E$64,"ДА","НЕТ")</f>
        <v>ДА</v>
      </c>
      <c r="F13" s="8" t="str">
        <f>IF('Решаемость 5 кл. р.я.'!F21&gt;'Проблемные зоны 5 кл. р.я. '!F$64,"ДА","НЕТ")</f>
        <v>НЕТ</v>
      </c>
      <c r="G13" s="8" t="str">
        <f>IF('Решаемость 5 кл. р.я.'!G21&gt;'Проблемные зоны 5 кл. р.я. '!G$64,"ДА","НЕТ")</f>
        <v>ДА</v>
      </c>
      <c r="H13" s="8" t="str">
        <f>IF('Решаемость 5 кл. р.я.'!H21&gt;'Проблемные зоны 5 кл. р.я. '!H$64,"ДА","НЕТ")</f>
        <v>НЕТ</v>
      </c>
      <c r="I13" s="8" t="str">
        <f>IF('Решаемость 5 кл. р.я.'!I21&gt;'Проблемные зоны 5 кл. р.я. '!I$64,"ДА","НЕТ")</f>
        <v>ДА</v>
      </c>
      <c r="J13" s="8" t="str">
        <f>IF('Решаемость 5 кл. р.я.'!J21&gt;'Проблемные зоны 5 кл. р.я. '!J$64,"ДА","НЕТ")</f>
        <v>НЕТ</v>
      </c>
      <c r="K13" s="8" t="str">
        <f>IF('Решаемость 5 кл. р.я.'!K21&gt;'Проблемные зоны 5 кл. р.я. '!K$64,"ДА","НЕТ")</f>
        <v>ДА</v>
      </c>
      <c r="L13" s="8" t="str">
        <f>IF('Решаемость 5 кл. р.я.'!L21&gt;'Проблемные зоны 5 кл. р.я. '!L$64,"ДА","НЕТ")</f>
        <v>ДА</v>
      </c>
      <c r="M13" s="8" t="str">
        <f>IF('Решаемость 5 кл. р.я.'!M21&gt;'Проблемные зоны 5 кл. р.я. '!M$64,"ДА","НЕТ")</f>
        <v>ДА</v>
      </c>
      <c r="N13" s="8" t="str">
        <f>IF('Решаемость 5 кл. р.я.'!N21&gt;'Проблемные зоны 5 кл. р.я. '!N$64,"ДА","НЕТ")</f>
        <v>ДА</v>
      </c>
      <c r="O13" s="12">
        <f t="shared" si="0"/>
        <v>3</v>
      </c>
    </row>
    <row r="14" spans="1:15" ht="18.75">
      <c r="A14" s="1">
        <v>20</v>
      </c>
      <c r="B14" s="2">
        <v>77</v>
      </c>
      <c r="C14" s="8" t="str">
        <f>IF('Решаемость 5 кл. р.я.'!C22&gt;'Проблемные зоны 5 кл. р.я. '!C$64,"ДА","НЕТ")</f>
        <v>ДА</v>
      </c>
      <c r="D14" s="8" t="str">
        <f>IF('Решаемость 5 кл. р.я.'!D22&gt;'Проблемные зоны 5 кл. р.я. '!D$64,"ДА","НЕТ")</f>
        <v>ДА</v>
      </c>
      <c r="E14" s="8" t="str">
        <f>IF('Решаемость 5 кл. р.я.'!E22&gt;'Проблемные зоны 5 кл. р.я. '!E$64,"ДА","НЕТ")</f>
        <v>НЕТ</v>
      </c>
      <c r="F14" s="8" t="str">
        <f>IF('Решаемость 5 кл. р.я.'!F22&gt;'Проблемные зоны 5 кл. р.я. '!F$64,"ДА","НЕТ")</f>
        <v>ДА</v>
      </c>
      <c r="G14" s="8" t="str">
        <f>IF('Решаемость 5 кл. р.я.'!G22&gt;'Проблемные зоны 5 кл. р.я. '!G$64,"ДА","НЕТ")</f>
        <v>ДА</v>
      </c>
      <c r="H14" s="8" t="str">
        <f>IF('Решаемость 5 кл. р.я.'!H22&gt;'Проблемные зоны 5 кл. р.я. '!H$64,"ДА","НЕТ")</f>
        <v>ДА</v>
      </c>
      <c r="I14" s="8" t="str">
        <f>IF('Решаемость 5 кл. р.я.'!I22&gt;'Проблемные зоны 5 кл. р.я. '!I$64,"ДА","НЕТ")</f>
        <v>ДА</v>
      </c>
      <c r="J14" s="8" t="str">
        <f>IF('Решаемость 5 кл. р.я.'!J22&gt;'Проблемные зоны 5 кл. р.я. '!J$64,"ДА","НЕТ")</f>
        <v>ДА</v>
      </c>
      <c r="K14" s="8" t="str">
        <f>IF('Решаемость 5 кл. р.я.'!K22&gt;'Проблемные зоны 5 кл. р.я. '!K$64,"ДА","НЕТ")</f>
        <v>ДА</v>
      </c>
      <c r="L14" s="8" t="str">
        <f>IF('Решаемость 5 кл. р.я.'!L22&gt;'Проблемные зоны 5 кл. р.я. '!L$64,"ДА","НЕТ")</f>
        <v>ДА</v>
      </c>
      <c r="M14" s="8" t="str">
        <f>IF('Решаемость 5 кл. р.я.'!M22&gt;'Проблемные зоны 5 кл. р.я. '!M$64,"ДА","НЕТ")</f>
        <v>ДА</v>
      </c>
      <c r="N14" s="8" t="str">
        <f>IF('Решаемость 5 кл. р.я.'!N22&gt;'Проблемные зоны 5 кл. р.я. '!N$64,"ДА","НЕТ")</f>
        <v>ДА</v>
      </c>
      <c r="O14" s="12">
        <f t="shared" si="0"/>
        <v>1</v>
      </c>
    </row>
    <row r="15" spans="1:15" ht="18.75">
      <c r="A15" s="1">
        <v>23</v>
      </c>
      <c r="B15" s="2">
        <v>35</v>
      </c>
      <c r="C15" s="8" t="str">
        <f>IF('Решаемость 5 кл. р.я.'!C24&gt;'Проблемные зоны 5 кл. р.я. '!C$64,"ДА","НЕТ")</f>
        <v>НЕТ</v>
      </c>
      <c r="D15" s="8" t="str">
        <f>IF('Решаемость 5 кл. р.я.'!D24&gt;'Проблемные зоны 5 кл. р.я. '!D$64,"ДА","НЕТ")</f>
        <v>ДА</v>
      </c>
      <c r="E15" s="8" t="str">
        <f>IF('Решаемость 5 кл. р.я.'!E24&gt;'Проблемные зоны 5 кл. р.я. '!E$64,"ДА","НЕТ")</f>
        <v>ДА</v>
      </c>
      <c r="F15" s="8" t="str">
        <f>IF('Решаемость 5 кл. р.я.'!F24&gt;'Проблемные зоны 5 кл. р.я. '!F$64,"ДА","НЕТ")</f>
        <v>ДА</v>
      </c>
      <c r="G15" s="8" t="str">
        <f>IF('Решаемость 5 кл. р.я.'!G24&gt;'Проблемные зоны 5 кл. р.я. '!G$64,"ДА","НЕТ")</f>
        <v>НЕТ</v>
      </c>
      <c r="H15" s="8" t="str">
        <f>IF('Решаемость 5 кл. р.я.'!H24&gt;'Проблемные зоны 5 кл. р.я. '!H$64,"ДА","НЕТ")</f>
        <v>ДА</v>
      </c>
      <c r="I15" s="8" t="str">
        <f>IF('Решаемость 5 кл. р.я.'!I24&gt;'Проблемные зоны 5 кл. р.я. '!I$64,"ДА","НЕТ")</f>
        <v>НЕТ</v>
      </c>
      <c r="J15" s="8" t="str">
        <f>IF('Решаемость 5 кл. р.я.'!J24&gt;'Проблемные зоны 5 кл. р.я. '!J$64,"ДА","НЕТ")</f>
        <v>ДА</v>
      </c>
      <c r="K15" s="8" t="str">
        <f>IF('Решаемость 5 кл. р.я.'!K24&gt;'Проблемные зоны 5 кл. р.я. '!K$64,"ДА","НЕТ")</f>
        <v>ДА</v>
      </c>
      <c r="L15" s="8" t="str">
        <f>IF('Решаемость 5 кл. р.я.'!L24&gt;'Проблемные зоны 5 кл. р.я. '!L$64,"ДА","НЕТ")</f>
        <v>НЕТ</v>
      </c>
      <c r="M15" s="8" t="str">
        <f>IF('Решаемость 5 кл. р.я.'!M24&gt;'Проблемные зоны 5 кл. р.я. '!M$64,"ДА","НЕТ")</f>
        <v>НЕТ</v>
      </c>
      <c r="N15" s="8" t="str">
        <f>IF('Решаемость 5 кл. р.я.'!N24&gt;'Проблемные зоны 5 кл. р.я. '!N$64,"ДА","НЕТ")</f>
        <v>НЕТ</v>
      </c>
      <c r="O15" s="12">
        <f t="shared" si="0"/>
        <v>6</v>
      </c>
    </row>
    <row r="16" spans="1:15" ht="18.75">
      <c r="A16" s="1">
        <v>24</v>
      </c>
      <c r="B16" s="2">
        <v>41</v>
      </c>
      <c r="C16" s="8" t="str">
        <f>IF('Решаемость 5 кл. р.я.'!C25&gt;'Проблемные зоны 5 кл. р.я. '!C$64,"ДА","НЕТ")</f>
        <v>ДА</v>
      </c>
      <c r="D16" s="8" t="str">
        <f>IF('Решаемость 5 кл. р.я.'!D25&gt;'Проблемные зоны 5 кл. р.я. '!D$64,"ДА","НЕТ")</f>
        <v>ДА</v>
      </c>
      <c r="E16" s="8" t="str">
        <f>IF('Решаемость 5 кл. р.я.'!E25&gt;'Проблемные зоны 5 кл. р.я. '!E$64,"ДА","НЕТ")</f>
        <v>ДА</v>
      </c>
      <c r="F16" s="8" t="str">
        <f>IF('Решаемость 5 кл. р.я.'!F25&gt;'Проблемные зоны 5 кл. р.я. '!F$64,"ДА","НЕТ")</f>
        <v>ДА</v>
      </c>
      <c r="G16" s="8" t="str">
        <f>IF('Решаемость 5 кл. р.я.'!G25&gt;'Проблемные зоны 5 кл. р.я. '!G$64,"ДА","НЕТ")</f>
        <v>ДА</v>
      </c>
      <c r="H16" s="8" t="str">
        <f>IF('Решаемость 5 кл. р.я.'!H25&gt;'Проблемные зоны 5 кл. р.я. '!H$64,"ДА","НЕТ")</f>
        <v>ДА</v>
      </c>
      <c r="I16" s="8" t="str">
        <f>IF('Решаемость 5 кл. р.я.'!I25&gt;'Проблемные зоны 5 кл. р.я. '!I$64,"ДА","НЕТ")</f>
        <v>ДА</v>
      </c>
      <c r="J16" s="8" t="str">
        <f>IF('Решаемость 5 кл. р.я.'!J25&gt;'Проблемные зоны 5 кл. р.я. '!J$64,"ДА","НЕТ")</f>
        <v>НЕТ</v>
      </c>
      <c r="K16" s="8" t="str">
        <f>IF('Решаемость 5 кл. р.я.'!K25&gt;'Проблемные зоны 5 кл. р.я. '!K$64,"ДА","НЕТ")</f>
        <v>НЕТ</v>
      </c>
      <c r="L16" s="8" t="str">
        <f>IF('Решаемость 5 кл. р.я.'!L25&gt;'Проблемные зоны 5 кл. р.я. '!L$64,"ДА","НЕТ")</f>
        <v>ДА</v>
      </c>
      <c r="M16" s="8" t="str">
        <f>IF('Решаемость 5 кл. р.я.'!M25&gt;'Проблемные зоны 5 кл. р.я. '!M$64,"ДА","НЕТ")</f>
        <v>ДА</v>
      </c>
      <c r="N16" s="8" t="str">
        <f>IF('Решаемость 5 кл. р.я.'!N25&gt;'Проблемные зоны 5 кл. р.я. '!N$64,"ДА","НЕТ")</f>
        <v>ДА</v>
      </c>
      <c r="O16" s="12">
        <f t="shared" si="0"/>
        <v>2</v>
      </c>
    </row>
    <row r="17" spans="1:15" ht="18.75">
      <c r="A17" s="1">
        <v>25</v>
      </c>
      <c r="B17" s="2">
        <v>58</v>
      </c>
      <c r="C17" s="8" t="str">
        <f>IF('Решаемость 5 кл. р.я.'!C26&gt;'Проблемные зоны 5 кл. р.я. '!C$64,"ДА","НЕТ")</f>
        <v>ДА</v>
      </c>
      <c r="D17" s="8" t="str">
        <f>IF('Решаемость 5 кл. р.я.'!D26&gt;'Проблемные зоны 5 кл. р.я. '!D$64,"ДА","НЕТ")</f>
        <v>ДА</v>
      </c>
      <c r="E17" s="8" t="str">
        <f>IF('Решаемость 5 кл. р.я.'!E26&gt;'Проблемные зоны 5 кл. р.я. '!E$64,"ДА","НЕТ")</f>
        <v>НЕТ</v>
      </c>
      <c r="F17" s="8" t="str">
        <f>IF('Решаемость 5 кл. р.я.'!F26&gt;'Проблемные зоны 5 кл. р.я. '!F$64,"ДА","НЕТ")</f>
        <v>ДА</v>
      </c>
      <c r="G17" s="8" t="str">
        <f>IF('Решаемость 5 кл. р.я.'!G26&gt;'Проблемные зоны 5 кл. р.я. '!G$64,"ДА","НЕТ")</f>
        <v>ДА</v>
      </c>
      <c r="H17" s="8" t="str">
        <f>IF('Решаемость 5 кл. р.я.'!H26&gt;'Проблемные зоны 5 кл. р.я. '!H$64,"ДА","НЕТ")</f>
        <v>ДА</v>
      </c>
      <c r="I17" s="8" t="str">
        <f>IF('Решаемость 5 кл. р.я.'!I26&gt;'Проблемные зоны 5 кл. р.я. '!I$64,"ДА","НЕТ")</f>
        <v>ДА</v>
      </c>
      <c r="J17" s="8" t="str">
        <f>IF('Решаемость 5 кл. р.я.'!J26&gt;'Проблемные зоны 5 кл. р.я. '!J$64,"ДА","НЕТ")</f>
        <v>ДА</v>
      </c>
      <c r="K17" s="8" t="str">
        <f>IF('Решаемость 5 кл. р.я.'!K26&gt;'Проблемные зоны 5 кл. р.я. '!K$64,"ДА","НЕТ")</f>
        <v>ДА</v>
      </c>
      <c r="L17" s="8" t="str">
        <f>IF('Решаемость 5 кл. р.я.'!L26&gt;'Проблемные зоны 5 кл. р.я. '!L$64,"ДА","НЕТ")</f>
        <v>ДА</v>
      </c>
      <c r="M17" s="8" t="str">
        <f>IF('Решаемость 5 кл. р.я.'!M26&gt;'Проблемные зоны 5 кл. р.я. '!M$64,"ДА","НЕТ")</f>
        <v>ДА</v>
      </c>
      <c r="N17" s="8" t="str">
        <f>IF('Решаемость 5 кл. р.я.'!N26&gt;'Проблемные зоны 5 кл. р.я. '!N$64,"ДА","НЕТ")</f>
        <v>ДА</v>
      </c>
      <c r="O17" s="12">
        <f t="shared" si="0"/>
        <v>1</v>
      </c>
    </row>
    <row r="18" spans="1:15" ht="18.75">
      <c r="A18" s="1">
        <v>30</v>
      </c>
      <c r="B18" s="2">
        <v>78</v>
      </c>
      <c r="C18" s="8" t="str">
        <f>IF('Решаемость 5 кл. р.я.'!C27&gt;'Проблемные зоны 5 кл. р.я. '!C$64,"ДА","НЕТ")</f>
        <v>ДА</v>
      </c>
      <c r="D18" s="8" t="str">
        <f>IF('Решаемость 5 кл. р.я.'!D27&gt;'Проблемные зоны 5 кл. р.я. '!D$64,"ДА","НЕТ")</f>
        <v>ДА</v>
      </c>
      <c r="E18" s="8" t="str">
        <f>IF('Решаемость 5 кл. р.я.'!E27&gt;'Проблемные зоны 5 кл. р.я. '!E$64,"ДА","НЕТ")</f>
        <v>ДА</v>
      </c>
      <c r="F18" s="8" t="str">
        <f>IF('Решаемость 5 кл. р.я.'!F27&gt;'Проблемные зоны 5 кл. р.я. '!F$64,"ДА","НЕТ")</f>
        <v>ДА</v>
      </c>
      <c r="G18" s="8" t="str">
        <f>IF('Решаемость 5 кл. р.я.'!G27&gt;'Проблемные зоны 5 кл. р.я. '!G$64,"ДА","НЕТ")</f>
        <v>НЕТ</v>
      </c>
      <c r="H18" s="8" t="str">
        <f>IF('Решаемость 5 кл. р.я.'!H27&gt;'Проблемные зоны 5 кл. р.я. '!H$64,"ДА","НЕТ")</f>
        <v>ДА</v>
      </c>
      <c r="I18" s="8" t="str">
        <f>IF('Решаемость 5 кл. р.я.'!I27&gt;'Проблемные зоны 5 кл. р.я. '!I$64,"ДА","НЕТ")</f>
        <v>ДА</v>
      </c>
      <c r="J18" s="8" t="str">
        <f>IF('Решаемость 5 кл. р.я.'!J27&gt;'Проблемные зоны 5 кл. р.я. '!J$64,"ДА","НЕТ")</f>
        <v>ДА</v>
      </c>
      <c r="K18" s="8" t="str">
        <f>IF('Решаемость 5 кл. р.я.'!K27&gt;'Проблемные зоны 5 кл. р.я. '!K$64,"ДА","НЕТ")</f>
        <v>ДА</v>
      </c>
      <c r="L18" s="8" t="str">
        <f>IF('Решаемость 5 кл. р.я.'!L27&gt;'Проблемные зоны 5 кл. р.я. '!L$64,"ДА","НЕТ")</f>
        <v>ДА</v>
      </c>
      <c r="M18" s="8" t="str">
        <f>IF('Решаемость 5 кл. р.я.'!M27&gt;'Проблемные зоны 5 кл. р.я. '!M$64,"ДА","НЕТ")</f>
        <v>ДА</v>
      </c>
      <c r="N18" s="8" t="str">
        <f>IF('Решаемость 5 кл. р.я.'!N27&gt;'Проблемные зоны 5 кл. р.я. '!N$64,"ДА","НЕТ")</f>
        <v>ДА</v>
      </c>
      <c r="O18" s="12">
        <f t="shared" si="0"/>
        <v>1</v>
      </c>
    </row>
    <row r="19" spans="1:15" ht="18.75">
      <c r="A19" s="1">
        <v>35</v>
      </c>
      <c r="B19" s="2">
        <v>38</v>
      </c>
      <c r="C19" s="8" t="str">
        <f>IF('Решаемость 5 кл. р.я.'!C30&gt;'Проблемные зоны 5 кл. р.я. '!C$64,"ДА","НЕТ")</f>
        <v>ДА</v>
      </c>
      <c r="D19" s="8" t="str">
        <f>IF('Решаемость 5 кл. р.я.'!D30&gt;'Проблемные зоны 5 кл. р.я. '!D$64,"ДА","НЕТ")</f>
        <v>НЕТ</v>
      </c>
      <c r="E19" s="8" t="str">
        <f>IF('Решаемость 5 кл. р.я.'!E30&gt;'Проблемные зоны 5 кл. р.я. '!E$64,"ДА","НЕТ")</f>
        <v>ДА</v>
      </c>
      <c r="F19" s="8" t="str">
        <f>IF('Решаемость 5 кл. р.я.'!F30&gt;'Проблемные зоны 5 кл. р.я. '!F$64,"ДА","НЕТ")</f>
        <v>ДА</v>
      </c>
      <c r="G19" s="8" t="str">
        <f>IF('Решаемость 5 кл. р.я.'!G30&gt;'Проблемные зоны 5 кл. р.я. '!G$64,"ДА","НЕТ")</f>
        <v>ДА</v>
      </c>
      <c r="H19" s="8" t="str">
        <f>IF('Решаемость 5 кл. р.я.'!H30&gt;'Проблемные зоны 5 кл. р.я. '!H$64,"ДА","НЕТ")</f>
        <v>ДА</v>
      </c>
      <c r="I19" s="8" t="str">
        <f>IF('Решаемость 5 кл. р.я.'!I30&gt;'Проблемные зоны 5 кл. р.я. '!I$64,"ДА","НЕТ")</f>
        <v>ДА</v>
      </c>
      <c r="J19" s="8" t="str">
        <f>IF('Решаемость 5 кл. р.я.'!J30&gt;'Проблемные зоны 5 кл. р.я. '!J$64,"ДА","НЕТ")</f>
        <v>ДА</v>
      </c>
      <c r="K19" s="8" t="str">
        <f>IF('Решаемость 5 кл. р.я.'!K30&gt;'Проблемные зоны 5 кл. р.я. '!K$64,"ДА","НЕТ")</f>
        <v>ДА</v>
      </c>
      <c r="L19" s="8" t="str">
        <f>IF('Решаемость 5 кл. р.я.'!L30&gt;'Проблемные зоны 5 кл. р.я. '!L$64,"ДА","НЕТ")</f>
        <v>ДА</v>
      </c>
      <c r="M19" s="8" t="str">
        <f>IF('Решаемость 5 кл. р.я.'!M30&gt;'Проблемные зоны 5 кл. р.я. '!M$64,"ДА","НЕТ")</f>
        <v>ДА</v>
      </c>
      <c r="N19" s="8" t="str">
        <f>IF('Решаемость 5 кл. р.я.'!N30&gt;'Проблемные зоны 5 кл. р.я. '!N$64,"ДА","НЕТ")</f>
        <v>НЕТ</v>
      </c>
      <c r="O19" s="12">
        <f t="shared" si="0"/>
        <v>2</v>
      </c>
    </row>
    <row r="20" spans="1:15" ht="18.75">
      <c r="A20" s="1">
        <v>38</v>
      </c>
      <c r="B20" s="2">
        <v>30</v>
      </c>
      <c r="C20" s="8" t="str">
        <f>IF('Решаемость 5 кл. р.я.'!C32&gt;'Проблемные зоны 5 кл. р.я. '!C$64,"ДА","НЕТ")</f>
        <v>НЕТ</v>
      </c>
      <c r="D20" s="8" t="str">
        <f>IF('Решаемость 5 кл. р.я.'!D32&gt;'Проблемные зоны 5 кл. р.я. '!D$64,"ДА","НЕТ")</f>
        <v>ДА</v>
      </c>
      <c r="E20" s="8" t="str">
        <f>IF('Решаемость 5 кл. р.я.'!E32&gt;'Проблемные зоны 5 кл. р.я. '!E$64,"ДА","НЕТ")</f>
        <v>ДА</v>
      </c>
      <c r="F20" s="8" t="str">
        <f>IF('Решаемость 5 кл. р.я.'!F32&gt;'Проблемные зоны 5 кл. р.я. '!F$64,"ДА","НЕТ")</f>
        <v>ДА</v>
      </c>
      <c r="G20" s="8" t="str">
        <f>IF('Решаемость 5 кл. р.я.'!G32&gt;'Проблемные зоны 5 кл. р.я. '!G$64,"ДА","НЕТ")</f>
        <v>ДА</v>
      </c>
      <c r="H20" s="8" t="str">
        <f>IF('Решаемость 5 кл. р.я.'!H32&gt;'Проблемные зоны 5 кл. р.я. '!H$64,"ДА","НЕТ")</f>
        <v>ДА</v>
      </c>
      <c r="I20" s="8" t="str">
        <f>IF('Решаемость 5 кл. р.я.'!I32&gt;'Проблемные зоны 5 кл. р.я. '!I$64,"ДА","НЕТ")</f>
        <v>ДА</v>
      </c>
      <c r="J20" s="8" t="str">
        <f>IF('Решаемость 5 кл. р.я.'!J32&gt;'Проблемные зоны 5 кл. р.я. '!J$64,"ДА","НЕТ")</f>
        <v>ДА</v>
      </c>
      <c r="K20" s="8" t="str">
        <f>IF('Решаемость 5 кл. р.я.'!K32&gt;'Проблемные зоны 5 кл. р.я. '!K$64,"ДА","НЕТ")</f>
        <v>ДА</v>
      </c>
      <c r="L20" s="8" t="str">
        <f>IF('Решаемость 5 кл. р.я.'!L32&gt;'Проблемные зоны 5 кл. р.я. '!L$64,"ДА","НЕТ")</f>
        <v>ДА</v>
      </c>
      <c r="M20" s="8" t="str">
        <f>IF('Решаемость 5 кл. р.я.'!M32&gt;'Проблемные зоны 5 кл. р.я. '!M$64,"ДА","НЕТ")</f>
        <v>ДА</v>
      </c>
      <c r="N20" s="8" t="str">
        <f>IF('Решаемость 5 кл. р.я.'!N32&gt;'Проблемные зоны 5 кл. р.я. '!N$64,"ДА","НЕТ")</f>
        <v>НЕТ</v>
      </c>
      <c r="O20" s="12">
        <f t="shared" si="0"/>
        <v>2</v>
      </c>
    </row>
    <row r="21" spans="1:15" ht="18.75">
      <c r="A21" s="1">
        <v>41</v>
      </c>
      <c r="B21" s="2">
        <v>42</v>
      </c>
      <c r="C21" s="8" t="str">
        <f>IF('Решаемость 5 кл. р.я.'!C34&gt;'Проблемные зоны 5 кл. р.я. '!C$64,"ДА","НЕТ")</f>
        <v>ДА</v>
      </c>
      <c r="D21" s="8" t="str">
        <f>IF('Решаемость 5 кл. р.я.'!D34&gt;'Проблемные зоны 5 кл. р.я. '!D$64,"ДА","НЕТ")</f>
        <v>НЕТ</v>
      </c>
      <c r="E21" s="8" t="str">
        <f>IF('Решаемость 5 кл. р.я.'!E34&gt;'Проблемные зоны 5 кл. р.я. '!E$64,"ДА","НЕТ")</f>
        <v>НЕТ</v>
      </c>
      <c r="F21" s="8" t="str">
        <f>IF('Решаемость 5 кл. р.я.'!F34&gt;'Проблемные зоны 5 кл. р.я. '!F$64,"ДА","НЕТ")</f>
        <v>ДА</v>
      </c>
      <c r="G21" s="8" t="str">
        <f>IF('Решаемость 5 кл. р.я.'!G34&gt;'Проблемные зоны 5 кл. р.я. '!G$64,"ДА","НЕТ")</f>
        <v>НЕТ</v>
      </c>
      <c r="H21" s="8" t="str">
        <f>IF('Решаемость 5 кл. р.я.'!H34&gt;'Проблемные зоны 5 кл. р.я. '!H$64,"ДА","НЕТ")</f>
        <v>ДА</v>
      </c>
      <c r="I21" s="8" t="str">
        <f>IF('Решаемость 5 кл. р.я.'!I34&gt;'Проблемные зоны 5 кл. р.я. '!I$64,"ДА","НЕТ")</f>
        <v>ДА</v>
      </c>
      <c r="J21" s="8" t="str">
        <f>IF('Решаемость 5 кл. р.я.'!J34&gt;'Проблемные зоны 5 кл. р.я. '!J$64,"ДА","НЕТ")</f>
        <v>ДА</v>
      </c>
      <c r="K21" s="8" t="str">
        <f>IF('Решаемость 5 кл. р.я.'!K34&gt;'Проблемные зоны 5 кл. р.я. '!K$64,"ДА","НЕТ")</f>
        <v>ДА</v>
      </c>
      <c r="L21" s="8" t="str">
        <f>IF('Решаемость 5 кл. р.я.'!L34&gt;'Проблемные зоны 5 кл. р.я. '!L$64,"ДА","НЕТ")</f>
        <v>ДА</v>
      </c>
      <c r="M21" s="8" t="str">
        <f>IF('Решаемость 5 кл. р.я.'!M34&gt;'Проблемные зоны 5 кл. р.я. '!M$64,"ДА","НЕТ")</f>
        <v>НЕТ</v>
      </c>
      <c r="N21" s="8" t="str">
        <f>IF('Решаемость 5 кл. р.я.'!N34&gt;'Проблемные зоны 5 кл. р.я. '!N$64,"ДА","НЕТ")</f>
        <v>НЕТ</v>
      </c>
      <c r="O21" s="12">
        <f t="shared" si="0"/>
        <v>5</v>
      </c>
    </row>
    <row r="22" spans="1:15" ht="18.75">
      <c r="A22" s="1">
        <v>45</v>
      </c>
      <c r="B22" s="2">
        <v>72</v>
      </c>
      <c r="C22" s="8" t="str">
        <f>IF('Решаемость 5 кл. р.я.'!C36&gt;'Проблемные зоны 5 кл. р.я. '!C$64,"ДА","НЕТ")</f>
        <v>ДА</v>
      </c>
      <c r="D22" s="8" t="str">
        <f>IF('Решаемость 5 кл. р.я.'!D36&gt;'Проблемные зоны 5 кл. р.я. '!D$64,"ДА","НЕТ")</f>
        <v>ДА</v>
      </c>
      <c r="E22" s="8" t="str">
        <f>IF('Решаемость 5 кл. р.я.'!E36&gt;'Проблемные зоны 5 кл. р.я. '!E$64,"ДА","НЕТ")</f>
        <v>ДА</v>
      </c>
      <c r="F22" s="8" t="str">
        <f>IF('Решаемость 5 кл. р.я.'!F36&gt;'Проблемные зоны 5 кл. р.я. '!F$64,"ДА","НЕТ")</f>
        <v>ДА</v>
      </c>
      <c r="G22" s="8" t="str">
        <f>IF('Решаемость 5 кл. р.я.'!G36&gt;'Проблемные зоны 5 кл. р.я. '!G$64,"ДА","НЕТ")</f>
        <v>ДА</v>
      </c>
      <c r="H22" s="8" t="str">
        <f>IF('Решаемость 5 кл. р.я.'!H36&gt;'Проблемные зоны 5 кл. р.я. '!H$64,"ДА","НЕТ")</f>
        <v>ДА</v>
      </c>
      <c r="I22" s="8" t="str">
        <f>IF('Решаемость 5 кл. р.я.'!I36&gt;'Проблемные зоны 5 кл. р.я. '!I$64,"ДА","НЕТ")</f>
        <v>НЕТ</v>
      </c>
      <c r="J22" s="8" t="str">
        <f>IF('Решаемость 5 кл. р.я.'!J36&gt;'Проблемные зоны 5 кл. р.я. '!J$64,"ДА","НЕТ")</f>
        <v>ДА</v>
      </c>
      <c r="K22" s="8" t="str">
        <f>IF('Решаемость 5 кл. р.я.'!K36&gt;'Проблемные зоны 5 кл. р.я. '!K$64,"ДА","НЕТ")</f>
        <v>НЕТ</v>
      </c>
      <c r="L22" s="8" t="str">
        <f>IF('Решаемость 5 кл. р.я.'!L36&gt;'Проблемные зоны 5 кл. р.я. '!L$64,"ДА","НЕТ")</f>
        <v>ДА</v>
      </c>
      <c r="M22" s="8" t="str">
        <f>IF('Решаемость 5 кл. р.я.'!M36&gt;'Проблемные зоны 5 кл. р.я. '!M$64,"ДА","НЕТ")</f>
        <v>ДА</v>
      </c>
      <c r="N22" s="8" t="str">
        <f>IF('Решаемость 5 кл. р.я.'!N36&gt;'Проблемные зоны 5 кл. р.я. '!N$64,"ДА","НЕТ")</f>
        <v>ДА</v>
      </c>
      <c r="O22" s="12">
        <f t="shared" si="0"/>
        <v>2</v>
      </c>
    </row>
    <row r="23" spans="1:15" ht="18.75">
      <c r="A23" s="1">
        <v>55</v>
      </c>
      <c r="B23" s="2">
        <v>74</v>
      </c>
      <c r="C23" s="8" t="str">
        <f>IF('Решаемость 5 кл. р.я.'!C40&gt;'Проблемные зоны 5 кл. р.я. '!C$64,"ДА","НЕТ")</f>
        <v>ДА</v>
      </c>
      <c r="D23" s="8" t="str">
        <f>IF('Решаемость 5 кл. р.я.'!D40&gt;'Проблемные зоны 5 кл. р.я. '!D$64,"ДА","НЕТ")</f>
        <v>НЕТ</v>
      </c>
      <c r="E23" s="8" t="str">
        <f>IF('Решаемость 5 кл. р.я.'!E40&gt;'Проблемные зоны 5 кл. р.я. '!E$64,"ДА","НЕТ")</f>
        <v>ДА</v>
      </c>
      <c r="F23" s="8" t="str">
        <f>IF('Решаемость 5 кл. р.я.'!F40&gt;'Проблемные зоны 5 кл. р.я. '!F$64,"ДА","НЕТ")</f>
        <v>ДА</v>
      </c>
      <c r="G23" s="8" t="str">
        <f>IF('Решаемость 5 кл. р.я.'!G40&gt;'Проблемные зоны 5 кл. р.я. '!G$64,"ДА","НЕТ")</f>
        <v>ДА</v>
      </c>
      <c r="H23" s="8" t="str">
        <f>IF('Решаемость 5 кл. р.я.'!H40&gt;'Проблемные зоны 5 кл. р.я. '!H$64,"ДА","НЕТ")</f>
        <v>ДА</v>
      </c>
      <c r="I23" s="8" t="str">
        <f>IF('Решаемость 5 кл. р.я.'!I40&gt;'Проблемные зоны 5 кл. р.я. '!I$64,"ДА","НЕТ")</f>
        <v>ДА</v>
      </c>
      <c r="J23" s="8" t="str">
        <f>IF('Решаемость 5 кл. р.я.'!J40&gt;'Проблемные зоны 5 кл. р.я. '!J$64,"ДА","НЕТ")</f>
        <v>ДА</v>
      </c>
      <c r="K23" s="8" t="str">
        <f>IF('Решаемость 5 кл. р.я.'!K40&gt;'Проблемные зоны 5 кл. р.я. '!K$64,"ДА","НЕТ")</f>
        <v>ДА</v>
      </c>
      <c r="L23" s="8" t="str">
        <f>IF('Решаемость 5 кл. р.я.'!L40&gt;'Проблемные зоны 5 кл. р.я. '!L$64,"ДА","НЕТ")</f>
        <v>ДА</v>
      </c>
      <c r="M23" s="8" t="str">
        <f>IF('Решаемость 5 кл. р.я.'!M40&gt;'Проблемные зоны 5 кл. р.я. '!M$64,"ДА","НЕТ")</f>
        <v>НЕТ</v>
      </c>
      <c r="N23" s="8" t="str">
        <f>IF('Решаемость 5 кл. р.я.'!N40&gt;'Проблемные зоны 5 кл. р.я. '!N$64,"ДА","НЕТ")</f>
        <v>ДА</v>
      </c>
      <c r="O23" s="12">
        <f t="shared" si="0"/>
        <v>2</v>
      </c>
    </row>
    <row r="24" spans="1:15" ht="18.75">
      <c r="A24" s="1">
        <v>56</v>
      </c>
      <c r="B24" s="2">
        <v>45</v>
      </c>
      <c r="C24" s="8" t="str">
        <f>IF('Решаемость 5 кл. р.я.'!C41&gt;'Проблемные зоны 5 кл. р.я. '!C$64,"ДА","НЕТ")</f>
        <v>ДА</v>
      </c>
      <c r="D24" s="8" t="str">
        <f>IF('Решаемость 5 кл. р.я.'!D41&gt;'Проблемные зоны 5 кл. р.я. '!D$64,"ДА","НЕТ")</f>
        <v>ДА</v>
      </c>
      <c r="E24" s="8" t="str">
        <f>IF('Решаемость 5 кл. р.я.'!E41&gt;'Проблемные зоны 5 кл. р.я. '!E$64,"ДА","НЕТ")</f>
        <v>ДА</v>
      </c>
      <c r="F24" s="8" t="str">
        <f>IF('Решаемость 5 кл. р.я.'!F41&gt;'Проблемные зоны 5 кл. р.я. '!F$64,"ДА","НЕТ")</f>
        <v>ДА</v>
      </c>
      <c r="G24" s="8" t="str">
        <f>IF('Решаемость 5 кл. р.я.'!G41&gt;'Проблемные зоны 5 кл. р.я. '!G$64,"ДА","НЕТ")</f>
        <v>ДА</v>
      </c>
      <c r="H24" s="8" t="str">
        <f>IF('Решаемость 5 кл. р.я.'!H41&gt;'Проблемные зоны 5 кл. р.я. '!H$64,"ДА","НЕТ")</f>
        <v>ДА</v>
      </c>
      <c r="I24" s="8" t="str">
        <f>IF('Решаемость 5 кл. р.я.'!I41&gt;'Проблемные зоны 5 кл. р.я. '!I$64,"ДА","НЕТ")</f>
        <v>НЕТ</v>
      </c>
      <c r="J24" s="8" t="str">
        <f>IF('Решаемость 5 кл. р.я.'!J41&gt;'Проблемные зоны 5 кл. р.я. '!J$64,"ДА","НЕТ")</f>
        <v>ДА</v>
      </c>
      <c r="K24" s="8" t="str">
        <f>IF('Решаемость 5 кл. р.я.'!K41&gt;'Проблемные зоны 5 кл. р.я. '!K$64,"ДА","НЕТ")</f>
        <v>ДА</v>
      </c>
      <c r="L24" s="8" t="str">
        <f>IF('Решаемость 5 кл. р.я.'!L41&gt;'Проблемные зоны 5 кл. р.я. '!L$64,"ДА","НЕТ")</f>
        <v>ДА</v>
      </c>
      <c r="M24" s="8" t="str">
        <f>IF('Решаемость 5 кл. р.я.'!M41&gt;'Проблемные зоны 5 кл. р.я. '!M$64,"ДА","НЕТ")</f>
        <v>ДА</v>
      </c>
      <c r="N24" s="8" t="str">
        <f>IF('Решаемость 5 кл. р.я.'!N41&gt;'Проблемные зоны 5 кл. р.я. '!N$64,"ДА","НЕТ")</f>
        <v>НЕТ</v>
      </c>
      <c r="O24" s="12">
        <f t="shared" si="0"/>
        <v>2</v>
      </c>
    </row>
    <row r="25" spans="1:15" ht="18.75">
      <c r="A25" s="2">
        <v>58</v>
      </c>
      <c r="B25" s="2">
        <v>50</v>
      </c>
      <c r="C25" s="8" t="str">
        <f>IF('Решаемость 5 кл. р.я.'!C42&gt;'Проблемные зоны 5 кл. р.я. '!C$64,"ДА","НЕТ")</f>
        <v>ДА</v>
      </c>
      <c r="D25" s="8" t="str">
        <f>IF('Решаемость 5 кл. р.я.'!D42&gt;'Проблемные зоны 5 кл. р.я. '!D$64,"ДА","НЕТ")</f>
        <v>НЕТ</v>
      </c>
      <c r="E25" s="8" t="str">
        <f>IF('Решаемость 5 кл. р.я.'!E42&gt;'Проблемные зоны 5 кл. р.я. '!E$64,"ДА","НЕТ")</f>
        <v>НЕТ</v>
      </c>
      <c r="F25" s="8" t="str">
        <f>IF('Решаемость 5 кл. р.я.'!F42&gt;'Проблемные зоны 5 кл. р.я. '!F$64,"ДА","НЕТ")</f>
        <v>ДА</v>
      </c>
      <c r="G25" s="8" t="str">
        <f>IF('Решаемость 5 кл. р.я.'!G42&gt;'Проблемные зоны 5 кл. р.я. '!G$64,"ДА","НЕТ")</f>
        <v>ДА</v>
      </c>
      <c r="H25" s="8" t="str">
        <f>IF('Решаемость 5 кл. р.я.'!H42&gt;'Проблемные зоны 5 кл. р.я. '!H$64,"ДА","НЕТ")</f>
        <v>ДА</v>
      </c>
      <c r="I25" s="8" t="str">
        <f>IF('Решаемость 5 кл. р.я.'!I42&gt;'Проблемные зоны 5 кл. р.я. '!I$64,"ДА","НЕТ")</f>
        <v>ДА</v>
      </c>
      <c r="J25" s="8" t="str">
        <f>IF('Решаемость 5 кл. р.я.'!J42&gt;'Проблемные зоны 5 кл. р.я. '!J$64,"ДА","НЕТ")</f>
        <v>ДА</v>
      </c>
      <c r="K25" s="8" t="str">
        <f>IF('Решаемость 5 кл. р.я.'!K42&gt;'Проблемные зоны 5 кл. р.я. '!K$64,"ДА","НЕТ")</f>
        <v>ДА</v>
      </c>
      <c r="L25" s="8" t="str">
        <f>IF('Решаемость 5 кл. р.я.'!L42&gt;'Проблемные зоны 5 кл. р.я. '!L$64,"ДА","НЕТ")</f>
        <v>ДА</v>
      </c>
      <c r="M25" s="8" t="str">
        <f>IF('Решаемость 5 кл. р.я.'!M42&gt;'Проблемные зоны 5 кл. р.я. '!M$64,"ДА","НЕТ")</f>
        <v>ДА</v>
      </c>
      <c r="N25" s="8" t="str">
        <f>IF('Решаемость 5 кл. р.я.'!N42&gt;'Проблемные зоны 5 кл. р.я. '!N$64,"ДА","НЕТ")</f>
        <v>ДА</v>
      </c>
      <c r="O25" s="12">
        <f t="shared" si="0"/>
        <v>2</v>
      </c>
    </row>
    <row r="26" spans="1:15" ht="18.75">
      <c r="A26" s="1">
        <v>61</v>
      </c>
      <c r="B26" s="2">
        <v>89</v>
      </c>
      <c r="C26" s="8" t="str">
        <f>IF('Решаемость 5 кл. р.я.'!C43&gt;'Проблемные зоны 5 кл. р.я. '!C$64,"ДА","НЕТ")</f>
        <v>НЕТ</v>
      </c>
      <c r="D26" s="8" t="str">
        <f>IF('Решаемость 5 кл. р.я.'!D43&gt;'Проблемные зоны 5 кл. р.я. '!D$64,"ДА","НЕТ")</f>
        <v>ДА</v>
      </c>
      <c r="E26" s="8" t="str">
        <f>IF('Решаемость 5 кл. р.я.'!E43&gt;'Проблемные зоны 5 кл. р.я. '!E$64,"ДА","НЕТ")</f>
        <v>ДА</v>
      </c>
      <c r="F26" s="8" t="str">
        <f>IF('Решаемость 5 кл. р.я.'!F43&gt;'Проблемные зоны 5 кл. р.я. '!F$64,"ДА","НЕТ")</f>
        <v>ДА</v>
      </c>
      <c r="G26" s="8" t="str">
        <f>IF('Решаемость 5 кл. р.я.'!G43&gt;'Проблемные зоны 5 кл. р.я. '!G$64,"ДА","НЕТ")</f>
        <v>НЕТ</v>
      </c>
      <c r="H26" s="8" t="str">
        <f>IF('Решаемость 5 кл. р.я.'!H43&gt;'Проблемные зоны 5 кл. р.я. '!H$64,"ДА","НЕТ")</f>
        <v>ДА</v>
      </c>
      <c r="I26" s="8" t="str">
        <f>IF('Решаемость 5 кл. р.я.'!I43&gt;'Проблемные зоны 5 кл. р.я. '!I$64,"ДА","НЕТ")</f>
        <v>ДА</v>
      </c>
      <c r="J26" s="8" t="str">
        <f>IF('Решаемость 5 кл. р.я.'!J43&gt;'Проблемные зоны 5 кл. р.я. '!J$64,"ДА","НЕТ")</f>
        <v>ДА</v>
      </c>
      <c r="K26" s="8" t="str">
        <f>IF('Решаемость 5 кл. р.я.'!K43&gt;'Проблемные зоны 5 кл. р.я. '!K$64,"ДА","НЕТ")</f>
        <v>НЕТ</v>
      </c>
      <c r="L26" s="8" t="str">
        <f>IF('Решаемость 5 кл. р.я.'!L43&gt;'Проблемные зоны 5 кл. р.я. '!L$64,"ДА","НЕТ")</f>
        <v>ДА</v>
      </c>
      <c r="M26" s="8" t="str">
        <f>IF('Решаемость 5 кл. р.я.'!M43&gt;'Проблемные зоны 5 кл. р.я. '!M$64,"ДА","НЕТ")</f>
        <v>ДА</v>
      </c>
      <c r="N26" s="8" t="str">
        <f>IF('Решаемость 5 кл. р.я.'!N43&gt;'Проблемные зоны 5 кл. р.я. '!N$64,"ДА","НЕТ")</f>
        <v>ДА</v>
      </c>
      <c r="O26" s="12">
        <f t="shared" si="0"/>
        <v>3</v>
      </c>
    </row>
    <row r="27" spans="1:15" ht="18.75">
      <c r="A27" s="1">
        <v>65</v>
      </c>
      <c r="B27" s="2">
        <v>29</v>
      </c>
      <c r="C27" s="8" t="str">
        <f>IF('Решаемость 5 кл. р.я.'!C45&gt;'Проблемные зоны 5 кл. р.я. '!C$64,"ДА","НЕТ")</f>
        <v>НЕТ</v>
      </c>
      <c r="D27" s="8" t="str">
        <f>IF('Решаемость 5 кл. р.я.'!D45&gt;'Проблемные зоны 5 кл. р.я. '!D$64,"ДА","НЕТ")</f>
        <v>НЕТ</v>
      </c>
      <c r="E27" s="8" t="str">
        <f>IF('Решаемость 5 кл. р.я.'!E45&gt;'Проблемные зоны 5 кл. р.я. '!E$64,"ДА","НЕТ")</f>
        <v>НЕТ</v>
      </c>
      <c r="F27" s="8" t="str">
        <f>IF('Решаемость 5 кл. р.я.'!F45&gt;'Проблемные зоны 5 кл. р.я. '!F$64,"ДА","НЕТ")</f>
        <v>ДА</v>
      </c>
      <c r="G27" s="8" t="str">
        <f>IF('Решаемость 5 кл. р.я.'!G45&gt;'Проблемные зоны 5 кл. р.я. '!G$64,"ДА","НЕТ")</f>
        <v>НЕТ</v>
      </c>
      <c r="H27" s="8" t="str">
        <f>IF('Решаемость 5 кл. р.я.'!H45&gt;'Проблемные зоны 5 кл. р.я. '!H$64,"ДА","НЕТ")</f>
        <v>НЕТ</v>
      </c>
      <c r="I27" s="8" t="str">
        <f>IF('Решаемость 5 кл. р.я.'!I45&gt;'Проблемные зоны 5 кл. р.я. '!I$64,"ДА","НЕТ")</f>
        <v>НЕТ</v>
      </c>
      <c r="J27" s="8" t="str">
        <f>IF('Решаемость 5 кл. р.я.'!J45&gt;'Проблемные зоны 5 кл. р.я. '!J$64,"ДА","НЕТ")</f>
        <v>НЕТ</v>
      </c>
      <c r="K27" s="8" t="str">
        <f>IF('Решаемость 5 кл. р.я.'!K45&gt;'Проблемные зоны 5 кл. р.я. '!K$64,"ДА","НЕТ")</f>
        <v>ДА</v>
      </c>
      <c r="L27" s="8" t="str">
        <f>IF('Решаемость 5 кл. р.я.'!L45&gt;'Проблемные зоны 5 кл. р.я. '!L$64,"ДА","НЕТ")</f>
        <v>НЕТ</v>
      </c>
      <c r="M27" s="8" t="str">
        <f>IF('Решаемость 5 кл. р.я.'!M45&gt;'Проблемные зоны 5 кл. р.я. '!M$64,"ДА","НЕТ")</f>
        <v>НЕТ</v>
      </c>
      <c r="N27" s="8" t="str">
        <f>IF('Решаемость 5 кл. р.я.'!N45&gt;'Проблемные зоны 5 кл. р.я. '!N$64,"ДА","НЕТ")</f>
        <v>НЕТ</v>
      </c>
      <c r="O27" s="12">
        <f t="shared" si="0"/>
        <v>10</v>
      </c>
    </row>
    <row r="28" spans="1:15" ht="18.75">
      <c r="A28" s="1">
        <v>70</v>
      </c>
      <c r="B28" s="2">
        <v>38</v>
      </c>
      <c r="C28" s="8" t="str">
        <f>IF('Решаемость 5 кл. р.я.'!C48&gt;'Проблемные зоны 5 кл. р.я. '!C$64,"ДА","НЕТ")</f>
        <v>НЕТ</v>
      </c>
      <c r="D28" s="8" t="str">
        <f>IF('Решаемость 5 кл. р.я.'!D48&gt;'Проблемные зоны 5 кл. р.я. '!D$64,"ДА","НЕТ")</f>
        <v>ДА</v>
      </c>
      <c r="E28" s="8" t="str">
        <f>IF('Решаемость 5 кл. р.я.'!E48&gt;'Проблемные зоны 5 кл. р.я. '!E$64,"ДА","НЕТ")</f>
        <v>ДА</v>
      </c>
      <c r="F28" s="8" t="str">
        <f>IF('Решаемость 5 кл. р.я.'!F48&gt;'Проблемные зоны 5 кл. р.я. '!F$64,"ДА","НЕТ")</f>
        <v>НЕТ</v>
      </c>
      <c r="G28" s="8" t="str">
        <f>IF('Решаемость 5 кл. р.я.'!G48&gt;'Проблемные зоны 5 кл. р.я. '!G$64,"ДА","НЕТ")</f>
        <v>ДА</v>
      </c>
      <c r="H28" s="8" t="str">
        <f>IF('Решаемость 5 кл. р.я.'!H48&gt;'Проблемные зоны 5 кл. р.я. '!H$64,"ДА","НЕТ")</f>
        <v>НЕТ</v>
      </c>
      <c r="I28" s="8" t="str">
        <f>IF('Решаемость 5 кл. р.я.'!I48&gt;'Проблемные зоны 5 кл. р.я. '!I$64,"ДА","НЕТ")</f>
        <v>НЕТ</v>
      </c>
      <c r="J28" s="8" t="str">
        <f>IF('Решаемость 5 кл. р.я.'!J48&gt;'Проблемные зоны 5 кл. р.я. '!J$64,"ДА","НЕТ")</f>
        <v>ДА</v>
      </c>
      <c r="K28" s="8" t="str">
        <f>IF('Решаемость 5 кл. р.я.'!K48&gt;'Проблемные зоны 5 кл. р.я. '!K$64,"ДА","НЕТ")</f>
        <v>НЕТ</v>
      </c>
      <c r="L28" s="8" t="str">
        <f>IF('Решаемость 5 кл. р.я.'!L48&gt;'Проблемные зоны 5 кл. р.я. '!L$64,"ДА","НЕТ")</f>
        <v>НЕТ</v>
      </c>
      <c r="M28" s="8" t="str">
        <f>IF('Решаемость 5 кл. р.я.'!M48&gt;'Проблемные зоны 5 кл. р.я. '!M$64,"ДА","НЕТ")</f>
        <v>ДА</v>
      </c>
      <c r="N28" s="8" t="str">
        <f>IF('Решаемость 5 кл. р.я.'!N48&gt;'Проблемные зоны 5 кл. р.я. '!N$64,"ДА","НЕТ")</f>
        <v>ДА</v>
      </c>
      <c r="O28" s="12">
        <f t="shared" si="0"/>
        <v>6</v>
      </c>
    </row>
    <row r="29" spans="1:15" ht="18.75">
      <c r="A29" s="1">
        <v>71</v>
      </c>
      <c r="B29" s="2">
        <v>44</v>
      </c>
      <c r="C29" s="8" t="str">
        <f>IF('Решаемость 5 кл. р.я.'!C49&gt;'Проблемные зоны 5 кл. р.я. '!C$64,"ДА","НЕТ")</f>
        <v>ДА</v>
      </c>
      <c r="D29" s="8" t="str">
        <f>IF('Решаемость 5 кл. р.я.'!D49&gt;'Проблемные зоны 5 кл. р.я. '!D$64,"ДА","НЕТ")</f>
        <v>ДА</v>
      </c>
      <c r="E29" s="8" t="str">
        <f>IF('Решаемость 5 кл. р.я.'!E49&gt;'Проблемные зоны 5 кл. р.я. '!E$64,"ДА","НЕТ")</f>
        <v>ДА</v>
      </c>
      <c r="F29" s="8" t="str">
        <f>IF('Решаемость 5 кл. р.я.'!F49&gt;'Проблемные зоны 5 кл. р.я. '!F$64,"ДА","НЕТ")</f>
        <v>НЕТ</v>
      </c>
      <c r="G29" s="8" t="str">
        <f>IF('Решаемость 5 кл. р.я.'!G49&gt;'Проблемные зоны 5 кл. р.я. '!G$64,"ДА","НЕТ")</f>
        <v>ДА</v>
      </c>
      <c r="H29" s="8" t="str">
        <f>IF('Решаемость 5 кл. р.я.'!H49&gt;'Проблемные зоны 5 кл. р.я. '!H$64,"ДА","НЕТ")</f>
        <v>ДА</v>
      </c>
      <c r="I29" s="8" t="str">
        <f>IF('Решаемость 5 кл. р.я.'!I49&gt;'Проблемные зоны 5 кл. р.я. '!I$64,"ДА","НЕТ")</f>
        <v>ДА</v>
      </c>
      <c r="J29" s="8" t="str">
        <f>IF('Решаемость 5 кл. р.я.'!J49&gt;'Проблемные зоны 5 кл. р.я. '!J$64,"ДА","НЕТ")</f>
        <v>НЕТ</v>
      </c>
      <c r="K29" s="8" t="str">
        <f>IF('Решаемость 5 кл. р.я.'!K49&gt;'Проблемные зоны 5 кл. р.я. '!K$64,"ДА","НЕТ")</f>
        <v>ДА</v>
      </c>
      <c r="L29" s="8" t="str">
        <f>IF('Решаемость 5 кл. р.я.'!L49&gt;'Проблемные зоны 5 кл. р.я. '!L$64,"ДА","НЕТ")</f>
        <v>ДА</v>
      </c>
      <c r="M29" s="8" t="str">
        <f>IF('Решаемость 5 кл. р.я.'!M49&gt;'Проблемные зоны 5 кл. р.я. '!M$64,"ДА","НЕТ")</f>
        <v>ДА</v>
      </c>
      <c r="N29" s="8" t="str">
        <f>IF('Решаемость 5 кл. р.я.'!N49&gt;'Проблемные зоны 5 кл. р.я. '!N$64,"ДА","НЕТ")</f>
        <v>ДА</v>
      </c>
      <c r="O29" s="12">
        <f t="shared" si="0"/>
        <v>2</v>
      </c>
    </row>
    <row r="30" spans="1:15" ht="18.75">
      <c r="A30" s="1">
        <v>72</v>
      </c>
      <c r="B30" s="2">
        <v>24</v>
      </c>
      <c r="C30" s="8" t="str">
        <f>IF('Решаемость 5 кл. р.я.'!C50&gt;'Проблемные зоны 5 кл. р.я. '!C$64,"ДА","НЕТ")</f>
        <v>ДА</v>
      </c>
      <c r="D30" s="8" t="str">
        <f>IF('Решаемость 5 кл. р.я.'!D50&gt;'Проблемные зоны 5 кл. р.я. '!D$64,"ДА","НЕТ")</f>
        <v>ДА</v>
      </c>
      <c r="E30" s="8" t="str">
        <f>IF('Решаемость 5 кл. р.я.'!E50&gt;'Проблемные зоны 5 кл. р.я. '!E$64,"ДА","НЕТ")</f>
        <v>ДА</v>
      </c>
      <c r="F30" s="8" t="str">
        <f>IF('Решаемость 5 кл. р.я.'!F50&gt;'Проблемные зоны 5 кл. р.я. '!F$64,"ДА","НЕТ")</f>
        <v>ДА</v>
      </c>
      <c r="G30" s="8" t="str">
        <f>IF('Решаемость 5 кл. р.я.'!G50&gt;'Проблемные зоны 5 кл. р.я. '!G$64,"ДА","НЕТ")</f>
        <v>ДА</v>
      </c>
      <c r="H30" s="8" t="str">
        <f>IF('Решаемость 5 кл. р.я.'!H50&gt;'Проблемные зоны 5 кл. р.я. '!H$64,"ДА","НЕТ")</f>
        <v>ДА</v>
      </c>
      <c r="I30" s="8" t="str">
        <f>IF('Решаемость 5 кл. р.я.'!I50&gt;'Проблемные зоны 5 кл. р.я. '!I$64,"ДА","НЕТ")</f>
        <v>НЕТ</v>
      </c>
      <c r="J30" s="8" t="str">
        <f>IF('Решаемость 5 кл. р.я.'!J50&gt;'Проблемные зоны 5 кл. р.я. '!J$64,"ДА","НЕТ")</f>
        <v>НЕТ</v>
      </c>
      <c r="K30" s="8" t="str">
        <f>IF('Решаемость 5 кл. р.я.'!K50&gt;'Проблемные зоны 5 кл. р.я. '!K$64,"ДА","НЕТ")</f>
        <v>ДА</v>
      </c>
      <c r="L30" s="8" t="str">
        <f>IF('Решаемость 5 кл. р.я.'!L50&gt;'Проблемные зоны 5 кл. р.я. '!L$64,"ДА","НЕТ")</f>
        <v>ДА</v>
      </c>
      <c r="M30" s="8" t="str">
        <f>IF('Решаемость 5 кл. р.я.'!M50&gt;'Проблемные зоны 5 кл. р.я. '!M$64,"ДА","НЕТ")</f>
        <v>ДА</v>
      </c>
      <c r="N30" s="8" t="str">
        <f>IF('Решаемость 5 кл. р.я.'!N50&gt;'Проблемные зоны 5 кл. р.я. '!N$64,"ДА","НЕТ")</f>
        <v>НЕТ</v>
      </c>
      <c r="O30" s="12">
        <f t="shared" si="0"/>
        <v>3</v>
      </c>
    </row>
    <row r="31" spans="1:15" ht="18.75">
      <c r="A31" s="1">
        <v>85</v>
      </c>
      <c r="B31" s="2">
        <v>32</v>
      </c>
      <c r="C31" s="8" t="str">
        <f>IF('Решаемость 5 кл. р.я.'!C54&gt;'Проблемные зоны 5 кл. р.я. '!C$64,"ДА","НЕТ")</f>
        <v>НЕТ</v>
      </c>
      <c r="D31" s="8" t="str">
        <f>IF('Решаемость 5 кл. р.я.'!D54&gt;'Проблемные зоны 5 кл. р.я. '!D$64,"ДА","НЕТ")</f>
        <v>НЕТ</v>
      </c>
      <c r="E31" s="8" t="str">
        <f>IF('Решаемость 5 кл. р.я.'!E54&gt;'Проблемные зоны 5 кл. р.я. '!E$64,"ДА","НЕТ")</f>
        <v>ДА</v>
      </c>
      <c r="F31" s="8" t="str">
        <f>IF('Решаемость 5 кл. р.я.'!F54&gt;'Проблемные зоны 5 кл. р.я. '!F$64,"ДА","НЕТ")</f>
        <v>НЕТ</v>
      </c>
      <c r="G31" s="8" t="str">
        <f>IF('Решаемость 5 кл. р.я.'!G54&gt;'Проблемные зоны 5 кл. р.я. '!G$64,"ДА","НЕТ")</f>
        <v>НЕТ</v>
      </c>
      <c r="H31" s="8" t="str">
        <f>IF('Решаемость 5 кл. р.я.'!H54&gt;'Проблемные зоны 5 кл. р.я. '!H$64,"ДА","НЕТ")</f>
        <v>ДА</v>
      </c>
      <c r="I31" s="8" t="str">
        <f>IF('Решаемость 5 кл. р.я.'!I54&gt;'Проблемные зоны 5 кл. р.я. '!I$64,"ДА","НЕТ")</f>
        <v>ДА</v>
      </c>
      <c r="J31" s="8" t="str">
        <f>IF('Решаемость 5 кл. р.я.'!J54&gt;'Проблемные зоны 5 кл. р.я. '!J$64,"ДА","НЕТ")</f>
        <v>НЕТ</v>
      </c>
      <c r="K31" s="8" t="str">
        <f>IF('Решаемость 5 кл. р.я.'!K54&gt;'Проблемные зоны 5 кл. р.я. '!K$64,"ДА","НЕТ")</f>
        <v>НЕТ</v>
      </c>
      <c r="L31" s="8" t="str">
        <f>IF('Решаемость 5 кл. р.я.'!L54&gt;'Проблемные зоны 5 кл. р.я. '!L$64,"ДА","НЕТ")</f>
        <v>ДА</v>
      </c>
      <c r="M31" s="8" t="str">
        <f>IF('Решаемость 5 кл. р.я.'!M54&gt;'Проблемные зоны 5 кл. р.я. '!M$64,"ДА","НЕТ")</f>
        <v>ДА</v>
      </c>
      <c r="N31" s="8" t="str">
        <f>IF('Решаемость 5 кл. р.я.'!N54&gt;'Проблемные зоны 5 кл. р.я. '!N$64,"ДА","НЕТ")</f>
        <v>ДА</v>
      </c>
      <c r="O31" s="12">
        <f t="shared" si="0"/>
        <v>6</v>
      </c>
    </row>
    <row r="32" spans="1:15" ht="18.75">
      <c r="A32" s="1">
        <v>90</v>
      </c>
      <c r="B32" s="2">
        <v>38</v>
      </c>
      <c r="C32" s="8" t="str">
        <f>IF('Решаемость 5 кл. р.я.'!C56&gt;'Проблемные зоны 5 кл. р.я. '!C$64,"ДА","НЕТ")</f>
        <v>НЕТ</v>
      </c>
      <c r="D32" s="8" t="str">
        <f>IF('Решаемость 5 кл. р.я.'!D56&gt;'Проблемные зоны 5 кл. р.я. '!D$64,"ДА","НЕТ")</f>
        <v>ДА</v>
      </c>
      <c r="E32" s="8" t="str">
        <f>IF('Решаемость 5 кл. р.я.'!E56&gt;'Проблемные зоны 5 кл. р.я. '!E$64,"ДА","НЕТ")</f>
        <v>ДА</v>
      </c>
      <c r="F32" s="8" t="str">
        <f>IF('Решаемость 5 кл. р.я.'!F56&gt;'Проблемные зоны 5 кл. р.я. '!F$64,"ДА","НЕТ")</f>
        <v>НЕТ</v>
      </c>
      <c r="G32" s="8" t="str">
        <f>IF('Решаемость 5 кл. р.я.'!G56&gt;'Проблемные зоны 5 кл. р.я. '!G$64,"ДА","НЕТ")</f>
        <v>ДА</v>
      </c>
      <c r="H32" s="8" t="str">
        <f>IF('Решаемость 5 кл. р.я.'!H56&gt;'Проблемные зоны 5 кл. р.я. '!H$64,"ДА","НЕТ")</f>
        <v>НЕТ</v>
      </c>
      <c r="I32" s="8" t="str">
        <f>IF('Решаемость 5 кл. р.я.'!I56&gt;'Проблемные зоны 5 кл. р.я. '!I$64,"ДА","НЕТ")</f>
        <v>НЕТ</v>
      </c>
      <c r="J32" s="8" t="str">
        <f>IF('Решаемость 5 кл. р.я.'!J56&gt;'Проблемные зоны 5 кл. р.я. '!J$64,"ДА","НЕТ")</f>
        <v>ДА</v>
      </c>
      <c r="K32" s="8" t="str">
        <f>IF('Решаемость 5 кл. р.я.'!K56&gt;'Проблемные зоны 5 кл. р.я. '!K$64,"ДА","НЕТ")</f>
        <v>НЕТ</v>
      </c>
      <c r="L32" s="8" t="str">
        <f>IF('Решаемость 5 кл. р.я.'!L56&gt;'Проблемные зоны 5 кл. р.я. '!L$64,"ДА","НЕТ")</f>
        <v>НЕТ</v>
      </c>
      <c r="M32" s="8" t="str">
        <f>IF('Решаемость 5 кл. р.я.'!M56&gt;'Проблемные зоны 5 кл. р.я. '!M$64,"ДА","НЕТ")</f>
        <v>ДА</v>
      </c>
      <c r="N32" s="8" t="str">
        <f>IF('Решаемость 5 кл. р.я.'!N56&gt;'Проблемные зоны 5 кл. р.я. '!N$64,"ДА","НЕТ")</f>
        <v>ДА</v>
      </c>
      <c r="O32" s="12">
        <f t="shared" si="0"/>
        <v>6</v>
      </c>
    </row>
    <row r="33" spans="1:15" ht="18.75">
      <c r="A33" s="1">
        <v>95</v>
      </c>
      <c r="B33" s="2">
        <v>98</v>
      </c>
      <c r="C33" s="8" t="str">
        <f>IF('Решаемость 5 кл. р.я.'!C57&gt;'Проблемные зоны 5 кл. р.я. '!C$64,"ДА","НЕТ")</f>
        <v>ДА</v>
      </c>
      <c r="D33" s="8" t="str">
        <f>IF('Решаемость 5 кл. р.я.'!D57&gt;'Проблемные зоны 5 кл. р.я. '!D$64,"ДА","НЕТ")</f>
        <v>ДА</v>
      </c>
      <c r="E33" s="8" t="str">
        <f>IF('Решаемость 5 кл. р.я.'!E57&gt;'Проблемные зоны 5 кл. р.я. '!E$64,"ДА","НЕТ")</f>
        <v>ДА</v>
      </c>
      <c r="F33" s="8" t="str">
        <f>IF('Решаемость 5 кл. р.я.'!F57&gt;'Проблемные зоны 5 кл. р.я. '!F$64,"ДА","НЕТ")</f>
        <v>ДА</v>
      </c>
      <c r="G33" s="8" t="str">
        <f>IF('Решаемость 5 кл. р.я.'!G57&gt;'Проблемные зоны 5 кл. р.я. '!G$64,"ДА","НЕТ")</f>
        <v>ДА</v>
      </c>
      <c r="H33" s="8" t="str">
        <f>IF('Решаемость 5 кл. р.я.'!H57&gt;'Проблемные зоны 5 кл. р.я. '!H$64,"ДА","НЕТ")</f>
        <v>ДА</v>
      </c>
      <c r="I33" s="8" t="str">
        <f>IF('Решаемость 5 кл. р.я.'!I57&gt;'Проблемные зоны 5 кл. р.я. '!I$64,"ДА","НЕТ")</f>
        <v>НЕТ</v>
      </c>
      <c r="J33" s="8" t="str">
        <f>IF('Решаемость 5 кл. р.я.'!J57&gt;'Проблемные зоны 5 кл. р.я. '!J$64,"ДА","НЕТ")</f>
        <v>ДА</v>
      </c>
      <c r="K33" s="8" t="str">
        <f>IF('Решаемость 5 кл. р.я.'!K57&gt;'Проблемные зоны 5 кл. р.я. '!K$64,"ДА","НЕТ")</f>
        <v>ДА</v>
      </c>
      <c r="L33" s="8" t="str">
        <f>IF('Решаемость 5 кл. р.я.'!L57&gt;'Проблемные зоны 5 кл. р.я. '!L$64,"ДА","НЕТ")</f>
        <v>НЕТ</v>
      </c>
      <c r="M33" s="8" t="str">
        <f>IF('Решаемость 5 кл. р.я.'!M57&gt;'Проблемные зоны 5 кл. р.я. '!M$64,"ДА","НЕТ")</f>
        <v>ДА</v>
      </c>
      <c r="N33" s="8" t="str">
        <f>IF('Решаемость 5 кл. р.я.'!N57&gt;'Проблемные зоны 5 кл. р.я. '!N$64,"ДА","НЕТ")</f>
        <v>ДА</v>
      </c>
      <c r="O33" s="12">
        <f t="shared" si="0"/>
        <v>2</v>
      </c>
    </row>
    <row r="34" spans="1:15" ht="18.75">
      <c r="A34" s="1">
        <v>100</v>
      </c>
      <c r="B34" s="2">
        <v>104</v>
      </c>
      <c r="C34" s="8" t="str">
        <f>IF('Решаемость 5 кл. р.я.'!C58&gt;'Проблемные зоны 5 кл. р.я. '!C$64,"ДА","НЕТ")</f>
        <v>ДА</v>
      </c>
      <c r="D34" s="8" t="str">
        <f>IF('Решаемость 5 кл. р.я.'!D58&gt;'Проблемные зоны 5 кл. р.я. '!D$64,"ДА","НЕТ")</f>
        <v>ДА</v>
      </c>
      <c r="E34" s="8" t="str">
        <f>IF('Решаемость 5 кл. р.я.'!E58&gt;'Проблемные зоны 5 кл. р.я. '!E$64,"ДА","НЕТ")</f>
        <v>ДА</v>
      </c>
      <c r="F34" s="8" t="str">
        <f>IF('Решаемость 5 кл. р.я.'!F58&gt;'Проблемные зоны 5 кл. р.я. '!F$64,"ДА","НЕТ")</f>
        <v>ДА</v>
      </c>
      <c r="G34" s="8" t="str">
        <f>IF('Решаемость 5 кл. р.я.'!G58&gt;'Проблемные зоны 5 кл. р.я. '!G$64,"ДА","НЕТ")</f>
        <v>НЕТ</v>
      </c>
      <c r="H34" s="8" t="str">
        <f>IF('Решаемость 5 кл. р.я.'!H58&gt;'Проблемные зоны 5 кл. р.я. '!H$64,"ДА","НЕТ")</f>
        <v>ДА</v>
      </c>
      <c r="I34" s="8" t="str">
        <f>IF('Решаемость 5 кл. р.я.'!I58&gt;'Проблемные зоны 5 кл. р.я. '!I$64,"ДА","НЕТ")</f>
        <v>ДА</v>
      </c>
      <c r="J34" s="8" t="str">
        <f>IF('Решаемость 5 кл. р.я.'!J58&gt;'Проблемные зоны 5 кл. р.я. '!J$64,"ДА","НЕТ")</f>
        <v>НЕТ</v>
      </c>
      <c r="K34" s="8" t="str">
        <f>IF('Решаемость 5 кл. р.я.'!K58&gt;'Проблемные зоны 5 кл. р.я. '!K$64,"ДА","НЕТ")</f>
        <v>ДА</v>
      </c>
      <c r="L34" s="8" t="str">
        <f>IF('Решаемость 5 кл. р.я.'!L58&gt;'Проблемные зоны 5 кл. р.я. '!L$64,"ДА","НЕТ")</f>
        <v>ДА</v>
      </c>
      <c r="M34" s="8" t="str">
        <f>IF('Решаемость 5 кл. р.я.'!M58&gt;'Проблемные зоны 5 кл. р.я. '!M$64,"ДА","НЕТ")</f>
        <v>НЕТ</v>
      </c>
      <c r="N34" s="8" t="str">
        <f>IF('Решаемость 5 кл. р.я.'!N58&gt;'Проблемные зоны 5 кл. р.я. '!N$64,"ДА","НЕТ")</f>
        <v>ДА</v>
      </c>
      <c r="O34" s="12">
        <f t="shared" si="0"/>
        <v>3</v>
      </c>
    </row>
    <row r="35" spans="1:15" ht="18.75">
      <c r="A35" s="1">
        <v>138</v>
      </c>
      <c r="B35" s="2">
        <v>25</v>
      </c>
      <c r="C35" s="8" t="str">
        <f>IF('Решаемость 5 кл. р.я.'!C59&gt;'Проблемные зоны 5 кл. р.я. '!C$64,"ДА","НЕТ")</f>
        <v>ДА</v>
      </c>
      <c r="D35" s="8" t="str">
        <f>IF('Решаемость 5 кл. р.я.'!D59&gt;'Проблемные зоны 5 кл. р.я. '!D$64,"ДА","НЕТ")</f>
        <v>НЕТ</v>
      </c>
      <c r="E35" s="8" t="str">
        <f>IF('Решаемость 5 кл. р.я.'!E59&gt;'Проблемные зоны 5 кл. р.я. '!E$64,"ДА","НЕТ")</f>
        <v>ДА</v>
      </c>
      <c r="F35" s="8" t="str">
        <f>IF('Решаемость 5 кл. р.я.'!F59&gt;'Проблемные зоны 5 кл. р.я. '!F$64,"ДА","НЕТ")</f>
        <v>НЕТ</v>
      </c>
      <c r="G35" s="8" t="str">
        <f>IF('Решаемость 5 кл. р.я.'!G59&gt;'Проблемные зоны 5 кл. р.я. '!G$64,"ДА","НЕТ")</f>
        <v>ДА</v>
      </c>
      <c r="H35" s="8" t="str">
        <f>IF('Решаемость 5 кл. р.я.'!H59&gt;'Проблемные зоны 5 кл. р.я. '!H$64,"ДА","НЕТ")</f>
        <v>НЕТ</v>
      </c>
      <c r="I35" s="8" t="str">
        <f>IF('Решаемость 5 кл. р.я.'!I59&gt;'Проблемные зоны 5 кл. р.я. '!I$64,"ДА","НЕТ")</f>
        <v>ДА</v>
      </c>
      <c r="J35" s="8" t="str">
        <f>IF('Решаемость 5 кл. р.я.'!J59&gt;'Проблемные зоны 5 кл. р.я. '!J$64,"ДА","НЕТ")</f>
        <v>НЕТ</v>
      </c>
      <c r="K35" s="8" t="str">
        <f>IF('Решаемость 5 кл. р.я.'!K59&gt;'Проблемные зоны 5 кл. р.я. '!K$64,"ДА","НЕТ")</f>
        <v>НЕТ</v>
      </c>
      <c r="L35" s="8" t="str">
        <f>IF('Решаемость 5 кл. р.я.'!L59&gt;'Проблемные зоны 5 кл. р.я. '!L$64,"ДА","НЕТ")</f>
        <v>НЕТ</v>
      </c>
      <c r="M35" s="8" t="str">
        <f>IF('Решаемость 5 кл. р.я.'!M59&gt;'Проблемные зоны 5 кл. р.я. '!M$64,"ДА","НЕТ")</f>
        <v>ДА</v>
      </c>
      <c r="N35" s="8" t="str">
        <f>IF('Решаемость 5 кл. р.я.'!N59&gt;'Проблемные зоны 5 кл. р.я. '!N$64,"ДА","НЕТ")</f>
        <v>ДА</v>
      </c>
      <c r="O35" s="12">
        <f t="shared" si="0"/>
        <v>6</v>
      </c>
    </row>
    <row r="36" spans="1:15" ht="18.75">
      <c r="A36" s="1">
        <v>144</v>
      </c>
      <c r="B36" s="2">
        <v>42</v>
      </c>
      <c r="C36" s="8" t="str">
        <f>IF('Решаемость 5 кл. р.я.'!C60&gt;'Проблемные зоны 5 кл. р.я. '!C$64,"ДА","НЕТ")</f>
        <v>ДА</v>
      </c>
      <c r="D36" s="8" t="str">
        <f>IF('Решаемость 5 кл. р.я.'!D60&gt;'Проблемные зоны 5 кл. р.я. '!D$64,"ДА","НЕТ")</f>
        <v>НЕТ</v>
      </c>
      <c r="E36" s="8" t="str">
        <f>IF('Решаемость 5 кл. р.я.'!E60&gt;'Проблемные зоны 5 кл. р.я. '!E$64,"ДА","НЕТ")</f>
        <v>ДА</v>
      </c>
      <c r="F36" s="8" t="str">
        <f>IF('Решаемость 5 кл. р.я.'!F60&gt;'Проблемные зоны 5 кл. р.я. '!F$64,"ДА","НЕТ")</f>
        <v>НЕТ</v>
      </c>
      <c r="G36" s="8" t="str">
        <f>IF('Решаемость 5 кл. р.я.'!G60&gt;'Проблемные зоны 5 кл. р.я. '!G$64,"ДА","НЕТ")</f>
        <v>ДА</v>
      </c>
      <c r="H36" s="8" t="str">
        <f>IF('Решаемость 5 кл. р.я.'!H60&gt;'Проблемные зоны 5 кл. р.я. '!H$64,"ДА","НЕТ")</f>
        <v>ДА</v>
      </c>
      <c r="I36" s="8" t="str">
        <f>IF('Решаемость 5 кл. р.я.'!I60&gt;'Проблемные зоны 5 кл. р.я. '!I$64,"ДА","НЕТ")</f>
        <v>ДА</v>
      </c>
      <c r="J36" s="8" t="str">
        <f>IF('Решаемость 5 кл. р.я.'!J60&gt;'Проблемные зоны 5 кл. р.я. '!J$64,"ДА","НЕТ")</f>
        <v>НЕТ</v>
      </c>
      <c r="K36" s="8" t="str">
        <f>IF('Решаемость 5 кл. р.я.'!K60&gt;'Проблемные зоны 5 кл. р.я. '!K$64,"ДА","НЕТ")</f>
        <v>ДА</v>
      </c>
      <c r="L36" s="8" t="str">
        <f>IF('Решаемость 5 кл. р.я.'!L60&gt;'Проблемные зоны 5 кл. р.я. '!L$64,"ДА","НЕТ")</f>
        <v>ДА</v>
      </c>
      <c r="M36" s="8" t="str">
        <f>IF('Решаемость 5 кл. р.я.'!M60&gt;'Проблемные зоны 5 кл. р.я. '!M$64,"ДА","НЕТ")</f>
        <v>НЕТ</v>
      </c>
      <c r="N36" s="8" t="str">
        <f>IF('Решаемость 5 кл. р.я.'!N60&gt;'Проблемные зоны 5 кл. р.я. '!N$64,"ДА","НЕТ")</f>
        <v>НЕТ</v>
      </c>
      <c r="O36" s="12">
        <f t="shared" si="0"/>
        <v>5</v>
      </c>
    </row>
    <row r="37" spans="1:15" ht="18.75">
      <c r="A37" s="25" t="s">
        <v>23</v>
      </c>
      <c r="B37" s="26"/>
      <c r="C37" s="13">
        <f>COUNTIF(C2:C36,"нет")</f>
        <v>10</v>
      </c>
      <c r="D37" s="13">
        <f t="shared" ref="D37:M37" si="1">COUNTIF(D2:D36,"нет")</f>
        <v>13</v>
      </c>
      <c r="E37" s="13">
        <f t="shared" si="1"/>
        <v>8</v>
      </c>
      <c r="F37" s="13">
        <f t="shared" si="1"/>
        <v>15</v>
      </c>
      <c r="G37" s="13">
        <f t="shared" si="1"/>
        <v>10</v>
      </c>
      <c r="H37" s="13">
        <f t="shared" si="1"/>
        <v>6</v>
      </c>
      <c r="I37" s="13">
        <f t="shared" si="1"/>
        <v>12</v>
      </c>
      <c r="J37" s="13">
        <f t="shared" si="1"/>
        <v>13</v>
      </c>
      <c r="K37" s="13">
        <f t="shared" si="1"/>
        <v>9</v>
      </c>
      <c r="L37" s="13">
        <f t="shared" si="1"/>
        <v>9</v>
      </c>
      <c r="M37" s="13">
        <f t="shared" si="1"/>
        <v>10</v>
      </c>
      <c r="N37" s="13">
        <f>COUNTIF(N2:N36,"нет")</f>
        <v>10</v>
      </c>
    </row>
  </sheetData>
  <mergeCells count="1">
    <mergeCell ref="A37:B37"/>
  </mergeCells>
  <conditionalFormatting sqref="C2:N36">
    <cfRule type="cellIs" dxfId="1" priority="2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activeCell="F22" sqref="F22"/>
    </sheetView>
  </sheetViews>
  <sheetFormatPr defaultRowHeight="15"/>
  <cols>
    <col min="1" max="1" width="16.42578125" customWidth="1"/>
    <col min="2" max="9" width="14.7109375" customWidth="1"/>
    <col min="10" max="10" width="16.28515625" customWidth="1"/>
    <col min="11" max="11" width="15.42578125" customWidth="1"/>
    <col min="12" max="12" width="16" customWidth="1"/>
    <col min="13" max="14" width="15.85546875" customWidth="1"/>
    <col min="15" max="15" width="15.42578125" customWidth="1"/>
    <col min="16" max="16" width="20.28515625" customWidth="1"/>
  </cols>
  <sheetData>
    <row r="1" spans="1:16" ht="111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28</v>
      </c>
      <c r="G1" s="1" t="s">
        <v>29</v>
      </c>
      <c r="H1" s="1" t="s">
        <v>2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2" t="s">
        <v>22</v>
      </c>
      <c r="P1" s="12" t="s">
        <v>24</v>
      </c>
    </row>
    <row r="2" spans="1:16" ht="18.75">
      <c r="A2" s="1" t="s">
        <v>14</v>
      </c>
      <c r="B2" s="2">
        <v>30</v>
      </c>
      <c r="C2" s="8" t="str">
        <f>IF('Решаемость 5 кл. р.я.'!C9&lt;'Необъективность 5 кл. р.я.'!C$63,"ДА","НЕТ")</f>
        <v>ДА</v>
      </c>
      <c r="D2" s="8" t="str">
        <f>IF('Решаемость 5 кл. р.я.'!D9&lt;'Необъективность 5 кл. р.я.'!D$63,"ДА","НЕТ")</f>
        <v>ДА</v>
      </c>
      <c r="E2" s="8" t="str">
        <f>IF('Решаемость 5 кл. р.я.'!E9&lt;'Необъективность 5 кл. р.я.'!E$63,"ДА","НЕТ")</f>
        <v>ДА</v>
      </c>
      <c r="F2" s="8" t="str">
        <f>IF('Решаемость 5 кл. р.я.'!F9&lt;'Необъективность 5 кл. р.я.'!F$63,"ДА","НЕТ")</f>
        <v>ДА</v>
      </c>
      <c r="G2" s="8" t="str">
        <f>IF('Решаемость 5 кл. р.я.'!G9&lt;'Необъективность 5 кл. р.я.'!G$63,"ДА","НЕТ")</f>
        <v>ДА</v>
      </c>
      <c r="H2" s="8" t="str">
        <f>IF('Решаемость 5 кл. р.я.'!H9&lt;'Необъективность 5 кл. р.я.'!H$63,"ДА","НЕТ")</f>
        <v>НЕТ</v>
      </c>
      <c r="I2" s="8" t="str">
        <f>IF('Решаемость 5 кл. р.я.'!I9&lt;'Необъективность 5 кл. р.я.'!I$63,"ДА","НЕТ")</f>
        <v>НЕТ</v>
      </c>
      <c r="J2" s="8" t="str">
        <f>IF('Решаемость 5 кл. р.я.'!J9&lt;'Необъективность 5 кл. р.я.'!J$63,"ДА","НЕТ")</f>
        <v>ДА</v>
      </c>
      <c r="K2" s="8" t="str">
        <f>IF('Решаемость 5 кл. р.я.'!K9&lt;'Необъективность 5 кл. р.я.'!K$63,"ДА","НЕТ")</f>
        <v>НЕТ</v>
      </c>
      <c r="L2" s="8" t="str">
        <f>IF('Решаемость 5 кл. р.я.'!L9&lt;'Необъективность 5 кл. р.я.'!L$63,"ДА","НЕТ")</f>
        <v>НЕТ</v>
      </c>
      <c r="M2" s="8" t="str">
        <f>IF('Решаемость 5 кл. р.я.'!M9&lt;'Необъективность 5 кл. р.я.'!M$63,"ДА","НЕТ")</f>
        <v>ДА</v>
      </c>
      <c r="N2" s="8" t="str">
        <f>IF('Решаемость 5 кл. р.я.'!N9&lt;'Необъективность 5 кл. р.я.'!N$63,"ДА","НЕТ")</f>
        <v>ДА</v>
      </c>
      <c r="O2" s="14">
        <f>'Адресные кейсы'!O5</f>
        <v>3</v>
      </c>
      <c r="P2" s="14">
        <f>COUNTIF(C2:N2, "нет")</f>
        <v>4</v>
      </c>
    </row>
    <row r="3" spans="1:16" ht="18.75">
      <c r="A3" s="1">
        <v>3</v>
      </c>
      <c r="B3" s="2">
        <v>31</v>
      </c>
      <c r="C3" s="8" t="str">
        <f>IF('Решаемость 5 кл. р.я.'!C12&lt;'Необъективность 5 кл. р.я.'!C$63,"ДА","НЕТ")</f>
        <v>ДА</v>
      </c>
      <c r="D3" s="8" t="str">
        <f>IF('Решаемость 5 кл. р.я.'!D12&lt;'Необъективность 5 кл. р.я.'!D$63,"ДА","НЕТ")</f>
        <v>ДА</v>
      </c>
      <c r="E3" s="8" t="str">
        <f>IF('Решаемость 5 кл. р.я.'!E12&lt;'Необъективность 5 кл. р.я.'!E$63,"ДА","НЕТ")</f>
        <v>ДА</v>
      </c>
      <c r="F3" s="8" t="str">
        <f>IF('Решаемость 5 кл. р.я.'!F12&lt;'Необъективность 5 кл. р.я.'!F$63,"ДА","НЕТ")</f>
        <v>ДА</v>
      </c>
      <c r="G3" s="8" t="str">
        <f>IF('Решаемость 5 кл. р.я.'!G12&lt;'Необъективность 5 кл. р.я.'!G$63,"ДА","НЕТ")</f>
        <v>ДА</v>
      </c>
      <c r="H3" s="8" t="str">
        <f>IF('Решаемость 5 кл. р.я.'!H12&lt;'Необъективность 5 кл. р.я.'!H$63,"ДА","НЕТ")</f>
        <v>ДА</v>
      </c>
      <c r="I3" s="8" t="str">
        <f>IF('Решаемость 5 кл. р.я.'!I12&lt;'Необъективность 5 кл. р.я.'!I$63,"ДА","НЕТ")</f>
        <v>ДА</v>
      </c>
      <c r="J3" s="8" t="str">
        <f>IF('Решаемость 5 кл. р.я.'!J12&lt;'Необъективность 5 кл. р.я.'!J$63,"ДА","НЕТ")</f>
        <v>ДА</v>
      </c>
      <c r="K3" s="8" t="str">
        <f>IF('Решаемость 5 кл. р.я.'!K12&lt;'Необъективность 5 кл. р.я.'!K$63,"ДА","НЕТ")</f>
        <v>ДА</v>
      </c>
      <c r="L3" s="8" t="str">
        <f>IF('Решаемость 5 кл. р.я.'!L12&lt;'Необъективность 5 кл. р.я.'!L$63,"ДА","НЕТ")</f>
        <v>НЕТ</v>
      </c>
      <c r="M3" s="8" t="str">
        <f>IF('Решаемость 5 кл. р.я.'!M12&lt;'Необъективность 5 кл. р.я.'!M$63,"ДА","НЕТ")</f>
        <v>ДА</v>
      </c>
      <c r="N3" s="8" t="str">
        <f>IF('Решаемость 5 кл. р.я.'!N12&lt;'Необъективность 5 кл. р.я.'!N$63,"ДА","НЕТ")</f>
        <v>ДА</v>
      </c>
      <c r="O3" s="14">
        <f>'Адресные кейсы'!O6</f>
        <v>3</v>
      </c>
      <c r="P3" s="14">
        <f t="shared" ref="P3:P11" si="0">COUNTIF(C3:N3, "нет")</f>
        <v>1</v>
      </c>
    </row>
    <row r="4" spans="1:16" ht="18.75">
      <c r="A4" s="1">
        <v>9</v>
      </c>
      <c r="B4" s="2">
        <v>69</v>
      </c>
      <c r="C4" s="8" t="str">
        <f>IF('Решаемость 5 кл. р.я.'!C18&lt;'Необъективность 5 кл. р.я.'!C$63,"ДА","НЕТ")</f>
        <v>ДА</v>
      </c>
      <c r="D4" s="8" t="str">
        <f>IF('Решаемость 5 кл. р.я.'!D18&lt;'Необъективность 5 кл. р.я.'!D$63,"ДА","НЕТ")</f>
        <v>ДА</v>
      </c>
      <c r="E4" s="8" t="str">
        <f>IF('Решаемость 5 кл. р.я.'!E18&lt;'Необъективность 5 кл. р.я.'!E$63,"ДА","НЕТ")</f>
        <v>ДА</v>
      </c>
      <c r="F4" s="8" t="str">
        <f>IF('Решаемость 5 кл. р.я.'!F18&lt;'Необъективность 5 кл. р.я.'!F$63,"ДА","НЕТ")</f>
        <v>ДА</v>
      </c>
      <c r="G4" s="8" t="str">
        <f>IF('Решаемость 5 кл. р.я.'!G18&lt;'Необъективность 5 кл. р.я.'!G$63,"ДА","НЕТ")</f>
        <v>ДА</v>
      </c>
      <c r="H4" s="8" t="str">
        <f>IF('Решаемость 5 кл. р.я.'!H18&lt;'Необъективность 5 кл. р.я.'!H$63,"ДА","НЕТ")</f>
        <v>НЕТ</v>
      </c>
      <c r="I4" s="8" t="str">
        <f>IF('Решаемость 5 кл. р.я.'!I18&lt;'Необъективность 5 кл. р.я.'!I$63,"ДА","НЕТ")</f>
        <v>НЕТ</v>
      </c>
      <c r="J4" s="8" t="str">
        <f>IF('Решаемость 5 кл. р.я.'!J18&lt;'Необъективность 5 кл. р.я.'!J$63,"ДА","НЕТ")</f>
        <v>НЕТ</v>
      </c>
      <c r="K4" s="8" t="str">
        <f>IF('Решаемость 5 кл. р.я.'!K18&lt;'Необъективность 5 кл. р.я.'!K$63,"ДА","НЕТ")</f>
        <v>НЕТ</v>
      </c>
      <c r="L4" s="8" t="str">
        <f>IF('Решаемость 5 кл. р.я.'!L18&lt;'Необъективность 5 кл. р.я.'!L$63,"ДА","НЕТ")</f>
        <v>НЕТ</v>
      </c>
      <c r="M4" s="8" t="str">
        <f>IF('Решаемость 5 кл. р.я.'!M18&lt;'Необъективность 5 кл. р.я.'!M$63,"ДА","НЕТ")</f>
        <v>НЕТ</v>
      </c>
      <c r="N4" s="8" t="str">
        <f>IF('Решаемость 5 кл. р.я.'!N18&lt;'Необъективность 5 кл. р.я.'!N$63,"ДА","НЕТ")</f>
        <v>НЕТ</v>
      </c>
      <c r="O4" s="14">
        <f>'Адресные кейсы'!O10</f>
        <v>2</v>
      </c>
      <c r="P4" s="14">
        <f t="shared" si="0"/>
        <v>7</v>
      </c>
    </row>
    <row r="5" spans="1:16" ht="18.75">
      <c r="A5" s="1">
        <v>12</v>
      </c>
      <c r="B5" s="2">
        <v>44</v>
      </c>
      <c r="C5" s="8" t="str">
        <f>IF('Решаемость 5 кл. р.я.'!C20&lt;'Необъективность 5 кл. р.я.'!C$63,"ДА","НЕТ")</f>
        <v>ДА</v>
      </c>
      <c r="D5" s="8" t="str">
        <f>IF('Решаемость 5 кл. р.я.'!D20&lt;'Необъективность 5 кл. р.я.'!D$63,"ДА","НЕТ")</f>
        <v>ДА</v>
      </c>
      <c r="E5" s="8" t="str">
        <f>IF('Решаемость 5 кл. р.я.'!E20&lt;'Необъективность 5 кл. р.я.'!E$63,"ДА","НЕТ")</f>
        <v>ДА</v>
      </c>
      <c r="F5" s="8" t="str">
        <f>IF('Решаемость 5 кл. р.я.'!F20&lt;'Необъективность 5 кл. р.я.'!F$63,"ДА","НЕТ")</f>
        <v>ДА</v>
      </c>
      <c r="G5" s="8" t="str">
        <f>IF('Решаемость 5 кл. р.я.'!G20&lt;'Необъективность 5 кл. р.я.'!G$63,"ДА","НЕТ")</f>
        <v>ДА</v>
      </c>
      <c r="H5" s="8" t="str">
        <f>IF('Решаемость 5 кл. р.я.'!H20&lt;'Необъективность 5 кл. р.я.'!H$63,"ДА","НЕТ")</f>
        <v>НЕТ</v>
      </c>
      <c r="I5" s="8" t="str">
        <f>IF('Решаемость 5 кл. р.я.'!I20&lt;'Необъективность 5 кл. р.я.'!I$63,"ДА","НЕТ")</f>
        <v>НЕТ</v>
      </c>
      <c r="J5" s="8" t="str">
        <f>IF('Решаемость 5 кл. р.я.'!J20&lt;'Необъективность 5 кл. р.я.'!J$63,"ДА","НЕТ")</f>
        <v>ДА</v>
      </c>
      <c r="K5" s="8" t="str">
        <f>IF('Решаемость 5 кл. р.я.'!K20&lt;'Необъективность 5 кл. р.я.'!K$63,"ДА","НЕТ")</f>
        <v>НЕТ</v>
      </c>
      <c r="L5" s="8" t="str">
        <f>IF('Решаемость 5 кл. р.я.'!L20&lt;'Необъективность 5 кл. р.я.'!L$63,"ДА","НЕТ")</f>
        <v>НЕТ</v>
      </c>
      <c r="M5" s="8" t="str">
        <f>IF('Решаемость 5 кл. р.я.'!M20&lt;'Необъективность 5 кл. р.я.'!M$63,"ДА","НЕТ")</f>
        <v>ДА</v>
      </c>
      <c r="N5" s="8" t="str">
        <f>IF('Решаемость 5 кл. р.я.'!N20&lt;'Необъективность 5 кл. р.я.'!N$63,"ДА","НЕТ")</f>
        <v>ДА</v>
      </c>
      <c r="O5" s="14">
        <f>'Адресные кейсы'!O12</f>
        <v>3</v>
      </c>
      <c r="P5" s="14">
        <f t="shared" si="0"/>
        <v>4</v>
      </c>
    </row>
    <row r="6" spans="1:16" ht="18.75">
      <c r="A6" s="1">
        <v>25</v>
      </c>
      <c r="B6" s="2">
        <v>58</v>
      </c>
      <c r="C6" s="8" t="str">
        <f>IF('Решаемость 5 кл. р.я.'!C26&lt;'Необъективность 5 кл. р.я.'!C$63,"ДА","НЕТ")</f>
        <v>ДА</v>
      </c>
      <c r="D6" s="8" t="str">
        <f>IF('Решаемость 5 кл. р.я.'!D26&lt;'Необъективность 5 кл. р.я.'!D$63,"ДА","НЕТ")</f>
        <v>ДА</v>
      </c>
      <c r="E6" s="8" t="str">
        <f>IF('Решаемость 5 кл. р.я.'!E26&lt;'Необъективность 5 кл. р.я.'!E$63,"ДА","НЕТ")</f>
        <v>ДА</v>
      </c>
      <c r="F6" s="8" t="str">
        <f>IF('Решаемость 5 кл. р.я.'!F26&lt;'Необъективность 5 кл. р.я.'!F$63,"ДА","НЕТ")</f>
        <v>ДА</v>
      </c>
      <c r="G6" s="8" t="str">
        <f>IF('Решаемость 5 кл. р.я.'!G26&lt;'Необъективность 5 кл. р.я.'!G$63,"ДА","НЕТ")</f>
        <v>НЕТ</v>
      </c>
      <c r="H6" s="8" t="str">
        <f>IF('Решаемость 5 кл. р.я.'!H26&lt;'Необъективность 5 кл. р.я.'!H$63,"ДА","НЕТ")</f>
        <v>ДА</v>
      </c>
      <c r="I6" s="8" t="str">
        <f>IF('Решаемость 5 кл. р.я.'!I26&lt;'Необъективность 5 кл. р.я.'!I$63,"ДА","НЕТ")</f>
        <v>ДА</v>
      </c>
      <c r="J6" s="8" t="str">
        <f>IF('Решаемость 5 кл. р.я.'!J26&lt;'Необъективность 5 кл. р.я.'!J$63,"ДА","НЕТ")</f>
        <v>НЕТ</v>
      </c>
      <c r="K6" s="8" t="str">
        <f>IF('Решаемость 5 кл. р.я.'!K26&lt;'Необъективность 5 кл. р.я.'!K$63,"ДА","НЕТ")</f>
        <v>ДА</v>
      </c>
      <c r="L6" s="8" t="str">
        <f>IF('Решаемость 5 кл. р.я.'!L26&lt;'Необъективность 5 кл. р.я.'!L$63,"ДА","НЕТ")</f>
        <v>ДА</v>
      </c>
      <c r="M6" s="8" t="str">
        <f>IF('Решаемость 5 кл. р.я.'!M26&lt;'Необъективность 5 кл. р.я.'!M$63,"ДА","НЕТ")</f>
        <v>ДА</v>
      </c>
      <c r="N6" s="8" t="str">
        <f>IF('Решаемость 5 кл. р.я.'!N26&lt;'Необъективность 5 кл. р.я.'!N$63,"ДА","НЕТ")</f>
        <v>ДА</v>
      </c>
      <c r="O6" s="14">
        <f>'Адресные кейсы'!O17</f>
        <v>1</v>
      </c>
      <c r="P6" s="14">
        <f t="shared" si="0"/>
        <v>2</v>
      </c>
    </row>
    <row r="7" spans="1:16" ht="18.75">
      <c r="A7" s="1">
        <v>41</v>
      </c>
      <c r="B7" s="2">
        <v>42</v>
      </c>
      <c r="C7" s="8" t="str">
        <f>IF('Решаемость 5 кл. р.я.'!C34&lt;'Необъективность 5 кл. р.я.'!C$63,"ДА","НЕТ")</f>
        <v>ДА</v>
      </c>
      <c r="D7" s="8" t="str">
        <f>IF('Решаемость 5 кл. р.я.'!D34&lt;'Необъективность 5 кл. р.я.'!D$63,"ДА","НЕТ")</f>
        <v>ДА</v>
      </c>
      <c r="E7" s="8" t="str">
        <f>IF('Решаемость 5 кл. р.я.'!E34&lt;'Необъективность 5 кл. р.я.'!E$63,"ДА","НЕТ")</f>
        <v>ДА</v>
      </c>
      <c r="F7" s="8" t="str">
        <f>IF('Решаемость 5 кл. р.я.'!F34&lt;'Необъективность 5 кл. р.я.'!F$63,"ДА","НЕТ")</f>
        <v>ДА</v>
      </c>
      <c r="G7" s="8" t="str">
        <f>IF('Решаемость 5 кл. р.я.'!G34&lt;'Необъективность 5 кл. р.я.'!G$63,"ДА","НЕТ")</f>
        <v>ДА</v>
      </c>
      <c r="H7" s="8" t="str">
        <f>IF('Решаемость 5 кл. р.я.'!H34&lt;'Необъективность 5 кл. р.я.'!H$63,"ДА","НЕТ")</f>
        <v>ДА</v>
      </c>
      <c r="I7" s="8" t="str">
        <f>IF('Решаемость 5 кл. р.я.'!I34&lt;'Необъективность 5 кл. р.я.'!I$63,"ДА","НЕТ")</f>
        <v>ДА</v>
      </c>
      <c r="J7" s="8" t="str">
        <f>IF('Решаемость 5 кл. р.я.'!J34&lt;'Необъективность 5 кл. р.я.'!J$63,"ДА","НЕТ")</f>
        <v>ДА</v>
      </c>
      <c r="K7" s="8" t="str">
        <f>IF('Решаемость 5 кл. р.я.'!K34&lt;'Необъективность 5 кл. р.я.'!K$63,"ДА","НЕТ")</f>
        <v>НЕТ</v>
      </c>
      <c r="L7" s="8" t="str">
        <f>IF('Решаемость 5 кл. р.я.'!L34&lt;'Необъективность 5 кл. р.я.'!L$63,"ДА","НЕТ")</f>
        <v>ДА</v>
      </c>
      <c r="M7" s="8" t="str">
        <f>IF('Решаемость 5 кл. р.я.'!M34&lt;'Необъективность 5 кл. р.я.'!M$63,"ДА","НЕТ")</f>
        <v>ДА</v>
      </c>
      <c r="N7" s="8" t="str">
        <f>IF('Решаемость 5 кл. р.я.'!N34&lt;'Необъективность 5 кл. р.я.'!N$63,"ДА","НЕТ")</f>
        <v>ДА</v>
      </c>
      <c r="O7" s="14">
        <f>'Адресные кейсы'!O21</f>
        <v>5</v>
      </c>
      <c r="P7" s="14">
        <f t="shared" si="0"/>
        <v>1</v>
      </c>
    </row>
    <row r="8" spans="1:16" ht="18.75">
      <c r="A8" s="1">
        <v>45</v>
      </c>
      <c r="B8" s="2">
        <v>72</v>
      </c>
      <c r="C8" s="8" t="str">
        <f>IF('Решаемость 5 кл. р.я.'!C36&lt;'Необъективность 5 кл. р.я.'!C$63,"ДА","НЕТ")</f>
        <v>ДА</v>
      </c>
      <c r="D8" s="8" t="str">
        <f>IF('Решаемость 5 кл. р.я.'!D36&lt;'Необъективность 5 кл. р.я.'!D$63,"ДА","НЕТ")</f>
        <v>НЕТ</v>
      </c>
      <c r="E8" s="8" t="str">
        <f>IF('Решаемость 5 кл. р.я.'!E36&lt;'Необъективность 5 кл. р.я.'!E$63,"ДА","НЕТ")</f>
        <v>ДА</v>
      </c>
      <c r="F8" s="8" t="str">
        <f>IF('Решаемость 5 кл. р.я.'!F36&lt;'Необъективность 5 кл. р.я.'!F$63,"ДА","НЕТ")</f>
        <v>ДА</v>
      </c>
      <c r="G8" s="8" t="str">
        <f>IF('Решаемость 5 кл. р.я.'!G36&lt;'Необъективность 5 кл. р.я.'!G$63,"ДА","НЕТ")</f>
        <v>НЕТ</v>
      </c>
      <c r="H8" s="8" t="str">
        <f>IF('Решаемость 5 кл. р.я.'!H36&lt;'Необъективность 5 кл. р.я.'!H$63,"ДА","НЕТ")</f>
        <v>ДА</v>
      </c>
      <c r="I8" s="8" t="str">
        <f>IF('Решаемость 5 кл. р.я.'!I36&lt;'Необъективность 5 кл. р.я.'!I$63,"ДА","НЕТ")</f>
        <v>ДА</v>
      </c>
      <c r="J8" s="8" t="str">
        <f>IF('Решаемость 5 кл. р.я.'!J36&lt;'Необъективность 5 кл. р.я.'!J$63,"ДА","НЕТ")</f>
        <v>ДА</v>
      </c>
      <c r="K8" s="8" t="str">
        <f>IF('Решаемость 5 кл. р.я.'!K36&lt;'Необъективность 5 кл. р.я.'!K$63,"ДА","НЕТ")</f>
        <v>ДА</v>
      </c>
      <c r="L8" s="8" t="str">
        <f>IF('Решаемость 5 кл. р.я.'!L36&lt;'Необъективность 5 кл. р.я.'!L$63,"ДА","НЕТ")</f>
        <v>ДА</v>
      </c>
      <c r="M8" s="8" t="str">
        <f>IF('Решаемость 5 кл. р.я.'!M36&lt;'Необъективность 5 кл. р.я.'!M$63,"ДА","НЕТ")</f>
        <v>ДА</v>
      </c>
      <c r="N8" s="8" t="str">
        <f>IF('Решаемость 5 кл. р.я.'!N36&lt;'Необъективность 5 кл. р.я.'!N$63,"ДА","НЕТ")</f>
        <v>ДА</v>
      </c>
      <c r="O8" s="14">
        <f>'Адресные кейсы'!O22</f>
        <v>2</v>
      </c>
      <c r="P8" s="14">
        <f t="shared" si="0"/>
        <v>2</v>
      </c>
    </row>
    <row r="9" spans="1:16" ht="18.75">
      <c r="A9" s="2">
        <v>58</v>
      </c>
      <c r="B9" s="2">
        <v>50</v>
      </c>
      <c r="C9" s="8" t="str">
        <f>IF('Решаемость 5 кл. р.я.'!C42&lt;'Необъективность 5 кл. р.я.'!C$63,"ДА","НЕТ")</f>
        <v>ДА</v>
      </c>
      <c r="D9" s="8" t="str">
        <f>IF('Решаемость 5 кл. р.я.'!D42&lt;'Необъективность 5 кл. р.я.'!D$63,"ДА","НЕТ")</f>
        <v>ДА</v>
      </c>
      <c r="E9" s="8" t="str">
        <f>IF('Решаемость 5 кл. р.я.'!E42&lt;'Необъективность 5 кл. р.я.'!E$63,"ДА","НЕТ")</f>
        <v>ДА</v>
      </c>
      <c r="F9" s="8" t="str">
        <f>IF('Решаемость 5 кл. р.я.'!F42&lt;'Необъективность 5 кл. р.я.'!F$63,"ДА","НЕТ")</f>
        <v>ДА</v>
      </c>
      <c r="G9" s="8" t="str">
        <f>IF('Решаемость 5 кл. р.я.'!G42&lt;'Необъективность 5 кл. р.я.'!G$63,"ДА","НЕТ")</f>
        <v>ДА</v>
      </c>
      <c r="H9" s="8" t="str">
        <f>IF('Решаемость 5 кл. р.я.'!H42&lt;'Необъективность 5 кл. р.я.'!H$63,"ДА","НЕТ")</f>
        <v>ДА</v>
      </c>
      <c r="I9" s="8" t="str">
        <f>IF('Решаемость 5 кл. р.я.'!I42&lt;'Необъективность 5 кл. р.я.'!I$63,"ДА","НЕТ")</f>
        <v>НЕТ</v>
      </c>
      <c r="J9" s="8" t="str">
        <f>IF('Решаемость 5 кл. р.я.'!J42&lt;'Необъективность 5 кл. р.я.'!J$63,"ДА","НЕТ")</f>
        <v>ДА</v>
      </c>
      <c r="K9" s="8" t="str">
        <f>IF('Решаемость 5 кл. р.я.'!K42&lt;'Необъективность 5 кл. р.я.'!K$63,"ДА","НЕТ")</f>
        <v>ДА</v>
      </c>
      <c r="L9" s="8" t="str">
        <f>IF('Решаемость 5 кл. р.я.'!L42&lt;'Необъективность 5 кл. р.я.'!L$63,"ДА","НЕТ")</f>
        <v>НЕТ</v>
      </c>
      <c r="M9" s="8" t="str">
        <f>IF('Решаемость 5 кл. р.я.'!M42&lt;'Необъективность 5 кл. р.я.'!M$63,"ДА","НЕТ")</f>
        <v>НЕТ</v>
      </c>
      <c r="N9" s="8" t="str">
        <f>IF('Решаемость 5 кл. р.я.'!N42&lt;'Необъективность 5 кл. р.я.'!N$63,"ДА","НЕТ")</f>
        <v>НЕТ</v>
      </c>
      <c r="O9" s="14">
        <f>'Адресные кейсы'!O25</f>
        <v>2</v>
      </c>
      <c r="P9" s="14">
        <f t="shared" si="0"/>
        <v>4</v>
      </c>
    </row>
    <row r="10" spans="1:16" ht="18.75">
      <c r="A10" s="1">
        <v>71</v>
      </c>
      <c r="B10" s="2">
        <v>44</v>
      </c>
      <c r="C10" s="8" t="str">
        <f>IF('Решаемость 5 кл. р.я.'!C49&lt;'Необъективность 5 кл. р.я.'!C$63,"ДА","НЕТ")</f>
        <v>ДА</v>
      </c>
      <c r="D10" s="8" t="str">
        <f>IF('Решаемость 5 кл. р.я.'!D49&lt;'Необъективность 5 кл. р.я.'!D$63,"ДА","НЕТ")</f>
        <v>ДА</v>
      </c>
      <c r="E10" s="8" t="str">
        <f>IF('Решаемость 5 кл. р.я.'!E49&lt;'Необъективность 5 кл. р.я.'!E$63,"ДА","НЕТ")</f>
        <v>ДА</v>
      </c>
      <c r="F10" s="8" t="str">
        <f>IF('Решаемость 5 кл. р.я.'!F49&lt;'Необъективность 5 кл. р.я.'!F$63,"ДА","НЕТ")</f>
        <v>ДА</v>
      </c>
      <c r="G10" s="8" t="str">
        <f>IF('Решаемость 5 кл. р.я.'!G49&lt;'Необъективность 5 кл. р.я.'!G$63,"ДА","НЕТ")</f>
        <v>ДА</v>
      </c>
      <c r="H10" s="8" t="str">
        <f>IF('Решаемость 5 кл. р.я.'!H49&lt;'Необъективность 5 кл. р.я.'!H$63,"ДА","НЕТ")</f>
        <v>ДА</v>
      </c>
      <c r="I10" s="8" t="str">
        <f>IF('Решаемость 5 кл. р.я.'!I49&lt;'Необъективность 5 кл. р.я.'!I$63,"ДА","НЕТ")</f>
        <v>НЕТ</v>
      </c>
      <c r="J10" s="8" t="str">
        <f>IF('Решаемость 5 кл. р.я.'!J49&lt;'Необъективность 5 кл. р.я.'!J$63,"ДА","НЕТ")</f>
        <v>ДА</v>
      </c>
      <c r="K10" s="8" t="str">
        <f>IF('Решаемость 5 кл. р.я.'!K49&lt;'Необъективность 5 кл. р.я.'!K$63,"ДА","НЕТ")</f>
        <v>ДА</v>
      </c>
      <c r="L10" s="8" t="str">
        <f>IF('Решаемость 5 кл. р.я.'!L49&lt;'Необъективность 5 кл. р.я.'!L$63,"ДА","НЕТ")</f>
        <v>ДА</v>
      </c>
      <c r="M10" s="8" t="str">
        <f>IF('Решаемость 5 кл. р.я.'!M49&lt;'Необъективность 5 кл. р.я.'!M$63,"ДА","НЕТ")</f>
        <v>ДА</v>
      </c>
      <c r="N10" s="8" t="str">
        <f>IF('Решаемость 5 кл. р.я.'!N49&lt;'Необъективность 5 кл. р.я.'!N$63,"ДА","НЕТ")</f>
        <v>НЕТ</v>
      </c>
      <c r="O10" s="14">
        <f>'Адресные кейсы'!O29</f>
        <v>2</v>
      </c>
      <c r="P10" s="14">
        <f t="shared" si="0"/>
        <v>2</v>
      </c>
    </row>
    <row r="11" spans="1:16" ht="18.75">
      <c r="A11" s="1">
        <v>100</v>
      </c>
      <c r="B11" s="2">
        <v>104</v>
      </c>
      <c r="C11" s="8" t="str">
        <f>IF('Решаемость 5 кл. р.я.'!C58&lt;'Необъективность 5 кл. р.я.'!C$63,"ДА","НЕТ")</f>
        <v>ДА</v>
      </c>
      <c r="D11" s="8" t="str">
        <f>IF('Решаемость 5 кл. р.я.'!D58&lt;'Необъективность 5 кл. р.я.'!D$63,"ДА","НЕТ")</f>
        <v>ДА</v>
      </c>
      <c r="E11" s="8" t="str">
        <f>IF('Решаемость 5 кл. р.я.'!E58&lt;'Необъективность 5 кл. р.я.'!E$63,"ДА","НЕТ")</f>
        <v>ДА</v>
      </c>
      <c r="F11" s="8" t="str">
        <f>IF('Решаемость 5 кл. р.я.'!F58&lt;'Необъективность 5 кл. р.я.'!F$63,"ДА","НЕТ")</f>
        <v>ДА</v>
      </c>
      <c r="G11" s="8" t="str">
        <f>IF('Решаемость 5 кл. р.я.'!G58&lt;'Необъективность 5 кл. р.я.'!G$63,"ДА","НЕТ")</f>
        <v>ДА</v>
      </c>
      <c r="H11" s="8" t="str">
        <f>IF('Решаемость 5 кл. р.я.'!H58&lt;'Необъективность 5 кл. р.я.'!H$63,"ДА","НЕТ")</f>
        <v>ДА</v>
      </c>
      <c r="I11" s="8" t="str">
        <f>IF('Решаемость 5 кл. р.я.'!I58&lt;'Необъективность 5 кл. р.я.'!I$63,"ДА","НЕТ")</f>
        <v>ДА</v>
      </c>
      <c r="J11" s="8" t="str">
        <f>IF('Решаемость 5 кл. р.я.'!J58&lt;'Необъективность 5 кл. р.я.'!J$63,"ДА","НЕТ")</f>
        <v>ДА</v>
      </c>
      <c r="K11" s="8" t="str">
        <f>IF('Решаемость 5 кл. р.я.'!K58&lt;'Необъективность 5 кл. р.я.'!K$63,"ДА","НЕТ")</f>
        <v>НЕТ</v>
      </c>
      <c r="L11" s="8" t="str">
        <f>IF('Решаемость 5 кл. р.я.'!L58&lt;'Необъективность 5 кл. р.я.'!L$63,"ДА","НЕТ")</f>
        <v>ДА</v>
      </c>
      <c r="M11" s="8" t="str">
        <f>IF('Решаемость 5 кл. р.я.'!M58&lt;'Необъективность 5 кл. р.я.'!M$63,"ДА","НЕТ")</f>
        <v>ДА</v>
      </c>
      <c r="N11" s="8" t="str">
        <f>IF('Решаемость 5 кл. р.я.'!N58&lt;'Необъективность 5 кл. р.я.'!N$63,"ДА","НЕТ")</f>
        <v>ДА</v>
      </c>
      <c r="O11" s="14">
        <f>'Адресные кейсы'!O34</f>
        <v>3</v>
      </c>
      <c r="P11" s="14">
        <f t="shared" si="0"/>
        <v>1</v>
      </c>
    </row>
    <row r="12" spans="1:16" ht="36" customHeight="1">
      <c r="A12" s="27" t="s">
        <v>23</v>
      </c>
      <c r="B12" s="28"/>
      <c r="C12" s="13">
        <f t="shared" ref="C12:N12" si="1">COUNTIF(C2:C11,"нет")</f>
        <v>0</v>
      </c>
      <c r="D12" s="13">
        <f t="shared" si="1"/>
        <v>1</v>
      </c>
      <c r="E12" s="13">
        <f t="shared" si="1"/>
        <v>0</v>
      </c>
      <c r="F12" s="13">
        <f t="shared" si="1"/>
        <v>0</v>
      </c>
      <c r="G12" s="13">
        <f t="shared" si="1"/>
        <v>2</v>
      </c>
      <c r="H12" s="13">
        <f t="shared" si="1"/>
        <v>3</v>
      </c>
      <c r="I12" s="13">
        <f t="shared" si="1"/>
        <v>5</v>
      </c>
      <c r="J12" s="13">
        <f t="shared" si="1"/>
        <v>2</v>
      </c>
      <c r="K12" s="13">
        <f t="shared" si="1"/>
        <v>5</v>
      </c>
      <c r="L12" s="13">
        <f t="shared" si="1"/>
        <v>5</v>
      </c>
      <c r="M12" s="13">
        <f t="shared" si="1"/>
        <v>2</v>
      </c>
      <c r="N12" s="13">
        <f t="shared" si="1"/>
        <v>3</v>
      </c>
    </row>
  </sheetData>
  <mergeCells count="1">
    <mergeCell ref="A12:B12"/>
  </mergeCells>
  <conditionalFormatting sqref="C2:N11">
    <cfRule type="cellIs" dxfId="0" priority="3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5 кл. р.я.</vt:lpstr>
      <vt:lpstr>Решаемость 5 кл. р.я.</vt:lpstr>
      <vt:lpstr>Проблемные зоны 5 кл. р.я. </vt:lpstr>
      <vt:lpstr>Необъективность 5 кл. р.я.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2022-06-07T10:54:49Z</dcterms:modified>
</cp:coreProperties>
</file>