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Результаты 7 кл. матем" sheetId="1" r:id="rId1"/>
    <sheet name="Решаемость 7 кл. матем" sheetId="2" r:id="rId2"/>
    <sheet name="Проблемные зоны 7 кл. матем " sheetId="4" r:id="rId3"/>
    <sheet name="Необъективность 7 кл. матем" sheetId="10" r:id="rId4"/>
    <sheet name="Адресные кейсы" sheetId="6" r:id="rId5"/>
    <sheet name="Необьективность" sheetId="7" r:id="rId6"/>
  </sheets>
  <definedNames>
    <definedName name="_GoBack" localSheetId="4">'Адресные кейсы'!$I$1</definedName>
  </definedNames>
  <calcPr calcId="125725"/>
</workbook>
</file>

<file path=xl/calcChain.xml><?xml version="1.0" encoding="utf-8"?>
<calcChain xmlns="http://schemas.openxmlformats.org/spreadsheetml/2006/main">
  <c r="C33" i="6"/>
  <c r="J33"/>
  <c r="I33"/>
  <c r="H33"/>
  <c r="G33"/>
  <c r="F33"/>
  <c r="E33"/>
  <c r="D33"/>
  <c r="J10" i="7" l="1"/>
  <c r="I10"/>
  <c r="H10"/>
  <c r="G10"/>
  <c r="F10"/>
  <c r="E10"/>
  <c r="D10"/>
  <c r="C10"/>
  <c r="J9"/>
  <c r="I9"/>
  <c r="H9"/>
  <c r="G9"/>
  <c r="F9"/>
  <c r="E9"/>
  <c r="D9"/>
  <c r="C9"/>
  <c r="J8"/>
  <c r="I8"/>
  <c r="H8"/>
  <c r="G8"/>
  <c r="F8"/>
  <c r="E8"/>
  <c r="D8"/>
  <c r="C8"/>
  <c r="J7"/>
  <c r="I7"/>
  <c r="H7"/>
  <c r="G7"/>
  <c r="F7"/>
  <c r="E7"/>
  <c r="D7"/>
  <c r="C7"/>
  <c r="J6"/>
  <c r="I6"/>
  <c r="H6"/>
  <c r="G6"/>
  <c r="F6"/>
  <c r="E6"/>
  <c r="D6"/>
  <c r="C6"/>
  <c r="J5"/>
  <c r="I5"/>
  <c r="H5"/>
  <c r="G5"/>
  <c r="F5"/>
  <c r="E5"/>
  <c r="D5"/>
  <c r="C5"/>
  <c r="J4"/>
  <c r="I4"/>
  <c r="H4"/>
  <c r="G4"/>
  <c r="F4"/>
  <c r="E4"/>
  <c r="D4"/>
  <c r="C4"/>
  <c r="J3"/>
  <c r="I3"/>
  <c r="H3"/>
  <c r="G3"/>
  <c r="F3"/>
  <c r="E3"/>
  <c r="D3"/>
  <c r="C3"/>
  <c r="J2"/>
  <c r="J11" s="1"/>
  <c r="I2"/>
  <c r="I11" s="1"/>
  <c r="H2"/>
  <c r="H11" s="1"/>
  <c r="G2"/>
  <c r="G11" s="1"/>
  <c r="F2"/>
  <c r="F11" s="1"/>
  <c r="E2"/>
  <c r="E11" s="1"/>
  <c r="D2"/>
  <c r="D11" s="1"/>
  <c r="C2"/>
  <c r="C11" s="1"/>
  <c r="J32" i="6"/>
  <c r="I32"/>
  <c r="H32"/>
  <c r="G32"/>
  <c r="F32"/>
  <c r="E32"/>
  <c r="D32"/>
  <c r="C32"/>
  <c r="J31"/>
  <c r="I31"/>
  <c r="H31"/>
  <c r="G31"/>
  <c r="F31"/>
  <c r="E31"/>
  <c r="D31"/>
  <c r="K31" s="1"/>
  <c r="C31"/>
  <c r="J30"/>
  <c r="I30"/>
  <c r="H30"/>
  <c r="G30"/>
  <c r="F30"/>
  <c r="E30"/>
  <c r="D30"/>
  <c r="C30"/>
  <c r="J29"/>
  <c r="I29"/>
  <c r="H29"/>
  <c r="G29"/>
  <c r="F29"/>
  <c r="E29"/>
  <c r="D29"/>
  <c r="C29"/>
  <c r="J28"/>
  <c r="I28"/>
  <c r="H28"/>
  <c r="G28"/>
  <c r="F28"/>
  <c r="E28"/>
  <c r="D28"/>
  <c r="C28"/>
  <c r="J27"/>
  <c r="I27"/>
  <c r="H27"/>
  <c r="G27"/>
  <c r="F27"/>
  <c r="E27"/>
  <c r="D27"/>
  <c r="C27"/>
  <c r="J26"/>
  <c r="I26"/>
  <c r="H26"/>
  <c r="G26"/>
  <c r="F26"/>
  <c r="E26"/>
  <c r="D26"/>
  <c r="C26"/>
  <c r="J25"/>
  <c r="I25"/>
  <c r="H25"/>
  <c r="G25"/>
  <c r="F25"/>
  <c r="E25"/>
  <c r="D25"/>
  <c r="C25"/>
  <c r="J24"/>
  <c r="I24"/>
  <c r="H24"/>
  <c r="G24"/>
  <c r="F24"/>
  <c r="E24"/>
  <c r="D24"/>
  <c r="C24"/>
  <c r="J23"/>
  <c r="I23"/>
  <c r="H23"/>
  <c r="G23"/>
  <c r="F23"/>
  <c r="E23"/>
  <c r="D23"/>
  <c r="C23"/>
  <c r="J22"/>
  <c r="I22"/>
  <c r="H22"/>
  <c r="G22"/>
  <c r="F22"/>
  <c r="E22"/>
  <c r="D22"/>
  <c r="C22"/>
  <c r="J21"/>
  <c r="I21"/>
  <c r="H21"/>
  <c r="G21"/>
  <c r="F21"/>
  <c r="E21"/>
  <c r="D21"/>
  <c r="C21"/>
  <c r="J20"/>
  <c r="I20"/>
  <c r="H20"/>
  <c r="G20"/>
  <c r="F20"/>
  <c r="E20"/>
  <c r="D20"/>
  <c r="C20"/>
  <c r="J19"/>
  <c r="I19"/>
  <c r="H19"/>
  <c r="G19"/>
  <c r="F19"/>
  <c r="E19"/>
  <c r="D19"/>
  <c r="C19"/>
  <c r="J18"/>
  <c r="I18"/>
  <c r="H18"/>
  <c r="G18"/>
  <c r="F18"/>
  <c r="E18"/>
  <c r="D18"/>
  <c r="C18"/>
  <c r="J17"/>
  <c r="I17"/>
  <c r="H17"/>
  <c r="G17"/>
  <c r="F17"/>
  <c r="E17"/>
  <c r="D17"/>
  <c r="C17"/>
  <c r="J16"/>
  <c r="I16"/>
  <c r="H16"/>
  <c r="G16"/>
  <c r="F16"/>
  <c r="E16"/>
  <c r="D16"/>
  <c r="C16"/>
  <c r="J15"/>
  <c r="I15"/>
  <c r="H15"/>
  <c r="G15"/>
  <c r="F15"/>
  <c r="E15"/>
  <c r="D15"/>
  <c r="C15"/>
  <c r="J14"/>
  <c r="I14"/>
  <c r="H14"/>
  <c r="G14"/>
  <c r="F14"/>
  <c r="E14"/>
  <c r="D14"/>
  <c r="C14"/>
  <c r="J13"/>
  <c r="I13"/>
  <c r="H13"/>
  <c r="G13"/>
  <c r="F13"/>
  <c r="E13"/>
  <c r="D13"/>
  <c r="C13"/>
  <c r="J12"/>
  <c r="I12"/>
  <c r="H12"/>
  <c r="G12"/>
  <c r="F12"/>
  <c r="E12"/>
  <c r="D12"/>
  <c r="C12"/>
  <c r="J11"/>
  <c r="I11"/>
  <c r="H11"/>
  <c r="G11"/>
  <c r="F11"/>
  <c r="E11"/>
  <c r="D11"/>
  <c r="C11"/>
  <c r="J10"/>
  <c r="I10"/>
  <c r="H10"/>
  <c r="G10"/>
  <c r="F10"/>
  <c r="E10"/>
  <c r="D10"/>
  <c r="C10"/>
  <c r="J9"/>
  <c r="I9"/>
  <c r="H9"/>
  <c r="G9"/>
  <c r="F9"/>
  <c r="E9"/>
  <c r="D9"/>
  <c r="C9"/>
  <c r="J8"/>
  <c r="I8"/>
  <c r="H8"/>
  <c r="G8"/>
  <c r="F8"/>
  <c r="E8"/>
  <c r="D8"/>
  <c r="C8"/>
  <c r="J7"/>
  <c r="I7"/>
  <c r="H7"/>
  <c r="G7"/>
  <c r="F7"/>
  <c r="E7"/>
  <c r="D7"/>
  <c r="C7"/>
  <c r="J6"/>
  <c r="I6"/>
  <c r="H6"/>
  <c r="G6"/>
  <c r="F6"/>
  <c r="E6"/>
  <c r="D6"/>
  <c r="C6"/>
  <c r="J5"/>
  <c r="I5"/>
  <c r="H5"/>
  <c r="G5"/>
  <c r="F5"/>
  <c r="E5"/>
  <c r="D5"/>
  <c r="C5"/>
  <c r="J4"/>
  <c r="I4"/>
  <c r="H4"/>
  <c r="G4"/>
  <c r="F4"/>
  <c r="E4"/>
  <c r="D4"/>
  <c r="C4"/>
  <c r="J3"/>
  <c r="I3"/>
  <c r="H3"/>
  <c r="G3"/>
  <c r="F3"/>
  <c r="E3"/>
  <c r="D3"/>
  <c r="C3"/>
  <c r="J2"/>
  <c r="I2"/>
  <c r="H2"/>
  <c r="G2"/>
  <c r="F2"/>
  <c r="E2"/>
  <c r="D2"/>
  <c r="C2"/>
  <c r="L2" i="7" l="1"/>
  <c r="L3"/>
  <c r="L4"/>
  <c r="L5"/>
  <c r="L6"/>
  <c r="L7"/>
  <c r="L8"/>
  <c r="L9"/>
  <c r="L10"/>
  <c r="K5" i="6"/>
  <c r="K2" i="7" s="1"/>
  <c r="K6" i="6"/>
  <c r="K7"/>
  <c r="K3" i="7" s="1"/>
  <c r="K8" i="6"/>
  <c r="K9"/>
  <c r="K10"/>
  <c r="K4" i="7" s="1"/>
  <c r="K11" i="6"/>
  <c r="K5" i="7" s="1"/>
  <c r="K12" i="6"/>
  <c r="K13"/>
  <c r="K14"/>
  <c r="K15"/>
  <c r="K16"/>
  <c r="K6" i="7" s="1"/>
  <c r="K17" i="6"/>
  <c r="K18"/>
  <c r="K19"/>
  <c r="K20"/>
  <c r="K21"/>
  <c r="K7" i="7" s="1"/>
  <c r="K22" i="6"/>
  <c r="K3"/>
  <c r="K4"/>
  <c r="K23"/>
  <c r="K24"/>
  <c r="K25"/>
  <c r="K8" i="7" s="1"/>
  <c r="K26" i="6"/>
  <c r="K9" i="7" s="1"/>
  <c r="K27" i="6"/>
  <c r="K28"/>
  <c r="K29"/>
  <c r="K30"/>
  <c r="K32"/>
  <c r="K10" i="7" s="1"/>
  <c r="K2" i="6"/>
  <c r="C3" i="10"/>
  <c r="D3"/>
  <c r="E3"/>
  <c r="F3"/>
  <c r="G3"/>
  <c r="H3"/>
  <c r="I3"/>
  <c r="J3"/>
  <c r="C4"/>
  <c r="D4"/>
  <c r="E4"/>
  <c r="F4"/>
  <c r="G4"/>
  <c r="H4"/>
  <c r="I4"/>
  <c r="J4"/>
  <c r="C5"/>
  <c r="D5"/>
  <c r="E5"/>
  <c r="F5"/>
  <c r="G5"/>
  <c r="H5"/>
  <c r="I5"/>
  <c r="J5"/>
  <c r="C6"/>
  <c r="D6"/>
  <c r="E6"/>
  <c r="F6"/>
  <c r="G6"/>
  <c r="H6"/>
  <c r="I6"/>
  <c r="J6"/>
  <c r="C7"/>
  <c r="D7"/>
  <c r="E7"/>
  <c r="F7"/>
  <c r="G7"/>
  <c r="H7"/>
  <c r="I7"/>
  <c r="J7"/>
  <c r="C8"/>
  <c r="D8"/>
  <c r="E8"/>
  <c r="F8"/>
  <c r="G8"/>
  <c r="H8"/>
  <c r="I8"/>
  <c r="J8"/>
  <c r="C9"/>
  <c r="D9"/>
  <c r="E9"/>
  <c r="F9"/>
  <c r="G9"/>
  <c r="H9"/>
  <c r="I9"/>
  <c r="J9"/>
  <c r="C10"/>
  <c r="D10"/>
  <c r="E10"/>
  <c r="F10"/>
  <c r="G10"/>
  <c r="H10"/>
  <c r="I10"/>
  <c r="J10"/>
  <c r="C11"/>
  <c r="D11"/>
  <c r="E11"/>
  <c r="F11"/>
  <c r="G11"/>
  <c r="H11"/>
  <c r="I11"/>
  <c r="J11"/>
  <c r="C12"/>
  <c r="D12"/>
  <c r="E12"/>
  <c r="F12"/>
  <c r="G12"/>
  <c r="H12"/>
  <c r="I12"/>
  <c r="J12"/>
  <c r="C13"/>
  <c r="D13"/>
  <c r="E13"/>
  <c r="F13"/>
  <c r="G13"/>
  <c r="H13"/>
  <c r="I13"/>
  <c r="J13"/>
  <c r="C14"/>
  <c r="D14"/>
  <c r="E14"/>
  <c r="F14"/>
  <c r="G14"/>
  <c r="H14"/>
  <c r="I14"/>
  <c r="J14"/>
  <c r="C15"/>
  <c r="D15"/>
  <c r="E15"/>
  <c r="F15"/>
  <c r="G15"/>
  <c r="H15"/>
  <c r="I15"/>
  <c r="J15"/>
  <c r="C16"/>
  <c r="D16"/>
  <c r="E16"/>
  <c r="F16"/>
  <c r="G16"/>
  <c r="H16"/>
  <c r="I16"/>
  <c r="J16"/>
  <c r="C17"/>
  <c r="D17"/>
  <c r="E17"/>
  <c r="F17"/>
  <c r="G17"/>
  <c r="H17"/>
  <c r="I17"/>
  <c r="J17"/>
  <c r="C18"/>
  <c r="D18"/>
  <c r="E18"/>
  <c r="F18"/>
  <c r="G18"/>
  <c r="H18"/>
  <c r="I18"/>
  <c r="J18"/>
  <c r="C19"/>
  <c r="D19"/>
  <c r="E19"/>
  <c r="F19"/>
  <c r="G19"/>
  <c r="H19"/>
  <c r="I19"/>
  <c r="J19"/>
  <c r="C20"/>
  <c r="D20"/>
  <c r="E20"/>
  <c r="F20"/>
  <c r="G20"/>
  <c r="H20"/>
  <c r="I20"/>
  <c r="J20"/>
  <c r="C21"/>
  <c r="D21"/>
  <c r="E21"/>
  <c r="F21"/>
  <c r="G21"/>
  <c r="H21"/>
  <c r="I21"/>
  <c r="J21"/>
  <c r="C22"/>
  <c r="D22"/>
  <c r="E22"/>
  <c r="F22"/>
  <c r="G22"/>
  <c r="H22"/>
  <c r="I22"/>
  <c r="J22"/>
  <c r="C23"/>
  <c r="D23"/>
  <c r="E23"/>
  <c r="F23"/>
  <c r="G23"/>
  <c r="H23"/>
  <c r="I23"/>
  <c r="J23"/>
  <c r="C24"/>
  <c r="D24"/>
  <c r="E24"/>
  <c r="F24"/>
  <c r="G24"/>
  <c r="H24"/>
  <c r="I24"/>
  <c r="J24"/>
  <c r="C25"/>
  <c r="D25"/>
  <c r="E25"/>
  <c r="F25"/>
  <c r="G25"/>
  <c r="H25"/>
  <c r="I25"/>
  <c r="J25"/>
  <c r="C26"/>
  <c r="D26"/>
  <c r="E26"/>
  <c r="F26"/>
  <c r="G26"/>
  <c r="H26"/>
  <c r="I26"/>
  <c r="J26"/>
  <c r="C27"/>
  <c r="D27"/>
  <c r="E27"/>
  <c r="F27"/>
  <c r="G27"/>
  <c r="H27"/>
  <c r="I27"/>
  <c r="J27"/>
  <c r="C28"/>
  <c r="D28"/>
  <c r="E28"/>
  <c r="F28"/>
  <c r="G28"/>
  <c r="H28"/>
  <c r="I28"/>
  <c r="J28"/>
  <c r="C29"/>
  <c r="D29"/>
  <c r="E29"/>
  <c r="F29"/>
  <c r="G29"/>
  <c r="H29"/>
  <c r="I29"/>
  <c r="J29"/>
  <c r="C30"/>
  <c r="D30"/>
  <c r="E30"/>
  <c r="F30"/>
  <c r="G30"/>
  <c r="H30"/>
  <c r="I30"/>
  <c r="J30"/>
  <c r="C31"/>
  <c r="D31"/>
  <c r="E31"/>
  <c r="F31"/>
  <c r="G31"/>
  <c r="H31"/>
  <c r="I31"/>
  <c r="J31"/>
  <c r="C32"/>
  <c r="D32"/>
  <c r="E32"/>
  <c r="F32"/>
  <c r="G32"/>
  <c r="H32"/>
  <c r="I32"/>
  <c r="J32"/>
  <c r="C33"/>
  <c r="D33"/>
  <c r="E33"/>
  <c r="F33"/>
  <c r="G33"/>
  <c r="H33"/>
  <c r="I33"/>
  <c r="J33"/>
  <c r="C34"/>
  <c r="D34"/>
  <c r="E34"/>
  <c r="F34"/>
  <c r="G34"/>
  <c r="H34"/>
  <c r="I34"/>
  <c r="J34"/>
  <c r="C35"/>
  <c r="D35"/>
  <c r="E35"/>
  <c r="F35"/>
  <c r="G35"/>
  <c r="H35"/>
  <c r="I35"/>
  <c r="J35"/>
  <c r="C36"/>
  <c r="D36"/>
  <c r="E36"/>
  <c r="F36"/>
  <c r="G36"/>
  <c r="H36"/>
  <c r="I36"/>
  <c r="J36"/>
  <c r="C37"/>
  <c r="D37"/>
  <c r="E37"/>
  <c r="F37"/>
  <c r="G37"/>
  <c r="H37"/>
  <c r="I37"/>
  <c r="J37"/>
  <c r="C38"/>
  <c r="D38"/>
  <c r="E38"/>
  <c r="F38"/>
  <c r="G38"/>
  <c r="H38"/>
  <c r="I38"/>
  <c r="J38"/>
  <c r="C39"/>
  <c r="D39"/>
  <c r="E39"/>
  <c r="F39"/>
  <c r="G39"/>
  <c r="H39"/>
  <c r="I39"/>
  <c r="J39"/>
  <c r="C40"/>
  <c r="D40"/>
  <c r="E40"/>
  <c r="F40"/>
  <c r="G40"/>
  <c r="H40"/>
  <c r="I40"/>
  <c r="J40"/>
  <c r="C41"/>
  <c r="D41"/>
  <c r="E41"/>
  <c r="F41"/>
  <c r="G41"/>
  <c r="H41"/>
  <c r="I41"/>
  <c r="J41"/>
  <c r="C42"/>
  <c r="D42"/>
  <c r="E42"/>
  <c r="F42"/>
  <c r="G42"/>
  <c r="H42"/>
  <c r="I42"/>
  <c r="J42"/>
  <c r="C43"/>
  <c r="D43"/>
  <c r="E43"/>
  <c r="F43"/>
  <c r="G43"/>
  <c r="H43"/>
  <c r="I43"/>
  <c r="J43"/>
  <c r="C44"/>
  <c r="D44"/>
  <c r="E44"/>
  <c r="F44"/>
  <c r="G44"/>
  <c r="H44"/>
  <c r="I44"/>
  <c r="J44"/>
  <c r="C45"/>
  <c r="D45"/>
  <c r="E45"/>
  <c r="F45"/>
  <c r="G45"/>
  <c r="H45"/>
  <c r="I45"/>
  <c r="J45"/>
  <c r="C46"/>
  <c r="D46"/>
  <c r="E46"/>
  <c r="F46"/>
  <c r="G46"/>
  <c r="H46"/>
  <c r="I46"/>
  <c r="J46"/>
  <c r="C47"/>
  <c r="D47"/>
  <c r="E47"/>
  <c r="F47"/>
  <c r="G47"/>
  <c r="H47"/>
  <c r="I47"/>
  <c r="J47"/>
  <c r="C48"/>
  <c r="D48"/>
  <c r="E48"/>
  <c r="F48"/>
  <c r="G48"/>
  <c r="H48"/>
  <c r="I48"/>
  <c r="J48"/>
  <c r="C49"/>
  <c r="D49"/>
  <c r="E49"/>
  <c r="F49"/>
  <c r="G49"/>
  <c r="H49"/>
  <c r="I49"/>
  <c r="J49"/>
  <c r="C50"/>
  <c r="D50"/>
  <c r="E50"/>
  <c r="F50"/>
  <c r="G50"/>
  <c r="H50"/>
  <c r="I50"/>
  <c r="J50"/>
  <c r="C51"/>
  <c r="D51"/>
  <c r="E51"/>
  <c r="F51"/>
  <c r="G51"/>
  <c r="H51"/>
  <c r="I51"/>
  <c r="J51"/>
  <c r="C52"/>
  <c r="D52"/>
  <c r="E52"/>
  <c r="F52"/>
  <c r="G52"/>
  <c r="H52"/>
  <c r="I52"/>
  <c r="J52"/>
  <c r="C53"/>
  <c r="D53"/>
  <c r="E53"/>
  <c r="F53"/>
  <c r="G53"/>
  <c r="H53"/>
  <c r="I53"/>
  <c r="J53"/>
  <c r="C54"/>
  <c r="D54"/>
  <c r="E54"/>
  <c r="F54"/>
  <c r="G54"/>
  <c r="H54"/>
  <c r="I54"/>
  <c r="J54"/>
  <c r="C55"/>
  <c r="D55"/>
  <c r="E55"/>
  <c r="F55"/>
  <c r="G55"/>
  <c r="H55"/>
  <c r="I55"/>
  <c r="J55"/>
  <c r="C56"/>
  <c r="D56"/>
  <c r="E56"/>
  <c r="F56"/>
  <c r="G56"/>
  <c r="H56"/>
  <c r="I56"/>
  <c r="J56"/>
  <c r="C57"/>
  <c r="D57"/>
  <c r="E57"/>
  <c r="F57"/>
  <c r="G57"/>
  <c r="H57"/>
  <c r="I57"/>
  <c r="J57"/>
  <c r="C58"/>
  <c r="D58"/>
  <c r="E58"/>
  <c r="F58"/>
  <c r="G58"/>
  <c r="H58"/>
  <c r="I58"/>
  <c r="J58"/>
  <c r="C59"/>
  <c r="D59"/>
  <c r="E59"/>
  <c r="F59"/>
  <c r="G59"/>
  <c r="H59"/>
  <c r="I59"/>
  <c r="J59"/>
  <c r="C60"/>
  <c r="D60"/>
  <c r="E60"/>
  <c r="F60"/>
  <c r="G60"/>
  <c r="H60"/>
  <c r="I60"/>
  <c r="J60"/>
  <c r="D2"/>
  <c r="E2"/>
  <c r="F2"/>
  <c r="G2"/>
  <c r="H2"/>
  <c r="I2"/>
  <c r="J2"/>
  <c r="C2"/>
  <c r="J62"/>
  <c r="I62"/>
  <c r="H62"/>
  <c r="G62"/>
  <c r="F62"/>
  <c r="E62"/>
  <c r="D62"/>
  <c r="C62"/>
  <c r="N61"/>
  <c r="M61"/>
  <c r="L61"/>
  <c r="K61"/>
  <c r="J61"/>
  <c r="J64" s="1"/>
  <c r="I61"/>
  <c r="I64" s="1"/>
  <c r="H61"/>
  <c r="H64" s="1"/>
  <c r="G61"/>
  <c r="G64" s="1"/>
  <c r="F61"/>
  <c r="F64" s="1"/>
  <c r="E61"/>
  <c r="E64" s="1"/>
  <c r="D61"/>
  <c r="D64" s="1"/>
  <c r="C61"/>
  <c r="C64" s="1"/>
  <c r="B61"/>
  <c r="N60"/>
  <c r="M60"/>
  <c r="L60"/>
  <c r="K60"/>
  <c r="N59"/>
  <c r="M59"/>
  <c r="L59"/>
  <c r="K59"/>
  <c r="N58"/>
  <c r="M58"/>
  <c r="L58"/>
  <c r="K58"/>
  <c r="N57"/>
  <c r="M57"/>
  <c r="L57"/>
  <c r="K57"/>
  <c r="N56"/>
  <c r="M56"/>
  <c r="L56"/>
  <c r="K56"/>
  <c r="N55"/>
  <c r="M55"/>
  <c r="L55"/>
  <c r="K55"/>
  <c r="N54"/>
  <c r="M54"/>
  <c r="L54"/>
  <c r="K54"/>
  <c r="N53"/>
  <c r="M53"/>
  <c r="L53"/>
  <c r="K53"/>
  <c r="N52"/>
  <c r="M52"/>
  <c r="L52"/>
  <c r="K52"/>
  <c r="N51"/>
  <c r="M51"/>
  <c r="L51"/>
  <c r="K51"/>
  <c r="N50"/>
  <c r="M50"/>
  <c r="L50"/>
  <c r="K50"/>
  <c r="N49"/>
  <c r="M49"/>
  <c r="L49"/>
  <c r="K49"/>
  <c r="N48"/>
  <c r="M48"/>
  <c r="L48"/>
  <c r="K48"/>
  <c r="N47"/>
  <c r="M47"/>
  <c r="L47"/>
  <c r="K47"/>
  <c r="N46"/>
  <c r="M46"/>
  <c r="L46"/>
  <c r="K46"/>
  <c r="N45"/>
  <c r="M45"/>
  <c r="L45"/>
  <c r="K45"/>
  <c r="N44"/>
  <c r="M44"/>
  <c r="L44"/>
  <c r="K44"/>
  <c r="N43"/>
  <c r="M43"/>
  <c r="L43"/>
  <c r="K43"/>
  <c r="N42"/>
  <c r="M42"/>
  <c r="L42"/>
  <c r="K42"/>
  <c r="N41"/>
  <c r="M41"/>
  <c r="L41"/>
  <c r="K41"/>
  <c r="N40"/>
  <c r="M40"/>
  <c r="L40"/>
  <c r="K40"/>
  <c r="N39"/>
  <c r="M39"/>
  <c r="L39"/>
  <c r="K39"/>
  <c r="N38"/>
  <c r="M38"/>
  <c r="L38"/>
  <c r="K38"/>
  <c r="N37"/>
  <c r="M37"/>
  <c r="L37"/>
  <c r="K37"/>
  <c r="N36"/>
  <c r="M36"/>
  <c r="L36"/>
  <c r="K36"/>
  <c r="N35"/>
  <c r="M35"/>
  <c r="L35"/>
  <c r="K35"/>
  <c r="N34"/>
  <c r="M34"/>
  <c r="L34"/>
  <c r="K34"/>
  <c r="N33"/>
  <c r="M33"/>
  <c r="L33"/>
  <c r="K33"/>
  <c r="N32"/>
  <c r="M32"/>
  <c r="L32"/>
  <c r="K32"/>
  <c r="N31"/>
  <c r="M31"/>
  <c r="L31"/>
  <c r="K31"/>
  <c r="N30"/>
  <c r="M30"/>
  <c r="L30"/>
  <c r="K30"/>
  <c r="N29"/>
  <c r="M29"/>
  <c r="L29"/>
  <c r="K29"/>
  <c r="N28"/>
  <c r="M28"/>
  <c r="L28"/>
  <c r="K28"/>
  <c r="N27"/>
  <c r="M27"/>
  <c r="L27"/>
  <c r="K27"/>
  <c r="N26"/>
  <c r="M26"/>
  <c r="L26"/>
  <c r="K26"/>
  <c r="N25"/>
  <c r="M25"/>
  <c r="L25"/>
  <c r="K25"/>
  <c r="N24"/>
  <c r="M24"/>
  <c r="L24"/>
  <c r="K24"/>
  <c r="N23"/>
  <c r="M23"/>
  <c r="L23"/>
  <c r="K23"/>
  <c r="N22"/>
  <c r="M22"/>
  <c r="L22"/>
  <c r="K22"/>
  <c r="N21"/>
  <c r="M21"/>
  <c r="L21"/>
  <c r="K21"/>
  <c r="N20"/>
  <c r="M20"/>
  <c r="L20"/>
  <c r="K20"/>
  <c r="N19"/>
  <c r="M19"/>
  <c r="L19"/>
  <c r="K19"/>
  <c r="N18"/>
  <c r="M18"/>
  <c r="L18"/>
  <c r="K18"/>
  <c r="N17"/>
  <c r="M17"/>
  <c r="L17"/>
  <c r="K17"/>
  <c r="N16"/>
  <c r="M16"/>
  <c r="L16"/>
  <c r="K16"/>
  <c r="N15"/>
  <c r="M15"/>
  <c r="L15"/>
  <c r="K15"/>
  <c r="N14"/>
  <c r="M14"/>
  <c r="L14"/>
  <c r="K14"/>
  <c r="N13"/>
  <c r="M13"/>
  <c r="L13"/>
  <c r="K13"/>
  <c r="N12"/>
  <c r="M12"/>
  <c r="L12"/>
  <c r="K12"/>
  <c r="N11"/>
  <c r="M11"/>
  <c r="L11"/>
  <c r="K11"/>
  <c r="N10"/>
  <c r="M10"/>
  <c r="L10"/>
  <c r="K10"/>
  <c r="N9"/>
  <c r="M9"/>
  <c r="L9"/>
  <c r="K9"/>
  <c r="N8"/>
  <c r="M8"/>
  <c r="L8"/>
  <c r="K8"/>
  <c r="N7"/>
  <c r="M7"/>
  <c r="L7"/>
  <c r="K7"/>
  <c r="N6"/>
  <c r="M6"/>
  <c r="L6"/>
  <c r="K6"/>
  <c r="N5"/>
  <c r="M5"/>
  <c r="L5"/>
  <c r="K5"/>
  <c r="N4"/>
  <c r="M4"/>
  <c r="L4"/>
  <c r="K4"/>
  <c r="N3"/>
  <c r="M3"/>
  <c r="L3"/>
  <c r="K3"/>
  <c r="N2"/>
  <c r="M2"/>
  <c r="L2"/>
  <c r="K2"/>
  <c r="C3" i="4"/>
  <c r="D3"/>
  <c r="E3"/>
  <c r="F3"/>
  <c r="G3"/>
  <c r="H3"/>
  <c r="I3"/>
  <c r="J3"/>
  <c r="C4"/>
  <c r="D4"/>
  <c r="E4"/>
  <c r="F4"/>
  <c r="G4"/>
  <c r="H4"/>
  <c r="I4"/>
  <c r="J4"/>
  <c r="C5"/>
  <c r="D5"/>
  <c r="E5"/>
  <c r="F5"/>
  <c r="G5"/>
  <c r="H5"/>
  <c r="I5"/>
  <c r="J5"/>
  <c r="C6"/>
  <c r="D6"/>
  <c r="E6"/>
  <c r="F6"/>
  <c r="G6"/>
  <c r="H6"/>
  <c r="I6"/>
  <c r="J6"/>
  <c r="C7"/>
  <c r="D7"/>
  <c r="E7"/>
  <c r="F7"/>
  <c r="G7"/>
  <c r="H7"/>
  <c r="I7"/>
  <c r="J7"/>
  <c r="C8"/>
  <c r="D8"/>
  <c r="E8"/>
  <c r="F8"/>
  <c r="G8"/>
  <c r="H8"/>
  <c r="I8"/>
  <c r="J8"/>
  <c r="C9"/>
  <c r="D9"/>
  <c r="E9"/>
  <c r="F9"/>
  <c r="G9"/>
  <c r="H9"/>
  <c r="I9"/>
  <c r="J9"/>
  <c r="C10"/>
  <c r="D10"/>
  <c r="E10"/>
  <c r="F10"/>
  <c r="G10"/>
  <c r="H10"/>
  <c r="I10"/>
  <c r="J10"/>
  <c r="C11"/>
  <c r="D11"/>
  <c r="E11"/>
  <c r="F11"/>
  <c r="G11"/>
  <c r="H11"/>
  <c r="I11"/>
  <c r="J11"/>
  <c r="C12"/>
  <c r="D12"/>
  <c r="E12"/>
  <c r="F12"/>
  <c r="G12"/>
  <c r="H12"/>
  <c r="I12"/>
  <c r="J12"/>
  <c r="C13"/>
  <c r="D13"/>
  <c r="E13"/>
  <c r="F13"/>
  <c r="G13"/>
  <c r="H13"/>
  <c r="I13"/>
  <c r="J13"/>
  <c r="C14"/>
  <c r="D14"/>
  <c r="E14"/>
  <c r="F14"/>
  <c r="G14"/>
  <c r="H14"/>
  <c r="I14"/>
  <c r="J14"/>
  <c r="C15"/>
  <c r="D15"/>
  <c r="E15"/>
  <c r="F15"/>
  <c r="G15"/>
  <c r="H15"/>
  <c r="I15"/>
  <c r="J15"/>
  <c r="C16"/>
  <c r="D16"/>
  <c r="E16"/>
  <c r="F16"/>
  <c r="G16"/>
  <c r="H16"/>
  <c r="I16"/>
  <c r="J16"/>
  <c r="C17"/>
  <c r="D17"/>
  <c r="E17"/>
  <c r="F17"/>
  <c r="G17"/>
  <c r="H17"/>
  <c r="I17"/>
  <c r="J17"/>
  <c r="C18"/>
  <c r="D18"/>
  <c r="E18"/>
  <c r="F18"/>
  <c r="G18"/>
  <c r="H18"/>
  <c r="I18"/>
  <c r="J18"/>
  <c r="C19"/>
  <c r="D19"/>
  <c r="E19"/>
  <c r="F19"/>
  <c r="G19"/>
  <c r="H19"/>
  <c r="I19"/>
  <c r="J19"/>
  <c r="C20"/>
  <c r="D20"/>
  <c r="E20"/>
  <c r="F20"/>
  <c r="G20"/>
  <c r="H20"/>
  <c r="I20"/>
  <c r="J20"/>
  <c r="C21"/>
  <c r="D21"/>
  <c r="E21"/>
  <c r="F21"/>
  <c r="G21"/>
  <c r="H21"/>
  <c r="I21"/>
  <c r="J21"/>
  <c r="C22"/>
  <c r="D22"/>
  <c r="E22"/>
  <c r="F22"/>
  <c r="G22"/>
  <c r="H22"/>
  <c r="I22"/>
  <c r="J22"/>
  <c r="C23"/>
  <c r="D23"/>
  <c r="E23"/>
  <c r="F23"/>
  <c r="G23"/>
  <c r="H23"/>
  <c r="I23"/>
  <c r="J23"/>
  <c r="C24"/>
  <c r="D24"/>
  <c r="E24"/>
  <c r="F24"/>
  <c r="G24"/>
  <c r="H24"/>
  <c r="I24"/>
  <c r="J24"/>
  <c r="C25"/>
  <c r="D25"/>
  <c r="E25"/>
  <c r="F25"/>
  <c r="G25"/>
  <c r="H25"/>
  <c r="I25"/>
  <c r="J25"/>
  <c r="C26"/>
  <c r="D26"/>
  <c r="E26"/>
  <c r="F26"/>
  <c r="G26"/>
  <c r="H26"/>
  <c r="I26"/>
  <c r="J26"/>
  <c r="C27"/>
  <c r="D27"/>
  <c r="E27"/>
  <c r="F27"/>
  <c r="G27"/>
  <c r="H27"/>
  <c r="I27"/>
  <c r="J27"/>
  <c r="C28"/>
  <c r="D28"/>
  <c r="E28"/>
  <c r="F28"/>
  <c r="G28"/>
  <c r="H28"/>
  <c r="I28"/>
  <c r="J28"/>
  <c r="C29"/>
  <c r="D29"/>
  <c r="E29"/>
  <c r="F29"/>
  <c r="G29"/>
  <c r="H29"/>
  <c r="I29"/>
  <c r="J29"/>
  <c r="C30"/>
  <c r="D30"/>
  <c r="E30"/>
  <c r="F30"/>
  <c r="G30"/>
  <c r="H30"/>
  <c r="I30"/>
  <c r="J30"/>
  <c r="C31"/>
  <c r="D31"/>
  <c r="E31"/>
  <c r="F31"/>
  <c r="G31"/>
  <c r="H31"/>
  <c r="I31"/>
  <c r="J31"/>
  <c r="C32"/>
  <c r="D32"/>
  <c r="E32"/>
  <c r="F32"/>
  <c r="G32"/>
  <c r="H32"/>
  <c r="I32"/>
  <c r="J32"/>
  <c r="C33"/>
  <c r="D33"/>
  <c r="E33"/>
  <c r="F33"/>
  <c r="G33"/>
  <c r="H33"/>
  <c r="I33"/>
  <c r="J33"/>
  <c r="C34"/>
  <c r="D34"/>
  <c r="E34"/>
  <c r="F34"/>
  <c r="G34"/>
  <c r="H34"/>
  <c r="I34"/>
  <c r="J34"/>
  <c r="C35"/>
  <c r="D35"/>
  <c r="E35"/>
  <c r="F35"/>
  <c r="G35"/>
  <c r="H35"/>
  <c r="I35"/>
  <c r="J35"/>
  <c r="C36"/>
  <c r="D36"/>
  <c r="E36"/>
  <c r="F36"/>
  <c r="G36"/>
  <c r="H36"/>
  <c r="I36"/>
  <c r="J36"/>
  <c r="C37"/>
  <c r="D37"/>
  <c r="E37"/>
  <c r="F37"/>
  <c r="G37"/>
  <c r="H37"/>
  <c r="I37"/>
  <c r="J37"/>
  <c r="C38"/>
  <c r="D38"/>
  <c r="E38"/>
  <c r="F38"/>
  <c r="G38"/>
  <c r="H38"/>
  <c r="I38"/>
  <c r="J38"/>
  <c r="C39"/>
  <c r="D39"/>
  <c r="E39"/>
  <c r="F39"/>
  <c r="G39"/>
  <c r="H39"/>
  <c r="I39"/>
  <c r="J39"/>
  <c r="C40"/>
  <c r="D40"/>
  <c r="E40"/>
  <c r="F40"/>
  <c r="G40"/>
  <c r="H40"/>
  <c r="I40"/>
  <c r="J40"/>
  <c r="C41"/>
  <c r="D41"/>
  <c r="E41"/>
  <c r="F41"/>
  <c r="G41"/>
  <c r="H41"/>
  <c r="I41"/>
  <c r="J41"/>
  <c r="C42"/>
  <c r="D42"/>
  <c r="E42"/>
  <c r="F42"/>
  <c r="G42"/>
  <c r="H42"/>
  <c r="I42"/>
  <c r="J42"/>
  <c r="C43"/>
  <c r="D43"/>
  <c r="E43"/>
  <c r="F43"/>
  <c r="G43"/>
  <c r="H43"/>
  <c r="I43"/>
  <c r="J43"/>
  <c r="C44"/>
  <c r="D44"/>
  <c r="E44"/>
  <c r="F44"/>
  <c r="G44"/>
  <c r="H44"/>
  <c r="I44"/>
  <c r="J44"/>
  <c r="C45"/>
  <c r="D45"/>
  <c r="E45"/>
  <c r="F45"/>
  <c r="G45"/>
  <c r="H45"/>
  <c r="I45"/>
  <c r="J45"/>
  <c r="C46"/>
  <c r="D46"/>
  <c r="E46"/>
  <c r="F46"/>
  <c r="G46"/>
  <c r="H46"/>
  <c r="I46"/>
  <c r="J46"/>
  <c r="C47"/>
  <c r="D47"/>
  <c r="E47"/>
  <c r="F47"/>
  <c r="G47"/>
  <c r="H47"/>
  <c r="I47"/>
  <c r="J47"/>
  <c r="C48"/>
  <c r="D48"/>
  <c r="E48"/>
  <c r="F48"/>
  <c r="G48"/>
  <c r="H48"/>
  <c r="I48"/>
  <c r="J48"/>
  <c r="C49"/>
  <c r="D49"/>
  <c r="E49"/>
  <c r="F49"/>
  <c r="G49"/>
  <c r="H49"/>
  <c r="I49"/>
  <c r="J49"/>
  <c r="C50"/>
  <c r="D50"/>
  <c r="E50"/>
  <c r="F50"/>
  <c r="G50"/>
  <c r="H50"/>
  <c r="I50"/>
  <c r="J50"/>
  <c r="C51"/>
  <c r="D51"/>
  <c r="E51"/>
  <c r="F51"/>
  <c r="G51"/>
  <c r="H51"/>
  <c r="I51"/>
  <c r="J51"/>
  <c r="C52"/>
  <c r="D52"/>
  <c r="E52"/>
  <c r="F52"/>
  <c r="G52"/>
  <c r="H52"/>
  <c r="I52"/>
  <c r="J52"/>
  <c r="C53"/>
  <c r="D53"/>
  <c r="E53"/>
  <c r="F53"/>
  <c r="G53"/>
  <c r="H53"/>
  <c r="I53"/>
  <c r="J53"/>
  <c r="C54"/>
  <c r="D54"/>
  <c r="E54"/>
  <c r="F54"/>
  <c r="G54"/>
  <c r="H54"/>
  <c r="I54"/>
  <c r="J54"/>
  <c r="C55"/>
  <c r="D55"/>
  <c r="E55"/>
  <c r="F55"/>
  <c r="G55"/>
  <c r="H55"/>
  <c r="I55"/>
  <c r="J55"/>
  <c r="C56"/>
  <c r="D56"/>
  <c r="E56"/>
  <c r="F56"/>
  <c r="G56"/>
  <c r="H56"/>
  <c r="I56"/>
  <c r="J56"/>
  <c r="C57"/>
  <c r="D57"/>
  <c r="E57"/>
  <c r="F57"/>
  <c r="G57"/>
  <c r="H57"/>
  <c r="I57"/>
  <c r="J57"/>
  <c r="C58"/>
  <c r="D58"/>
  <c r="E58"/>
  <c r="F58"/>
  <c r="G58"/>
  <c r="H58"/>
  <c r="I58"/>
  <c r="J58"/>
  <c r="C59"/>
  <c r="D59"/>
  <c r="E59"/>
  <c r="F59"/>
  <c r="G59"/>
  <c r="H59"/>
  <c r="I59"/>
  <c r="J59"/>
  <c r="C60"/>
  <c r="D60"/>
  <c r="E60"/>
  <c r="F60"/>
  <c r="G60"/>
  <c r="H60"/>
  <c r="I60"/>
  <c r="J60"/>
  <c r="D2"/>
  <c r="E2"/>
  <c r="F2"/>
  <c r="G2"/>
  <c r="H2"/>
  <c r="I2"/>
  <c r="J2"/>
  <c r="C2"/>
  <c r="D64"/>
  <c r="E64"/>
  <c r="F64"/>
  <c r="G64"/>
  <c r="H64"/>
  <c r="I64"/>
  <c r="J64"/>
  <c r="C64"/>
  <c r="D63"/>
  <c r="E63"/>
  <c r="F63"/>
  <c r="G63"/>
  <c r="H63"/>
  <c r="I63"/>
  <c r="J63"/>
  <c r="C63"/>
  <c r="D62"/>
  <c r="E62"/>
  <c r="F62"/>
  <c r="G62"/>
  <c r="H62"/>
  <c r="I62"/>
  <c r="J62"/>
  <c r="C62"/>
  <c r="N61"/>
  <c r="M61"/>
  <c r="L61"/>
  <c r="K61"/>
  <c r="J61"/>
  <c r="I61"/>
  <c r="H61"/>
  <c r="G61"/>
  <c r="F61"/>
  <c r="E61"/>
  <c r="D61"/>
  <c r="C61"/>
  <c r="B61"/>
  <c r="N60"/>
  <c r="M60"/>
  <c r="L60"/>
  <c r="K60"/>
  <c r="N59"/>
  <c r="M59"/>
  <c r="L59"/>
  <c r="K59"/>
  <c r="N58"/>
  <c r="M58"/>
  <c r="L58"/>
  <c r="K58"/>
  <c r="N57"/>
  <c r="M57"/>
  <c r="L57"/>
  <c r="K57"/>
  <c r="N56"/>
  <c r="M56"/>
  <c r="L56"/>
  <c r="K56"/>
  <c r="N55"/>
  <c r="M55"/>
  <c r="L55"/>
  <c r="K55"/>
  <c r="N54"/>
  <c r="M54"/>
  <c r="L54"/>
  <c r="K54"/>
  <c r="N53"/>
  <c r="M53"/>
  <c r="L53"/>
  <c r="K53"/>
  <c r="N52"/>
  <c r="M52"/>
  <c r="L52"/>
  <c r="K52"/>
  <c r="N51"/>
  <c r="M51"/>
  <c r="L51"/>
  <c r="K51"/>
  <c r="N50"/>
  <c r="M50"/>
  <c r="L50"/>
  <c r="K50"/>
  <c r="N49"/>
  <c r="M49"/>
  <c r="L49"/>
  <c r="K49"/>
  <c r="N48"/>
  <c r="M48"/>
  <c r="L48"/>
  <c r="K48"/>
  <c r="N47"/>
  <c r="M47"/>
  <c r="L47"/>
  <c r="K47"/>
  <c r="N46"/>
  <c r="M46"/>
  <c r="L46"/>
  <c r="K46"/>
  <c r="N45"/>
  <c r="M45"/>
  <c r="L45"/>
  <c r="K45"/>
  <c r="N44"/>
  <c r="M44"/>
  <c r="L44"/>
  <c r="K44"/>
  <c r="N43"/>
  <c r="M43"/>
  <c r="L43"/>
  <c r="K43"/>
  <c r="N42"/>
  <c r="M42"/>
  <c r="L42"/>
  <c r="K42"/>
  <c r="N41"/>
  <c r="M41"/>
  <c r="L41"/>
  <c r="K41"/>
  <c r="N40"/>
  <c r="M40"/>
  <c r="L40"/>
  <c r="K40"/>
  <c r="N39"/>
  <c r="M39"/>
  <c r="L39"/>
  <c r="K39"/>
  <c r="N38"/>
  <c r="M38"/>
  <c r="L38"/>
  <c r="K38"/>
  <c r="N37"/>
  <c r="M37"/>
  <c r="L37"/>
  <c r="K37"/>
  <c r="N36"/>
  <c r="M36"/>
  <c r="L36"/>
  <c r="K36"/>
  <c r="N35"/>
  <c r="M35"/>
  <c r="L35"/>
  <c r="K35"/>
  <c r="N34"/>
  <c r="M34"/>
  <c r="L34"/>
  <c r="K34"/>
  <c r="N33"/>
  <c r="M33"/>
  <c r="L33"/>
  <c r="K33"/>
  <c r="N32"/>
  <c r="M32"/>
  <c r="L32"/>
  <c r="K32"/>
  <c r="N31"/>
  <c r="M31"/>
  <c r="L31"/>
  <c r="K31"/>
  <c r="N30"/>
  <c r="M30"/>
  <c r="L30"/>
  <c r="K30"/>
  <c r="N29"/>
  <c r="M29"/>
  <c r="L29"/>
  <c r="K29"/>
  <c r="N28"/>
  <c r="M28"/>
  <c r="L28"/>
  <c r="K28"/>
  <c r="N27"/>
  <c r="M27"/>
  <c r="L27"/>
  <c r="K27"/>
  <c r="N26"/>
  <c r="M26"/>
  <c r="L26"/>
  <c r="K26"/>
  <c r="N25"/>
  <c r="M25"/>
  <c r="L25"/>
  <c r="K25"/>
  <c r="N24"/>
  <c r="M24"/>
  <c r="L24"/>
  <c r="K24"/>
  <c r="N23"/>
  <c r="M23"/>
  <c r="L23"/>
  <c r="K23"/>
  <c r="N22"/>
  <c r="M22"/>
  <c r="L22"/>
  <c r="K22"/>
  <c r="N21"/>
  <c r="M21"/>
  <c r="L21"/>
  <c r="K21"/>
  <c r="N20"/>
  <c r="M20"/>
  <c r="L20"/>
  <c r="K20"/>
  <c r="N19"/>
  <c r="M19"/>
  <c r="L19"/>
  <c r="K19"/>
  <c r="N18"/>
  <c r="M18"/>
  <c r="L18"/>
  <c r="K18"/>
  <c r="N17"/>
  <c r="M17"/>
  <c r="L17"/>
  <c r="K17"/>
  <c r="N16"/>
  <c r="M16"/>
  <c r="L16"/>
  <c r="K16"/>
  <c r="N15"/>
  <c r="M15"/>
  <c r="L15"/>
  <c r="K15"/>
  <c r="N14"/>
  <c r="M14"/>
  <c r="L14"/>
  <c r="K14"/>
  <c r="N13"/>
  <c r="M13"/>
  <c r="L13"/>
  <c r="K13"/>
  <c r="N12"/>
  <c r="M12"/>
  <c r="L12"/>
  <c r="K12"/>
  <c r="N11"/>
  <c r="M11"/>
  <c r="L11"/>
  <c r="K11"/>
  <c r="N10"/>
  <c r="M10"/>
  <c r="L10"/>
  <c r="K10"/>
  <c r="N9"/>
  <c r="M9"/>
  <c r="L9"/>
  <c r="K9"/>
  <c r="N8"/>
  <c r="M8"/>
  <c r="L8"/>
  <c r="K8"/>
  <c r="N7"/>
  <c r="M7"/>
  <c r="L7"/>
  <c r="K7"/>
  <c r="N6"/>
  <c r="M6"/>
  <c r="L6"/>
  <c r="K6"/>
  <c r="N5"/>
  <c r="M5"/>
  <c r="L5"/>
  <c r="K5"/>
  <c r="N4"/>
  <c r="M4"/>
  <c r="L4"/>
  <c r="K4"/>
  <c r="N3"/>
  <c r="M3"/>
  <c r="L3"/>
  <c r="K3"/>
  <c r="N2"/>
  <c r="M2"/>
  <c r="L2"/>
  <c r="K2"/>
  <c r="C61" i="2"/>
  <c r="D61"/>
  <c r="E61"/>
  <c r="F61"/>
  <c r="G61"/>
  <c r="H61"/>
  <c r="I61"/>
  <c r="J61"/>
  <c r="K61"/>
  <c r="L61"/>
  <c r="M61"/>
  <c r="N61"/>
  <c r="B61"/>
  <c r="Q61"/>
  <c r="C3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J2"/>
  <c r="H2"/>
  <c r="D2"/>
  <c r="E2"/>
  <c r="F2"/>
  <c r="G2"/>
  <c r="I2"/>
  <c r="K2"/>
  <c r="L2"/>
  <c r="M2"/>
  <c r="N2"/>
  <c r="C2"/>
  <c r="D63" i="10" l="1"/>
  <c r="F63"/>
  <c r="H63"/>
  <c r="J63"/>
  <c r="C63"/>
  <c r="E63"/>
  <c r="G63"/>
  <c r="I63"/>
  <c r="Q60" i="2"/>
  <c r="Q2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</calcChain>
</file>

<file path=xl/sharedStrings.xml><?xml version="1.0" encoding="utf-8"?>
<sst xmlns="http://schemas.openxmlformats.org/spreadsheetml/2006/main" count="138" uniqueCount="41">
  <si>
    <t>Школа</t>
  </si>
  <si>
    <t>Количество участников КР</t>
  </si>
  <si>
    <t>Количество суммарно набранных баллов за задание 1 (мах 1 на ученика)</t>
  </si>
  <si>
    <t>Количество суммарно набранных баллов за задание 2 (мах 1 на ученика)</t>
  </si>
  <si>
    <t>Количество суммарно набранных баллов за задание 3 (мах 1 на ученика)</t>
  </si>
  <si>
    <t>Количество суммарно набранных баллов за задание 4 (мах 1 на ученика)</t>
  </si>
  <si>
    <t>Количество суммарно набранных баллов за задание 5 (мах 1 на ученика)</t>
  </si>
  <si>
    <t>Количество суммарно набранных баллов за задание 6 (мах 2 на ученика)</t>
  </si>
  <si>
    <t>Количество суммарно набранных баллов за задание 7 (мах 1 на ученика)</t>
  </si>
  <si>
    <t>Количество суммарно набранных баллов за задание 8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</si>
  <si>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</si>
  <si>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</si>
  <si>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</si>
  <si>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</si>
  <si>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</si>
  <si>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</si>
  <si>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</si>
  <si>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</si>
  <si>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</si>
  <si>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</si>
  <si>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ГМШ</t>
  </si>
  <si>
    <t>Лицей</t>
  </si>
  <si>
    <t>Лицей 39</t>
  </si>
  <si>
    <t>Политехническая гимназия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</si>
  <si>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</si>
  <si>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</si>
  <si>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</si>
  <si>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</si>
  <si>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</si>
  <si>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</si>
  <si>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</si>
  <si>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</si>
  <si>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11 с.Серебрянка</t>
  </si>
  <si>
    <t>Уметь оперировать на базовом уровне понятием «обыкновенная дробь» использовать  правила действий с рациональными числами</t>
  </si>
  <si>
    <t>Уметь читать информацию, представленную в виде таблицы</t>
  </si>
  <si>
    <t>Уметь записывать числовые значения реальных величин с использованием разных систем измерения</t>
  </si>
  <si>
    <t>Уметь выполнять несложные преобразования алгебраических  выражений, использовать формулы сокращённого умножения</t>
  </si>
  <si>
    <t>Уметь оперировать на базовом уровне понятиями геометрических фигур; извлекать информацию о геометрических фигурах, представленную на чертежах в явном виде</t>
  </si>
  <si>
    <t>Уметь оперировать понятиями геометрических фигур; извлекать информацию о геометрических фигурах, представленную на чертежах в явном виде, применять геометрические факты для решения задач, предполагающих несколько шагов решения</t>
  </si>
  <si>
    <t>Уметь решать задачи практического характера</t>
  </si>
  <si>
    <t>Уметь решать задачи практического характера, несложные логические задачи  методом рассуждений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</si>
</sst>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 wrapText="1"/>
    </xf>
    <xf numFmtId="9" fontId="1" fillId="3" borderId="1" xfId="0" applyNumberFormat="1" applyFont="1" applyFill="1" applyBorder="1" applyAlignment="1">
      <alignment horizontal="center" wrapText="1"/>
    </xf>
    <xf numFmtId="9" fontId="1" fillId="4" borderId="1" xfId="0" applyNumberFormat="1" applyFont="1" applyFill="1" applyBorder="1" applyAlignment="1">
      <alignment horizontal="center" wrapText="1"/>
    </xf>
    <xf numFmtId="9" fontId="1" fillId="8" borderId="1" xfId="0" applyNumberFormat="1" applyFont="1" applyFill="1" applyBorder="1" applyAlignment="1">
      <alignment horizontal="center" wrapText="1"/>
    </xf>
    <xf numFmtId="9" fontId="1" fillId="9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9" fontId="3" fillId="0" borderId="0" xfId="0" applyNumberFormat="1" applyFont="1" applyFill="1" applyBorder="1" applyAlignment="1" applyProtection="1">
      <alignment horizontal="center" vertical="center" readingOrder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/>
    <xf numFmtId="9" fontId="1" fillId="7" borderId="1" xfId="0" applyNumberFormat="1" applyFont="1" applyFill="1" applyBorder="1" applyAlignment="1">
      <alignment horizontal="center" wrapText="1"/>
    </xf>
    <xf numFmtId="9" fontId="5" fillId="0" borderId="1" xfId="0" applyNumberFormat="1" applyFont="1" applyBorder="1" applyAlignment="1">
      <alignment horizontal="center" readingOrder="1"/>
    </xf>
    <xf numFmtId="9" fontId="5" fillId="2" borderId="1" xfId="0" applyNumberFormat="1" applyFont="1" applyFill="1" applyBorder="1" applyAlignment="1">
      <alignment horizontal="center" wrapText="1"/>
    </xf>
    <xf numFmtId="9" fontId="5" fillId="7" borderId="1" xfId="0" applyNumberFormat="1" applyFont="1" applyFill="1" applyBorder="1" applyAlignment="1">
      <alignment horizontal="center" wrapText="1"/>
    </xf>
    <xf numFmtId="9" fontId="5" fillId="4" borderId="1" xfId="0" applyNumberFormat="1" applyFont="1" applyFill="1" applyBorder="1" applyAlignment="1">
      <alignment horizontal="center" wrapText="1"/>
    </xf>
    <xf numFmtId="9" fontId="5" fillId="3" borderId="1" xfId="0" applyNumberFormat="1" applyFont="1" applyFill="1" applyBorder="1" applyAlignment="1">
      <alignment horizontal="center" wrapText="1"/>
    </xf>
    <xf numFmtId="9" fontId="5" fillId="8" borderId="1" xfId="0" applyNumberFormat="1" applyFont="1" applyFill="1" applyBorder="1" applyAlignment="1">
      <alignment horizontal="center" wrapText="1"/>
    </xf>
    <xf numFmtId="9" fontId="5" fillId="9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9" fontId="1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7 кл. матем'!$K$62:$N$62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7 кл. матем'!$K$61:$N$61</c:f>
              <c:numCache>
                <c:formatCode>0%</c:formatCode>
                <c:ptCount val="4"/>
                <c:pt idx="0">
                  <c:v>0.23529411764705882</c:v>
                </c:pt>
                <c:pt idx="1">
                  <c:v>0.47894893998208421</c:v>
                </c:pt>
                <c:pt idx="2">
                  <c:v>0.19826813974320692</c:v>
                </c:pt>
                <c:pt idx="3">
                  <c:v>8.4502836667661993E-2</c:v>
                </c:pt>
              </c:numCache>
            </c:numRef>
          </c:val>
        </c:ser>
        <c:axId val="84212352"/>
        <c:axId val="84091264"/>
      </c:barChart>
      <c:catAx>
        <c:axId val="84212352"/>
        <c:scaling>
          <c:orientation val="minMax"/>
        </c:scaling>
        <c:axPos val="b"/>
        <c:numFmt formatCode="General" sourceLinked="1"/>
        <c:tickLblPos val="nextTo"/>
        <c:crossAx val="84091264"/>
        <c:crosses val="autoZero"/>
        <c:auto val="1"/>
        <c:lblAlgn val="ctr"/>
        <c:lblOffset val="100"/>
      </c:catAx>
      <c:valAx>
        <c:axId val="84091264"/>
        <c:scaling>
          <c:orientation val="minMax"/>
        </c:scaling>
        <c:axPos val="l"/>
        <c:majorGridlines/>
        <c:numFmt formatCode="0%" sourceLinked="1"/>
        <c:tickLblPos val="nextTo"/>
        <c:crossAx val="84212352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1.701457271437358E-2"/>
                  <c:y val="-9.1743097174721965E-3"/>
                </c:manualLayout>
              </c:layout>
              <c:showVal val="1"/>
            </c:dLbl>
            <c:dLbl>
              <c:idx val="1"/>
              <c:layout>
                <c:manualLayout>
                  <c:x val="-2.3201856148491878E-2"/>
                  <c:y val="-5.5045858304833176E-2"/>
                </c:manualLayout>
              </c:layout>
              <c:showVal val="1"/>
            </c:dLbl>
            <c:dLbl>
              <c:idx val="2"/>
              <c:layout>
                <c:manualLayout>
                  <c:x val="1.5467904098994587E-3"/>
                  <c:y val="-2.7522929152416588E-2"/>
                </c:manualLayout>
              </c:layout>
              <c:showVal val="1"/>
            </c:dLbl>
            <c:dLbl>
              <c:idx val="4"/>
              <c:layout>
                <c:manualLayout>
                  <c:x val="4.6403712296983757E-3"/>
                  <c:y val="-6.1162064783147974E-3"/>
                </c:manualLayout>
              </c:layout>
              <c:showVal val="1"/>
            </c:dLbl>
            <c:dLbl>
              <c:idx val="5"/>
              <c:layout>
                <c:manualLayout>
                  <c:x val="-7.8886310904872414E-2"/>
                  <c:y val="-1.8348619434944393E-2"/>
                </c:manualLayout>
              </c:layout>
              <c:showVal val="1"/>
            </c:dLbl>
            <c:dLbl>
              <c:idx val="6"/>
              <c:layout>
                <c:manualLayout>
                  <c:x val="-4.6403712296983774E-3"/>
                  <c:y val="-3.0581032391573996E-2"/>
                </c:manualLayout>
              </c:layout>
              <c:showVal val="1"/>
            </c:dLbl>
            <c:dLbl>
              <c:idx val="7"/>
              <c:layout>
                <c:manualLayout>
                  <c:x val="-7.7339520494972931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7 кл. матем'!$C$61:$J$61</c:f>
              <c:numCache>
                <c:formatCode>0%</c:formatCode>
                <c:ptCount val="8"/>
                <c:pt idx="0">
                  <c:v>0.75604658106897582</c:v>
                </c:pt>
                <c:pt idx="1">
                  <c:v>0.88384592415646457</c:v>
                </c:pt>
                <c:pt idx="2">
                  <c:v>0.6163033741415348</c:v>
                </c:pt>
                <c:pt idx="3">
                  <c:v>0.44401313825022393</c:v>
                </c:pt>
                <c:pt idx="4">
                  <c:v>0.65989847715736039</c:v>
                </c:pt>
                <c:pt idx="5">
                  <c:v>0.41758733950432964</c:v>
                </c:pt>
                <c:pt idx="6">
                  <c:v>0.50970438936996121</c:v>
                </c:pt>
                <c:pt idx="7">
                  <c:v>0.27291728874290833</c:v>
                </c:pt>
              </c:numCache>
            </c:numRef>
          </c:val>
        </c:ser>
        <c:marker val="1"/>
        <c:axId val="84132992"/>
        <c:axId val="84134528"/>
      </c:lineChart>
      <c:catAx>
        <c:axId val="84132992"/>
        <c:scaling>
          <c:orientation val="minMax"/>
        </c:scaling>
        <c:axPos val="b"/>
        <c:tickLblPos val="nextTo"/>
        <c:crossAx val="84134528"/>
        <c:crosses val="autoZero"/>
        <c:auto val="1"/>
        <c:lblAlgn val="ctr"/>
        <c:lblOffset val="100"/>
      </c:catAx>
      <c:valAx>
        <c:axId val="84134528"/>
        <c:scaling>
          <c:orientation val="minMax"/>
        </c:scaling>
        <c:axPos val="l"/>
        <c:majorGridlines/>
        <c:numFmt formatCode="0%" sourceLinked="1"/>
        <c:tickLblPos val="nextTo"/>
        <c:crossAx val="84132992"/>
        <c:crosses val="autoZero"/>
        <c:crossBetween val="between"/>
      </c:valAx>
    </c:plotArea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4781966001478197E-2"/>
                  <c:y val="-7.3394477739777572E-2"/>
                </c:manualLayout>
              </c:layout>
              <c:showVal val="1"/>
            </c:dLbl>
            <c:dLbl>
              <c:idx val="1"/>
              <c:layout>
                <c:manualLayout>
                  <c:x val="-3.1042128603104215E-2"/>
                  <c:y val="-3.6697238869888758E-2"/>
                </c:manualLayout>
              </c:layout>
              <c:showVal val="1"/>
            </c:dLbl>
            <c:dLbl>
              <c:idx val="2"/>
              <c:layout>
                <c:manualLayout>
                  <c:x val="-7.3909830007390983E-3"/>
                  <c:y val="-2.7522929152416588E-2"/>
                </c:manualLayout>
              </c:layout>
              <c:showVal val="1"/>
            </c:dLbl>
            <c:dLbl>
              <c:idx val="3"/>
              <c:layout>
                <c:manualLayout>
                  <c:x val="-3.1042128603104215E-2"/>
                  <c:y val="-9.7859544448567454E-2"/>
                </c:manualLayout>
              </c:layout>
              <c:showVal val="1"/>
            </c:dLbl>
            <c:dLbl>
              <c:idx val="4"/>
              <c:layout>
                <c:manualLayout>
                  <c:x val="-3.5476718403547672E-2"/>
                  <c:y val="-5.1987755065675774E-2"/>
                </c:manualLayout>
              </c:layout>
              <c:showVal val="1"/>
            </c:dLbl>
            <c:dLbl>
              <c:idx val="5"/>
              <c:layout>
                <c:manualLayout>
                  <c:x val="-2.0694752402069475E-2"/>
                  <c:y val="-6.7278271261462769E-2"/>
                </c:manualLayout>
              </c:layout>
              <c:showVal val="1"/>
            </c:dLbl>
            <c:dLbl>
              <c:idx val="6"/>
              <c:layout>
                <c:manualLayout>
                  <c:x val="-3.8433111603843315E-2"/>
                  <c:y val="-3.6697479665419426E-2"/>
                </c:manualLayout>
              </c:layout>
              <c:showVal val="1"/>
            </c:dLbl>
            <c:dLbl>
              <c:idx val="7"/>
              <c:layout>
                <c:manualLayout>
                  <c:x val="-2.9563932002956393E-3"/>
                  <c:y val="-3.3639135630731384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7 кл. матем '!$C$61:$J$61</c:f>
              <c:numCache>
                <c:formatCode>0%</c:formatCode>
                <c:ptCount val="8"/>
                <c:pt idx="0">
                  <c:v>0.75604658106897582</c:v>
                </c:pt>
                <c:pt idx="1">
                  <c:v>0.88384592415646457</c:v>
                </c:pt>
                <c:pt idx="2">
                  <c:v>0.6163033741415348</c:v>
                </c:pt>
                <c:pt idx="3">
                  <c:v>0.44401313825022393</c:v>
                </c:pt>
                <c:pt idx="4">
                  <c:v>0.65989847715736039</c:v>
                </c:pt>
                <c:pt idx="5">
                  <c:v>0.41758733950432964</c:v>
                </c:pt>
                <c:pt idx="6">
                  <c:v>0.50970438936996121</c:v>
                </c:pt>
                <c:pt idx="7">
                  <c:v>0.27291728874290833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7 кл. матем '!$C$63:$J$63</c:f>
              <c:numCache>
                <c:formatCode>0%</c:formatCode>
                <c:ptCount val="8"/>
                <c:pt idx="0">
                  <c:v>0.91339947598785154</c:v>
                </c:pt>
                <c:pt idx="1">
                  <c:v>1.0190743469050116</c:v>
                </c:pt>
                <c:pt idx="2">
                  <c:v>0.79055511756433983</c:v>
                </c:pt>
                <c:pt idx="3">
                  <c:v>0.61492028843976143</c:v>
                </c:pt>
                <c:pt idx="4">
                  <c:v>0.85732191586226447</c:v>
                </c:pt>
                <c:pt idx="5">
                  <c:v>0.58622904604099746</c:v>
                </c:pt>
                <c:pt idx="6">
                  <c:v>0.6970890405355733</c:v>
                </c:pt>
                <c:pt idx="7">
                  <c:v>0.41957074377774395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7 кл. матем '!$C$64:$J$64</c:f>
              <c:numCache>
                <c:formatCode>0%</c:formatCode>
                <c:ptCount val="8"/>
                <c:pt idx="0">
                  <c:v>0.5986936861501001</c:v>
                </c:pt>
                <c:pt idx="1">
                  <c:v>0.7486175014079175</c:v>
                </c:pt>
                <c:pt idx="2">
                  <c:v>0.44205163071872977</c:v>
                </c:pt>
                <c:pt idx="3">
                  <c:v>0.27310598806068642</c:v>
                </c:pt>
                <c:pt idx="4">
                  <c:v>0.4624750384524563</c:v>
                </c:pt>
                <c:pt idx="5">
                  <c:v>0.24894563296766181</c:v>
                </c:pt>
                <c:pt idx="6">
                  <c:v>0.32231973820434912</c:v>
                </c:pt>
                <c:pt idx="7">
                  <c:v>0.12626383370807273</c:v>
                </c:pt>
              </c:numCache>
            </c:numRef>
          </c:val>
        </c:ser>
        <c:marker val="1"/>
        <c:axId val="88948096"/>
        <c:axId val="88966272"/>
      </c:lineChart>
      <c:catAx>
        <c:axId val="88948096"/>
        <c:scaling>
          <c:orientation val="minMax"/>
        </c:scaling>
        <c:axPos val="b"/>
        <c:tickLblPos val="nextTo"/>
        <c:crossAx val="88966272"/>
        <c:crosses val="autoZero"/>
        <c:auto val="1"/>
        <c:lblAlgn val="ctr"/>
        <c:lblOffset val="100"/>
      </c:catAx>
      <c:valAx>
        <c:axId val="88966272"/>
        <c:scaling>
          <c:orientation val="minMax"/>
        </c:scaling>
        <c:axPos val="l"/>
        <c:majorGridlines/>
        <c:numFmt formatCode="0%" sourceLinked="1"/>
        <c:tickLblPos val="nextTo"/>
        <c:crossAx val="88948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4781966001478197E-2"/>
                  <c:y val="-7.33944777397776E-2"/>
                </c:manualLayout>
              </c:layout>
              <c:showVal val="1"/>
            </c:dLbl>
            <c:dLbl>
              <c:idx val="1"/>
              <c:layout>
                <c:manualLayout>
                  <c:x val="-3.1042128603104225E-2"/>
                  <c:y val="-3.6697238869888772E-2"/>
                </c:manualLayout>
              </c:layout>
              <c:showVal val="1"/>
            </c:dLbl>
            <c:dLbl>
              <c:idx val="2"/>
              <c:layout>
                <c:manualLayout>
                  <c:x val="-7.3909830007390983E-3"/>
                  <c:y val="-2.7522929152416588E-2"/>
                </c:manualLayout>
              </c:layout>
              <c:showVal val="1"/>
            </c:dLbl>
            <c:dLbl>
              <c:idx val="3"/>
              <c:layout>
                <c:manualLayout>
                  <c:x val="-3.1042128603104225E-2"/>
                  <c:y val="-9.7859544448567468E-2"/>
                </c:manualLayout>
              </c:layout>
              <c:showVal val="1"/>
            </c:dLbl>
            <c:dLbl>
              <c:idx val="4"/>
              <c:layout>
                <c:manualLayout>
                  <c:x val="-3.5476718403547686E-2"/>
                  <c:y val="-5.1987755065675767E-2"/>
                </c:manualLayout>
              </c:layout>
              <c:showVal val="1"/>
            </c:dLbl>
            <c:dLbl>
              <c:idx val="5"/>
              <c:layout>
                <c:manualLayout>
                  <c:x val="-2.0694752402069486E-2"/>
                  <c:y val="-6.7278271261462769E-2"/>
                </c:manualLayout>
              </c:layout>
              <c:showVal val="1"/>
            </c:dLbl>
            <c:dLbl>
              <c:idx val="6"/>
              <c:layout>
                <c:manualLayout>
                  <c:x val="-3.8433111603843335E-2"/>
                  <c:y val="-3.669747966541944E-2"/>
                </c:manualLayout>
              </c:layout>
              <c:showVal val="1"/>
            </c:dLbl>
            <c:dLbl>
              <c:idx val="7"/>
              <c:layout>
                <c:manualLayout>
                  <c:x val="-2.9563932002956402E-3"/>
                  <c:y val="-3.3639135630731391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7 кл. матем'!$C$61:$J$61</c:f>
              <c:numCache>
                <c:formatCode>0%</c:formatCode>
                <c:ptCount val="8"/>
                <c:pt idx="0">
                  <c:v>0.75604658106897582</c:v>
                </c:pt>
                <c:pt idx="1">
                  <c:v>0.88384592415646457</c:v>
                </c:pt>
                <c:pt idx="2">
                  <c:v>0.6163033741415348</c:v>
                </c:pt>
                <c:pt idx="3">
                  <c:v>0.44401313825022393</c:v>
                </c:pt>
                <c:pt idx="4">
                  <c:v>0.65989847715736039</c:v>
                </c:pt>
                <c:pt idx="5">
                  <c:v>0.41758733950432964</c:v>
                </c:pt>
                <c:pt idx="6">
                  <c:v>0.50970438936996121</c:v>
                </c:pt>
                <c:pt idx="7">
                  <c:v>0.27291728874290833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7 кл. матем'!$C$63:$J$63</c:f>
              <c:numCache>
                <c:formatCode>0%</c:formatCode>
                <c:ptCount val="8"/>
                <c:pt idx="0">
                  <c:v>0.91339947598785154</c:v>
                </c:pt>
                <c:pt idx="1">
                  <c:v>1.0190743469050116</c:v>
                </c:pt>
                <c:pt idx="2">
                  <c:v>0.79055511756433983</c:v>
                </c:pt>
                <c:pt idx="3">
                  <c:v>0.61492028843976143</c:v>
                </c:pt>
                <c:pt idx="4">
                  <c:v>0.85732191586226447</c:v>
                </c:pt>
                <c:pt idx="5">
                  <c:v>0.58622904604099746</c:v>
                </c:pt>
                <c:pt idx="6">
                  <c:v>0.6970890405355733</c:v>
                </c:pt>
                <c:pt idx="7">
                  <c:v>0.41957074377774395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7 кл. матем'!$C$64:$J$64</c:f>
              <c:numCache>
                <c:formatCode>0%</c:formatCode>
                <c:ptCount val="8"/>
                <c:pt idx="0">
                  <c:v>0.5986936861501001</c:v>
                </c:pt>
                <c:pt idx="1">
                  <c:v>0.7486175014079175</c:v>
                </c:pt>
                <c:pt idx="2">
                  <c:v>0.44205163071872977</c:v>
                </c:pt>
                <c:pt idx="3">
                  <c:v>0.27310598806068642</c:v>
                </c:pt>
                <c:pt idx="4">
                  <c:v>0.4624750384524563</c:v>
                </c:pt>
                <c:pt idx="5">
                  <c:v>0.24894563296766181</c:v>
                </c:pt>
                <c:pt idx="6">
                  <c:v>0.32231973820434912</c:v>
                </c:pt>
                <c:pt idx="7">
                  <c:v>0.12626383370807273</c:v>
                </c:pt>
              </c:numCache>
            </c:numRef>
          </c:val>
        </c:ser>
        <c:marker val="1"/>
        <c:axId val="87804928"/>
        <c:axId val="87810816"/>
      </c:lineChart>
      <c:catAx>
        <c:axId val="87804928"/>
        <c:scaling>
          <c:orientation val="minMax"/>
        </c:scaling>
        <c:axPos val="b"/>
        <c:tickLblPos val="nextTo"/>
        <c:crossAx val="87810816"/>
        <c:crosses val="autoZero"/>
        <c:auto val="1"/>
        <c:lblAlgn val="ctr"/>
        <c:lblOffset val="100"/>
      </c:catAx>
      <c:valAx>
        <c:axId val="87810816"/>
        <c:scaling>
          <c:orientation val="minMax"/>
        </c:scaling>
        <c:axPos val="l"/>
        <c:majorGridlines/>
        <c:numFmt formatCode="0%" sourceLinked="1"/>
        <c:tickLblPos val="nextTo"/>
        <c:crossAx val="878049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63</xdr:row>
      <xdr:rowOff>114300</xdr:rowOff>
    </xdr:from>
    <xdr:to>
      <xdr:col>19</xdr:col>
      <xdr:colOff>114300</xdr:colOff>
      <xdr:row>79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62</xdr:row>
      <xdr:rowOff>76200</xdr:rowOff>
    </xdr:from>
    <xdr:to>
      <xdr:col>10</xdr:col>
      <xdr:colOff>9525</xdr:colOff>
      <xdr:row>84</xdr:row>
      <xdr:rowOff>38101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65</xdr:row>
      <xdr:rowOff>47624</xdr:rowOff>
    </xdr:from>
    <xdr:to>
      <xdr:col>10</xdr:col>
      <xdr:colOff>428625</xdr:colOff>
      <xdr:row>87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65</xdr:row>
      <xdr:rowOff>47624</xdr:rowOff>
    </xdr:from>
    <xdr:to>
      <xdr:col>10</xdr:col>
      <xdr:colOff>428625</xdr:colOff>
      <xdr:row>87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tabSelected="1" topLeftCell="A31" workbookViewId="0">
      <selection sqref="A1:N62"/>
    </sheetView>
  </sheetViews>
  <sheetFormatPr defaultRowHeight="15"/>
  <cols>
    <col min="1" max="14" width="13.8554687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47.25">
      <c r="A2" s="2" t="s">
        <v>14</v>
      </c>
      <c r="B2" s="3">
        <v>54</v>
      </c>
      <c r="C2" s="3">
        <v>39</v>
      </c>
      <c r="D2" s="3">
        <v>50</v>
      </c>
      <c r="E2" s="3">
        <v>39</v>
      </c>
      <c r="F2" s="3">
        <v>15</v>
      </c>
      <c r="G2" s="3">
        <v>38</v>
      </c>
      <c r="H2" s="3">
        <v>39</v>
      </c>
      <c r="I2" s="3">
        <v>26</v>
      </c>
      <c r="J2" s="3">
        <v>34</v>
      </c>
      <c r="K2" s="3">
        <v>11</v>
      </c>
      <c r="L2" s="3">
        <v>29</v>
      </c>
      <c r="M2" s="3">
        <v>13</v>
      </c>
      <c r="N2" s="3">
        <v>1</v>
      </c>
    </row>
    <row r="3" spans="1:14" ht="15.75">
      <c r="A3" s="2" t="s">
        <v>15</v>
      </c>
      <c r="B3" s="3">
        <v>86</v>
      </c>
      <c r="C3" s="3">
        <v>72</v>
      </c>
      <c r="D3" s="3">
        <v>82</v>
      </c>
      <c r="E3" s="3">
        <v>62</v>
      </c>
      <c r="F3" s="3">
        <v>42</v>
      </c>
      <c r="G3" s="3">
        <v>64</v>
      </c>
      <c r="H3" s="3">
        <v>99</v>
      </c>
      <c r="I3" s="3">
        <v>36</v>
      </c>
      <c r="J3" s="3">
        <v>38</v>
      </c>
      <c r="K3" s="3">
        <v>12</v>
      </c>
      <c r="L3" s="3">
        <v>41</v>
      </c>
      <c r="M3" s="3">
        <v>26</v>
      </c>
      <c r="N3" s="3">
        <v>7</v>
      </c>
    </row>
    <row r="4" spans="1:14" ht="47.25">
      <c r="A4" s="2" t="s">
        <v>32</v>
      </c>
      <c r="B4" s="3">
        <v>8</v>
      </c>
      <c r="C4" s="3">
        <v>8</v>
      </c>
      <c r="D4" s="3">
        <v>8</v>
      </c>
      <c r="E4" s="3">
        <v>8</v>
      </c>
      <c r="F4" s="3">
        <v>6</v>
      </c>
      <c r="G4" s="3">
        <v>6</v>
      </c>
      <c r="H4" s="3">
        <v>2</v>
      </c>
      <c r="I4" s="3">
        <v>3</v>
      </c>
      <c r="J4" s="3">
        <v>0</v>
      </c>
      <c r="K4" s="3">
        <v>0</v>
      </c>
      <c r="L4" s="3">
        <v>7</v>
      </c>
      <c r="M4" s="3">
        <v>1</v>
      </c>
      <c r="N4" s="3">
        <v>0</v>
      </c>
    </row>
    <row r="5" spans="1:14" ht="15.75">
      <c r="A5" s="2" t="s">
        <v>16</v>
      </c>
      <c r="B5" s="3">
        <v>52</v>
      </c>
      <c r="C5" s="3">
        <v>42</v>
      </c>
      <c r="D5" s="3">
        <v>50</v>
      </c>
      <c r="E5" s="3">
        <v>46</v>
      </c>
      <c r="F5" s="3">
        <v>29</v>
      </c>
      <c r="G5" s="3">
        <v>39</v>
      </c>
      <c r="H5" s="3">
        <v>60</v>
      </c>
      <c r="I5" s="3">
        <v>37</v>
      </c>
      <c r="J5" s="3">
        <v>31</v>
      </c>
      <c r="K5" s="3">
        <v>7</v>
      </c>
      <c r="L5" s="3">
        <v>20</v>
      </c>
      <c r="M5" s="3">
        <v>16</v>
      </c>
      <c r="N5" s="3">
        <v>9</v>
      </c>
    </row>
    <row r="6" spans="1:14" ht="15.75">
      <c r="A6" s="2" t="s">
        <v>17</v>
      </c>
      <c r="B6" s="3">
        <v>5</v>
      </c>
      <c r="C6" s="3">
        <v>3</v>
      </c>
      <c r="D6" s="3">
        <v>4</v>
      </c>
      <c r="E6" s="3">
        <v>3</v>
      </c>
      <c r="F6" s="3">
        <v>4</v>
      </c>
      <c r="G6" s="3">
        <v>3</v>
      </c>
      <c r="H6" s="3">
        <v>0</v>
      </c>
      <c r="I6" s="3">
        <v>3</v>
      </c>
      <c r="J6" s="3">
        <v>2</v>
      </c>
      <c r="K6" s="3">
        <v>2</v>
      </c>
      <c r="L6" s="3">
        <v>1</v>
      </c>
      <c r="M6" s="3">
        <v>2</v>
      </c>
      <c r="N6" s="3">
        <v>0</v>
      </c>
    </row>
    <row r="7" spans="1:14" ht="15.75">
      <c r="A7" s="2" t="s">
        <v>18</v>
      </c>
      <c r="B7" s="3">
        <v>115</v>
      </c>
      <c r="C7" s="3">
        <v>100</v>
      </c>
      <c r="D7" s="3">
        <v>110</v>
      </c>
      <c r="E7" s="3">
        <v>80</v>
      </c>
      <c r="F7" s="3">
        <v>68</v>
      </c>
      <c r="G7" s="3">
        <v>58</v>
      </c>
      <c r="H7" s="3">
        <v>133</v>
      </c>
      <c r="I7" s="3">
        <v>82</v>
      </c>
      <c r="J7" s="3">
        <v>92</v>
      </c>
      <c r="K7" s="3">
        <v>13</v>
      </c>
      <c r="L7" s="3">
        <v>61</v>
      </c>
      <c r="M7" s="3">
        <v>30</v>
      </c>
      <c r="N7" s="3">
        <v>11</v>
      </c>
    </row>
    <row r="8" spans="1:14" ht="15.75">
      <c r="A8" s="2" t="s">
        <v>19</v>
      </c>
      <c r="B8" s="3">
        <v>74</v>
      </c>
      <c r="C8" s="3">
        <v>71</v>
      </c>
      <c r="D8" s="3">
        <v>70</v>
      </c>
      <c r="E8" s="3">
        <v>53</v>
      </c>
      <c r="F8" s="3">
        <v>53</v>
      </c>
      <c r="G8" s="3">
        <v>62</v>
      </c>
      <c r="H8" s="3">
        <v>75</v>
      </c>
      <c r="I8" s="3">
        <v>50</v>
      </c>
      <c r="J8" s="3">
        <v>45</v>
      </c>
      <c r="K8" s="3">
        <v>11</v>
      </c>
      <c r="L8" s="3">
        <v>28</v>
      </c>
      <c r="M8" s="3">
        <v>23</v>
      </c>
      <c r="N8" s="3">
        <v>12</v>
      </c>
    </row>
    <row r="9" spans="1:14" ht="15.75">
      <c r="A9" s="2" t="s">
        <v>20</v>
      </c>
      <c r="B9" s="3">
        <v>36</v>
      </c>
      <c r="C9" s="3">
        <v>29</v>
      </c>
      <c r="D9" s="3">
        <v>32</v>
      </c>
      <c r="E9" s="3">
        <v>23</v>
      </c>
      <c r="F9" s="3">
        <v>8</v>
      </c>
      <c r="G9" s="3">
        <v>26</v>
      </c>
      <c r="H9" s="3">
        <v>26</v>
      </c>
      <c r="I9" s="3">
        <v>15</v>
      </c>
      <c r="J9" s="3">
        <v>17</v>
      </c>
      <c r="K9" s="3">
        <v>10</v>
      </c>
      <c r="L9" s="3">
        <v>21</v>
      </c>
      <c r="M9" s="3">
        <v>4</v>
      </c>
      <c r="N9" s="3">
        <v>1</v>
      </c>
    </row>
    <row r="10" spans="1:14" ht="15.75">
      <c r="A10" s="2" t="s">
        <v>21</v>
      </c>
      <c r="B10" s="3">
        <v>57</v>
      </c>
      <c r="C10" s="3">
        <v>47</v>
      </c>
      <c r="D10" s="3">
        <v>57</v>
      </c>
      <c r="E10" s="3">
        <v>44</v>
      </c>
      <c r="F10" s="3">
        <v>33</v>
      </c>
      <c r="G10" s="3">
        <v>37</v>
      </c>
      <c r="H10" s="3">
        <v>75</v>
      </c>
      <c r="I10" s="3">
        <v>48</v>
      </c>
      <c r="J10" s="3">
        <v>63</v>
      </c>
      <c r="K10" s="3">
        <v>7</v>
      </c>
      <c r="L10" s="3">
        <v>9</v>
      </c>
      <c r="M10" s="3">
        <v>25</v>
      </c>
      <c r="N10" s="3">
        <v>16</v>
      </c>
    </row>
    <row r="11" spans="1:14" ht="15.75">
      <c r="A11" s="2" t="s">
        <v>22</v>
      </c>
      <c r="B11" s="3">
        <v>78</v>
      </c>
      <c r="C11" s="3">
        <v>66</v>
      </c>
      <c r="D11" s="3">
        <v>72</v>
      </c>
      <c r="E11" s="3">
        <v>59</v>
      </c>
      <c r="F11" s="3">
        <v>46</v>
      </c>
      <c r="G11" s="3">
        <v>59</v>
      </c>
      <c r="H11" s="3">
        <v>96</v>
      </c>
      <c r="I11" s="3">
        <v>54</v>
      </c>
      <c r="J11" s="3">
        <v>66</v>
      </c>
      <c r="K11" s="3">
        <v>0</v>
      </c>
      <c r="L11" s="3">
        <v>38</v>
      </c>
      <c r="M11" s="3">
        <v>29</v>
      </c>
      <c r="N11" s="3">
        <v>11</v>
      </c>
    </row>
    <row r="12" spans="1:14" ht="47.25">
      <c r="A12" s="2" t="s">
        <v>23</v>
      </c>
      <c r="B12" s="3">
        <v>88</v>
      </c>
      <c r="C12" s="3">
        <v>77</v>
      </c>
      <c r="D12" s="3">
        <v>85</v>
      </c>
      <c r="E12" s="3">
        <v>53</v>
      </c>
      <c r="F12" s="3">
        <v>40</v>
      </c>
      <c r="G12" s="3">
        <v>48</v>
      </c>
      <c r="H12" s="3">
        <v>116</v>
      </c>
      <c r="I12" s="3">
        <v>57</v>
      </c>
      <c r="J12" s="3">
        <v>100</v>
      </c>
      <c r="K12" s="3">
        <v>14</v>
      </c>
      <c r="L12" s="3">
        <v>25</v>
      </c>
      <c r="M12" s="3">
        <v>30</v>
      </c>
      <c r="N12" s="3">
        <v>19</v>
      </c>
    </row>
    <row r="13" spans="1:14" ht="15.75">
      <c r="A13" s="2">
        <v>3</v>
      </c>
      <c r="B13" s="3">
        <v>23</v>
      </c>
      <c r="C13" s="3">
        <v>17</v>
      </c>
      <c r="D13" s="3">
        <v>18</v>
      </c>
      <c r="E13" s="3">
        <v>18</v>
      </c>
      <c r="F13" s="3">
        <v>15</v>
      </c>
      <c r="G13" s="3">
        <v>18</v>
      </c>
      <c r="H13" s="3">
        <v>9</v>
      </c>
      <c r="I13" s="3">
        <v>13</v>
      </c>
      <c r="J13" s="3">
        <v>2</v>
      </c>
      <c r="K13" s="3">
        <v>6</v>
      </c>
      <c r="L13" s="3">
        <v>15</v>
      </c>
      <c r="M13" s="3">
        <v>1</v>
      </c>
      <c r="N13" s="3">
        <v>1</v>
      </c>
    </row>
    <row r="14" spans="1:14" ht="15.75">
      <c r="A14" s="2">
        <v>5</v>
      </c>
      <c r="B14" s="3">
        <v>60</v>
      </c>
      <c r="C14" s="3">
        <v>55</v>
      </c>
      <c r="D14" s="3">
        <v>58</v>
      </c>
      <c r="E14" s="3">
        <v>42</v>
      </c>
      <c r="F14" s="3">
        <v>29</v>
      </c>
      <c r="G14" s="3">
        <v>36</v>
      </c>
      <c r="H14" s="3">
        <v>53</v>
      </c>
      <c r="I14" s="3">
        <v>39</v>
      </c>
      <c r="J14" s="3">
        <v>29</v>
      </c>
      <c r="K14" s="3">
        <v>9</v>
      </c>
      <c r="L14" s="3">
        <v>32</v>
      </c>
      <c r="M14" s="3">
        <v>15</v>
      </c>
      <c r="N14" s="3">
        <v>4</v>
      </c>
    </row>
    <row r="15" spans="1:14" ht="15.75">
      <c r="A15" s="2">
        <v>6</v>
      </c>
      <c r="B15" s="3">
        <v>41</v>
      </c>
      <c r="C15" s="3">
        <v>32</v>
      </c>
      <c r="D15" s="3">
        <v>37</v>
      </c>
      <c r="E15" s="3">
        <v>15</v>
      </c>
      <c r="F15" s="3">
        <v>23</v>
      </c>
      <c r="G15" s="3">
        <v>29</v>
      </c>
      <c r="H15" s="3">
        <v>6</v>
      </c>
      <c r="I15" s="3">
        <v>27</v>
      </c>
      <c r="J15" s="3">
        <v>6</v>
      </c>
      <c r="K15" s="3">
        <v>15</v>
      </c>
      <c r="L15" s="3">
        <v>21</v>
      </c>
      <c r="M15" s="3">
        <v>4</v>
      </c>
      <c r="N15" s="3">
        <v>1</v>
      </c>
    </row>
    <row r="16" spans="1:14" ht="15.75">
      <c r="A16" s="2">
        <v>7</v>
      </c>
      <c r="B16" s="3">
        <v>48</v>
      </c>
      <c r="C16" s="3">
        <v>42</v>
      </c>
      <c r="D16" s="3">
        <v>49</v>
      </c>
      <c r="E16" s="3">
        <v>20</v>
      </c>
      <c r="F16" s="3">
        <v>21</v>
      </c>
      <c r="G16" s="3">
        <v>25</v>
      </c>
      <c r="H16" s="3">
        <v>34</v>
      </c>
      <c r="I16" s="3">
        <v>13</v>
      </c>
      <c r="J16" s="3">
        <v>47</v>
      </c>
      <c r="K16" s="3">
        <v>19</v>
      </c>
      <c r="L16" s="3">
        <v>15</v>
      </c>
      <c r="M16" s="3">
        <v>7</v>
      </c>
      <c r="N16" s="3">
        <v>7</v>
      </c>
    </row>
    <row r="17" spans="1:14" ht="15.75">
      <c r="A17" s="2">
        <v>8</v>
      </c>
      <c r="B17" s="3">
        <v>39</v>
      </c>
      <c r="C17" s="3">
        <v>20</v>
      </c>
      <c r="D17" s="3">
        <v>27</v>
      </c>
      <c r="E17" s="3">
        <v>14</v>
      </c>
      <c r="F17" s="3">
        <v>14</v>
      </c>
      <c r="G17" s="3">
        <v>15</v>
      </c>
      <c r="H17" s="3">
        <v>33</v>
      </c>
      <c r="I17" s="3">
        <v>22</v>
      </c>
      <c r="J17" s="3">
        <v>18</v>
      </c>
      <c r="K17" s="3">
        <v>18</v>
      </c>
      <c r="L17" s="3">
        <v>15</v>
      </c>
      <c r="M17" s="3">
        <v>4</v>
      </c>
      <c r="N17" s="3">
        <v>2</v>
      </c>
    </row>
    <row r="18" spans="1:14" ht="15.75">
      <c r="A18" s="2">
        <v>9</v>
      </c>
      <c r="B18" s="3">
        <v>50</v>
      </c>
      <c r="C18" s="3">
        <v>44</v>
      </c>
      <c r="D18" s="3">
        <v>48</v>
      </c>
      <c r="E18" s="3">
        <v>34</v>
      </c>
      <c r="F18" s="3">
        <v>23</v>
      </c>
      <c r="G18" s="3">
        <v>45</v>
      </c>
      <c r="H18" s="3">
        <v>65</v>
      </c>
      <c r="I18" s="3">
        <v>42</v>
      </c>
      <c r="J18" s="3">
        <v>62</v>
      </c>
      <c r="K18" s="3">
        <v>3</v>
      </c>
      <c r="L18" s="3">
        <v>16</v>
      </c>
      <c r="M18" s="3">
        <v>10</v>
      </c>
      <c r="N18" s="3">
        <v>21</v>
      </c>
    </row>
    <row r="19" spans="1:14" ht="15.75">
      <c r="A19" s="2">
        <v>10</v>
      </c>
      <c r="B19" s="3">
        <v>68</v>
      </c>
      <c r="C19" s="3">
        <v>56</v>
      </c>
      <c r="D19" s="3">
        <v>64</v>
      </c>
      <c r="E19" s="3">
        <v>35</v>
      </c>
      <c r="F19" s="3">
        <v>23</v>
      </c>
      <c r="G19" s="3">
        <v>27</v>
      </c>
      <c r="H19" s="3">
        <v>34</v>
      </c>
      <c r="I19" s="3">
        <v>35</v>
      </c>
      <c r="J19" s="3">
        <v>56</v>
      </c>
      <c r="K19" s="3">
        <v>17</v>
      </c>
      <c r="L19" s="3">
        <v>39</v>
      </c>
      <c r="M19" s="3">
        <v>9</v>
      </c>
      <c r="N19" s="3">
        <v>3</v>
      </c>
    </row>
    <row r="20" spans="1:14" ht="15.75">
      <c r="A20" s="2">
        <v>12</v>
      </c>
      <c r="B20" s="3">
        <v>45</v>
      </c>
      <c r="C20" s="3">
        <v>39</v>
      </c>
      <c r="D20" s="3">
        <v>42</v>
      </c>
      <c r="E20" s="3">
        <v>37</v>
      </c>
      <c r="F20" s="3">
        <v>25</v>
      </c>
      <c r="G20" s="3">
        <v>42</v>
      </c>
      <c r="H20" s="3">
        <v>22</v>
      </c>
      <c r="I20" s="3">
        <v>18</v>
      </c>
      <c r="J20" s="3">
        <v>11</v>
      </c>
      <c r="K20" s="3">
        <v>8</v>
      </c>
      <c r="L20" s="3">
        <v>28</v>
      </c>
      <c r="M20" s="3">
        <v>8</v>
      </c>
      <c r="N20" s="3">
        <v>1</v>
      </c>
    </row>
    <row r="21" spans="1:14" ht="15.75">
      <c r="A21" s="2">
        <v>13</v>
      </c>
      <c r="B21" s="3">
        <v>58</v>
      </c>
      <c r="C21" s="3">
        <v>34</v>
      </c>
      <c r="D21" s="3">
        <v>45</v>
      </c>
      <c r="E21" s="3">
        <v>32</v>
      </c>
      <c r="F21" s="3">
        <v>36</v>
      </c>
      <c r="G21" s="3">
        <v>32</v>
      </c>
      <c r="H21" s="3">
        <v>66</v>
      </c>
      <c r="I21" s="3">
        <v>32</v>
      </c>
      <c r="J21" s="3">
        <v>25</v>
      </c>
      <c r="K21" s="3">
        <v>12</v>
      </c>
      <c r="L21" s="3">
        <v>36</v>
      </c>
      <c r="M21" s="3">
        <v>8</v>
      </c>
      <c r="N21" s="3">
        <v>2</v>
      </c>
    </row>
    <row r="22" spans="1:14" ht="15.75">
      <c r="A22" s="2">
        <v>20</v>
      </c>
      <c r="B22" s="3">
        <v>91</v>
      </c>
      <c r="C22" s="3">
        <v>74</v>
      </c>
      <c r="D22" s="3">
        <v>88</v>
      </c>
      <c r="E22" s="3">
        <v>57</v>
      </c>
      <c r="F22" s="3">
        <v>47</v>
      </c>
      <c r="G22" s="3">
        <v>64</v>
      </c>
      <c r="H22" s="3">
        <v>42</v>
      </c>
      <c r="I22" s="3">
        <v>31</v>
      </c>
      <c r="J22" s="3">
        <v>28</v>
      </c>
      <c r="K22" s="3">
        <v>58</v>
      </c>
      <c r="L22" s="3">
        <v>24</v>
      </c>
      <c r="M22" s="3">
        <v>8</v>
      </c>
      <c r="N22" s="3">
        <v>1</v>
      </c>
    </row>
    <row r="23" spans="1:14" ht="15.75">
      <c r="A23" s="2">
        <v>21</v>
      </c>
      <c r="B23" s="3">
        <v>29</v>
      </c>
      <c r="C23" s="3">
        <v>20</v>
      </c>
      <c r="D23" s="3">
        <v>26</v>
      </c>
      <c r="E23" s="3">
        <v>26</v>
      </c>
      <c r="F23" s="3">
        <v>11</v>
      </c>
      <c r="G23" s="3">
        <v>21</v>
      </c>
      <c r="H23" s="3">
        <v>24</v>
      </c>
      <c r="I23" s="3">
        <v>14</v>
      </c>
      <c r="J23" s="3">
        <v>15</v>
      </c>
      <c r="K23" s="3">
        <v>2</v>
      </c>
      <c r="L23" s="3">
        <v>22</v>
      </c>
      <c r="M23" s="3">
        <v>4</v>
      </c>
      <c r="N23" s="3">
        <v>1</v>
      </c>
    </row>
    <row r="24" spans="1:14" ht="15.75">
      <c r="A24" s="2">
        <v>23</v>
      </c>
      <c r="B24" s="3">
        <v>21</v>
      </c>
      <c r="C24" s="3">
        <v>12</v>
      </c>
      <c r="D24" s="3">
        <v>19</v>
      </c>
      <c r="E24" s="3">
        <v>15</v>
      </c>
      <c r="F24" s="3">
        <v>5</v>
      </c>
      <c r="G24" s="3">
        <v>18</v>
      </c>
      <c r="H24" s="3">
        <v>8</v>
      </c>
      <c r="I24" s="3">
        <v>12</v>
      </c>
      <c r="J24" s="3">
        <v>2</v>
      </c>
      <c r="K24" s="3">
        <v>5</v>
      </c>
      <c r="L24" s="3">
        <v>15</v>
      </c>
      <c r="M24" s="3">
        <v>1</v>
      </c>
      <c r="N24" s="3">
        <v>0</v>
      </c>
    </row>
    <row r="25" spans="1:14" ht="15.75">
      <c r="A25" s="2">
        <v>24</v>
      </c>
      <c r="B25" s="3">
        <v>49</v>
      </c>
      <c r="C25" s="3">
        <v>22</v>
      </c>
      <c r="D25" s="3">
        <v>43</v>
      </c>
      <c r="E25" s="3">
        <v>16</v>
      </c>
      <c r="F25" s="3">
        <v>9</v>
      </c>
      <c r="G25" s="3">
        <v>28</v>
      </c>
      <c r="H25" s="3">
        <v>20</v>
      </c>
      <c r="I25" s="3">
        <v>6</v>
      </c>
      <c r="J25" s="3">
        <v>9</v>
      </c>
      <c r="K25" s="3">
        <v>35</v>
      </c>
      <c r="L25" s="3">
        <v>8</v>
      </c>
      <c r="M25" s="3">
        <v>3</v>
      </c>
      <c r="N25" s="3">
        <v>3</v>
      </c>
    </row>
    <row r="26" spans="1:14" ht="15.75">
      <c r="A26" s="2">
        <v>25</v>
      </c>
      <c r="B26" s="3">
        <v>41</v>
      </c>
      <c r="C26" s="3">
        <v>34</v>
      </c>
      <c r="D26" s="3">
        <v>41</v>
      </c>
      <c r="E26" s="3">
        <v>15</v>
      </c>
      <c r="F26" s="3">
        <v>7</v>
      </c>
      <c r="G26" s="3">
        <v>30</v>
      </c>
      <c r="H26" s="3">
        <v>45</v>
      </c>
      <c r="I26" s="3">
        <v>20</v>
      </c>
      <c r="J26" s="3">
        <v>31</v>
      </c>
      <c r="K26" s="3">
        <v>10</v>
      </c>
      <c r="L26" s="3">
        <v>19</v>
      </c>
      <c r="M26" s="3">
        <v>10</v>
      </c>
      <c r="N26" s="3">
        <v>2</v>
      </c>
    </row>
    <row r="27" spans="1:14" ht="15.75">
      <c r="A27" s="2">
        <v>30</v>
      </c>
      <c r="B27" s="3">
        <v>61</v>
      </c>
      <c r="C27" s="3">
        <v>43</v>
      </c>
      <c r="D27" s="3">
        <v>53</v>
      </c>
      <c r="E27" s="3">
        <v>34</v>
      </c>
      <c r="F27" s="3">
        <v>19</v>
      </c>
      <c r="G27" s="3">
        <v>45</v>
      </c>
      <c r="H27" s="3">
        <v>44</v>
      </c>
      <c r="I27" s="3">
        <v>31</v>
      </c>
      <c r="J27" s="3">
        <v>17</v>
      </c>
      <c r="K27" s="3">
        <v>14</v>
      </c>
      <c r="L27" s="3">
        <v>33</v>
      </c>
      <c r="M27" s="3">
        <v>11</v>
      </c>
      <c r="N27" s="3">
        <v>3</v>
      </c>
    </row>
    <row r="28" spans="1:14" ht="15.75">
      <c r="A28" s="2">
        <v>32</v>
      </c>
      <c r="B28" s="3">
        <v>50</v>
      </c>
      <c r="C28" s="3">
        <v>39</v>
      </c>
      <c r="D28" s="3">
        <v>46</v>
      </c>
      <c r="E28" s="3">
        <v>25</v>
      </c>
      <c r="F28" s="3">
        <v>29</v>
      </c>
      <c r="G28" s="3">
        <v>45</v>
      </c>
      <c r="H28" s="3">
        <v>61</v>
      </c>
      <c r="I28" s="3">
        <v>31</v>
      </c>
      <c r="J28" s="3">
        <v>66</v>
      </c>
      <c r="K28" s="3">
        <v>8</v>
      </c>
      <c r="L28" s="3">
        <v>15</v>
      </c>
      <c r="M28" s="3">
        <v>12</v>
      </c>
      <c r="N28" s="3">
        <v>15</v>
      </c>
    </row>
    <row r="29" spans="1:14" ht="15.75">
      <c r="A29" s="2">
        <v>33</v>
      </c>
      <c r="B29" s="3">
        <v>46</v>
      </c>
      <c r="C29" s="3">
        <v>28</v>
      </c>
      <c r="D29" s="3">
        <v>43</v>
      </c>
      <c r="E29" s="3">
        <v>31</v>
      </c>
      <c r="F29" s="3">
        <v>19</v>
      </c>
      <c r="G29" s="3">
        <v>24</v>
      </c>
      <c r="H29" s="3">
        <v>38</v>
      </c>
      <c r="I29" s="3">
        <v>26</v>
      </c>
      <c r="J29" s="3">
        <v>12</v>
      </c>
      <c r="K29" s="3">
        <v>8</v>
      </c>
      <c r="L29" s="3">
        <v>33</v>
      </c>
      <c r="M29" s="3">
        <v>4</v>
      </c>
      <c r="N29" s="3">
        <v>1</v>
      </c>
    </row>
    <row r="30" spans="1:14" ht="15.75">
      <c r="A30" s="2">
        <v>35</v>
      </c>
      <c r="B30" s="3">
        <v>47</v>
      </c>
      <c r="C30" s="3">
        <v>38</v>
      </c>
      <c r="D30" s="3">
        <v>41</v>
      </c>
      <c r="E30" s="3">
        <v>37</v>
      </c>
      <c r="F30" s="3">
        <v>17</v>
      </c>
      <c r="G30" s="3">
        <v>32</v>
      </c>
      <c r="H30" s="3">
        <v>34</v>
      </c>
      <c r="I30" s="3">
        <v>30</v>
      </c>
      <c r="J30" s="3">
        <v>14</v>
      </c>
      <c r="K30" s="3">
        <v>13</v>
      </c>
      <c r="L30" s="3">
        <v>25</v>
      </c>
      <c r="M30" s="3">
        <v>3</v>
      </c>
      <c r="N30" s="3">
        <v>6</v>
      </c>
    </row>
    <row r="31" spans="1:14" ht="15.75">
      <c r="A31" s="2">
        <v>36</v>
      </c>
      <c r="B31" s="3">
        <v>72</v>
      </c>
      <c r="C31" s="3">
        <v>55</v>
      </c>
      <c r="D31" s="3">
        <v>62</v>
      </c>
      <c r="E31" s="3">
        <v>41</v>
      </c>
      <c r="F31" s="3">
        <v>32</v>
      </c>
      <c r="G31" s="3">
        <v>53</v>
      </c>
      <c r="H31" s="3">
        <v>93</v>
      </c>
      <c r="I31" s="3">
        <v>45</v>
      </c>
      <c r="J31" s="3">
        <v>30</v>
      </c>
      <c r="K31" s="3">
        <v>7</v>
      </c>
      <c r="L31" s="3">
        <v>41</v>
      </c>
      <c r="M31" s="3">
        <v>15</v>
      </c>
      <c r="N31" s="3">
        <v>9</v>
      </c>
    </row>
    <row r="32" spans="1:14" ht="15.75">
      <c r="A32" s="2">
        <v>38</v>
      </c>
      <c r="B32" s="3">
        <v>34</v>
      </c>
      <c r="C32" s="3">
        <v>21</v>
      </c>
      <c r="D32" s="3">
        <v>30</v>
      </c>
      <c r="E32" s="3">
        <v>26</v>
      </c>
      <c r="F32" s="3">
        <v>29</v>
      </c>
      <c r="G32" s="3">
        <v>20</v>
      </c>
      <c r="H32" s="3">
        <v>28</v>
      </c>
      <c r="I32" s="3">
        <v>16</v>
      </c>
      <c r="J32" s="3">
        <v>6</v>
      </c>
      <c r="K32" s="3">
        <v>4</v>
      </c>
      <c r="L32" s="3">
        <v>26</v>
      </c>
      <c r="M32" s="3">
        <v>4</v>
      </c>
      <c r="N32" s="3">
        <v>0</v>
      </c>
    </row>
    <row r="33" spans="1:14" ht="15.75">
      <c r="A33" s="2">
        <v>40</v>
      </c>
      <c r="B33" s="3">
        <v>84</v>
      </c>
      <c r="C33" s="3">
        <v>70</v>
      </c>
      <c r="D33" s="3">
        <v>71</v>
      </c>
      <c r="E33" s="3">
        <v>59</v>
      </c>
      <c r="F33" s="3">
        <v>29</v>
      </c>
      <c r="G33" s="3">
        <v>65</v>
      </c>
      <c r="H33" s="3">
        <v>27</v>
      </c>
      <c r="I33" s="3">
        <v>50</v>
      </c>
      <c r="J33" s="3">
        <v>46</v>
      </c>
      <c r="K33" s="3">
        <v>16</v>
      </c>
      <c r="L33" s="3">
        <v>56</v>
      </c>
      <c r="M33" s="3">
        <v>12</v>
      </c>
      <c r="N33" s="3">
        <v>0</v>
      </c>
    </row>
    <row r="34" spans="1:14" ht="15.75">
      <c r="A34" s="2">
        <v>41</v>
      </c>
      <c r="B34" s="3">
        <v>63</v>
      </c>
      <c r="C34" s="3">
        <v>42</v>
      </c>
      <c r="D34" s="3">
        <v>57</v>
      </c>
      <c r="E34" s="3">
        <v>38</v>
      </c>
      <c r="F34" s="3">
        <v>30</v>
      </c>
      <c r="G34" s="3">
        <v>42</v>
      </c>
      <c r="H34" s="3">
        <v>28</v>
      </c>
      <c r="I34" s="3">
        <v>30</v>
      </c>
      <c r="J34" s="3">
        <v>18</v>
      </c>
      <c r="K34" s="3">
        <v>17</v>
      </c>
      <c r="L34" s="3">
        <v>39</v>
      </c>
      <c r="M34" s="3">
        <v>6</v>
      </c>
      <c r="N34" s="3">
        <v>1</v>
      </c>
    </row>
    <row r="35" spans="1:14" ht="15.75">
      <c r="A35" s="2">
        <v>44</v>
      </c>
      <c r="B35" s="3">
        <v>66</v>
      </c>
      <c r="C35" s="3">
        <v>57</v>
      </c>
      <c r="D35" s="3">
        <v>61</v>
      </c>
      <c r="E35" s="3">
        <v>54</v>
      </c>
      <c r="F35" s="3">
        <v>36</v>
      </c>
      <c r="G35" s="3">
        <v>50</v>
      </c>
      <c r="H35" s="3">
        <v>58</v>
      </c>
      <c r="I35" s="3">
        <v>46</v>
      </c>
      <c r="J35" s="3">
        <v>32</v>
      </c>
      <c r="K35" s="3">
        <v>5</v>
      </c>
      <c r="L35" s="3">
        <v>35</v>
      </c>
      <c r="M35" s="3">
        <v>22</v>
      </c>
      <c r="N35" s="3">
        <v>4</v>
      </c>
    </row>
    <row r="36" spans="1:14" ht="15.75">
      <c r="A36" s="2">
        <v>45</v>
      </c>
      <c r="B36" s="3">
        <v>74</v>
      </c>
      <c r="C36" s="3">
        <v>51</v>
      </c>
      <c r="D36" s="3">
        <v>66</v>
      </c>
      <c r="E36" s="3">
        <v>42</v>
      </c>
      <c r="F36" s="3">
        <v>28</v>
      </c>
      <c r="G36" s="3">
        <v>52</v>
      </c>
      <c r="H36" s="3">
        <v>58</v>
      </c>
      <c r="I36" s="3">
        <v>27</v>
      </c>
      <c r="J36" s="3">
        <v>24</v>
      </c>
      <c r="K36" s="3">
        <v>22</v>
      </c>
      <c r="L36" s="3">
        <v>38</v>
      </c>
      <c r="M36" s="3">
        <v>9</v>
      </c>
      <c r="N36" s="3">
        <v>5</v>
      </c>
    </row>
    <row r="37" spans="1:14" ht="15.75">
      <c r="A37" s="2">
        <v>48</v>
      </c>
      <c r="B37" s="3">
        <v>10</v>
      </c>
      <c r="C37" s="3">
        <v>10</v>
      </c>
      <c r="D37" s="3">
        <v>10</v>
      </c>
      <c r="E37" s="3">
        <v>5</v>
      </c>
      <c r="F37" s="3">
        <v>3</v>
      </c>
      <c r="G37" s="3">
        <v>10</v>
      </c>
      <c r="H37" s="3">
        <v>12</v>
      </c>
      <c r="I37" s="3">
        <v>9</v>
      </c>
      <c r="J37" s="3">
        <v>4</v>
      </c>
      <c r="K37" s="3">
        <v>1</v>
      </c>
      <c r="L37" s="3">
        <v>7</v>
      </c>
      <c r="M37" s="3">
        <v>0</v>
      </c>
      <c r="N37" s="3">
        <v>2</v>
      </c>
    </row>
    <row r="38" spans="1:14" ht="15.75">
      <c r="A38" s="2">
        <v>49</v>
      </c>
      <c r="B38" s="3">
        <v>50</v>
      </c>
      <c r="C38" s="3">
        <v>21</v>
      </c>
      <c r="D38" s="3">
        <v>39</v>
      </c>
      <c r="E38" s="3">
        <v>9</v>
      </c>
      <c r="F38" s="3">
        <v>1</v>
      </c>
      <c r="G38" s="3">
        <v>1</v>
      </c>
      <c r="H38" s="3">
        <v>26</v>
      </c>
      <c r="I38" s="3">
        <v>14</v>
      </c>
      <c r="J38" s="3">
        <v>23</v>
      </c>
      <c r="K38" s="3">
        <v>33</v>
      </c>
      <c r="L38" s="3">
        <v>15</v>
      </c>
      <c r="M38" s="3">
        <v>1</v>
      </c>
      <c r="N38" s="3">
        <v>1</v>
      </c>
    </row>
    <row r="39" spans="1:14" ht="15.75">
      <c r="A39" s="2">
        <v>50</v>
      </c>
      <c r="B39" s="3">
        <v>100</v>
      </c>
      <c r="C39" s="3">
        <v>81</v>
      </c>
      <c r="D39" s="3">
        <v>89</v>
      </c>
      <c r="E39" s="3">
        <v>43</v>
      </c>
      <c r="F39" s="3">
        <v>47</v>
      </c>
      <c r="G39" s="3">
        <v>77</v>
      </c>
      <c r="H39" s="3">
        <v>109</v>
      </c>
      <c r="I39" s="3">
        <v>21</v>
      </c>
      <c r="J39" s="3">
        <v>34</v>
      </c>
      <c r="K39" s="3">
        <v>21</v>
      </c>
      <c r="L39" s="3">
        <v>57</v>
      </c>
      <c r="M39" s="3">
        <v>17</v>
      </c>
      <c r="N39" s="3">
        <v>5</v>
      </c>
    </row>
    <row r="40" spans="1:14" ht="15.75">
      <c r="A40" s="2">
        <v>55</v>
      </c>
      <c r="B40" s="3">
        <v>90</v>
      </c>
      <c r="C40" s="3">
        <v>61</v>
      </c>
      <c r="D40" s="3">
        <v>79</v>
      </c>
      <c r="E40" s="3">
        <v>55</v>
      </c>
      <c r="F40" s="3">
        <v>48</v>
      </c>
      <c r="G40" s="3">
        <v>55</v>
      </c>
      <c r="H40" s="3">
        <v>83</v>
      </c>
      <c r="I40" s="3">
        <v>52</v>
      </c>
      <c r="J40" s="3">
        <v>42</v>
      </c>
      <c r="K40" s="3">
        <v>18</v>
      </c>
      <c r="L40" s="3">
        <v>50</v>
      </c>
      <c r="M40" s="3">
        <v>16</v>
      </c>
      <c r="N40" s="3">
        <v>6</v>
      </c>
    </row>
    <row r="41" spans="1:14" ht="15.75">
      <c r="A41" s="2">
        <v>56</v>
      </c>
      <c r="B41" s="3">
        <v>43</v>
      </c>
      <c r="C41" s="3">
        <v>40</v>
      </c>
      <c r="D41" s="3">
        <v>38</v>
      </c>
      <c r="E41" s="3">
        <v>36</v>
      </c>
      <c r="F41" s="3">
        <v>30</v>
      </c>
      <c r="G41" s="3">
        <v>37</v>
      </c>
      <c r="H41" s="3">
        <v>32</v>
      </c>
      <c r="I41" s="3">
        <v>32</v>
      </c>
      <c r="J41" s="3">
        <v>15</v>
      </c>
      <c r="K41" s="3">
        <v>7</v>
      </c>
      <c r="L41" s="3">
        <v>18</v>
      </c>
      <c r="M41" s="3">
        <v>14</v>
      </c>
      <c r="N41" s="3">
        <v>4</v>
      </c>
    </row>
    <row r="42" spans="1:14" ht="15.75">
      <c r="A42" s="2">
        <v>58</v>
      </c>
      <c r="B42" s="3">
        <v>37</v>
      </c>
      <c r="C42" s="3">
        <v>28</v>
      </c>
      <c r="D42" s="3">
        <v>36</v>
      </c>
      <c r="E42" s="3">
        <v>29</v>
      </c>
      <c r="F42" s="3">
        <v>20</v>
      </c>
      <c r="G42" s="3">
        <v>33</v>
      </c>
      <c r="H42" s="3">
        <v>19</v>
      </c>
      <c r="I42" s="3">
        <v>23</v>
      </c>
      <c r="J42" s="3">
        <v>9</v>
      </c>
      <c r="K42" s="3">
        <v>5</v>
      </c>
      <c r="L42" s="3">
        <v>21</v>
      </c>
      <c r="M42" s="3">
        <v>9</v>
      </c>
      <c r="N42" s="3">
        <v>2</v>
      </c>
    </row>
    <row r="43" spans="1:14" ht="15.75">
      <c r="A43" s="2">
        <v>61</v>
      </c>
      <c r="B43" s="3">
        <v>99</v>
      </c>
      <c r="C43" s="3">
        <v>82</v>
      </c>
      <c r="D43" s="3">
        <v>86</v>
      </c>
      <c r="E43" s="3">
        <v>45</v>
      </c>
      <c r="F43" s="3">
        <v>39</v>
      </c>
      <c r="G43" s="3">
        <v>72</v>
      </c>
      <c r="H43" s="3">
        <v>127</v>
      </c>
      <c r="I43" s="3">
        <v>45</v>
      </c>
      <c r="J43" s="3">
        <v>100</v>
      </c>
      <c r="K43" s="3">
        <v>23</v>
      </c>
      <c r="L43" s="3">
        <v>33</v>
      </c>
      <c r="M43" s="3">
        <v>31</v>
      </c>
      <c r="N43" s="3">
        <v>12</v>
      </c>
    </row>
    <row r="44" spans="1:14" ht="15.75">
      <c r="A44" s="2">
        <v>64</v>
      </c>
      <c r="B44" s="3">
        <v>88</v>
      </c>
      <c r="C44" s="3">
        <v>59</v>
      </c>
      <c r="D44" s="3">
        <v>76</v>
      </c>
      <c r="E44" s="3">
        <v>50</v>
      </c>
      <c r="F44" s="3">
        <v>39</v>
      </c>
      <c r="G44" s="3">
        <v>52</v>
      </c>
      <c r="H44" s="3">
        <v>64</v>
      </c>
      <c r="I44" s="3">
        <v>51</v>
      </c>
      <c r="J44" s="3">
        <v>81</v>
      </c>
      <c r="K44" s="3">
        <v>26</v>
      </c>
      <c r="L44" s="3">
        <v>30</v>
      </c>
      <c r="M44" s="3">
        <v>26</v>
      </c>
      <c r="N44" s="3">
        <v>6</v>
      </c>
    </row>
    <row r="45" spans="1:14" ht="15.75">
      <c r="A45" s="2">
        <v>65</v>
      </c>
      <c r="B45" s="3">
        <v>24</v>
      </c>
      <c r="C45" s="3">
        <v>8</v>
      </c>
      <c r="D45" s="3">
        <v>21</v>
      </c>
      <c r="E45" s="3">
        <v>12</v>
      </c>
      <c r="F45" s="3">
        <v>9</v>
      </c>
      <c r="G45" s="3">
        <v>16</v>
      </c>
      <c r="H45" s="3">
        <v>16</v>
      </c>
      <c r="I45" s="3">
        <v>14</v>
      </c>
      <c r="J45" s="3">
        <v>11</v>
      </c>
      <c r="K45" s="3">
        <v>10</v>
      </c>
      <c r="L45" s="3">
        <v>7</v>
      </c>
      <c r="M45" s="3">
        <v>5</v>
      </c>
      <c r="N45" s="3">
        <v>2</v>
      </c>
    </row>
    <row r="46" spans="1:14" ht="15.75">
      <c r="A46" s="2">
        <v>66</v>
      </c>
      <c r="B46" s="3">
        <v>48</v>
      </c>
      <c r="C46" s="3">
        <v>43</v>
      </c>
      <c r="D46" s="3">
        <v>44</v>
      </c>
      <c r="E46" s="3">
        <v>40</v>
      </c>
      <c r="F46" s="3">
        <v>31</v>
      </c>
      <c r="G46" s="3">
        <v>39</v>
      </c>
      <c r="H46" s="3">
        <v>31</v>
      </c>
      <c r="I46" s="3">
        <v>38</v>
      </c>
      <c r="J46" s="3">
        <v>28</v>
      </c>
      <c r="K46" s="3">
        <v>6</v>
      </c>
      <c r="L46" s="3">
        <v>26</v>
      </c>
      <c r="M46" s="3">
        <v>9</v>
      </c>
      <c r="N46" s="3">
        <v>7</v>
      </c>
    </row>
    <row r="47" spans="1:14" ht="15.75">
      <c r="A47" s="2">
        <v>69</v>
      </c>
      <c r="B47" s="3">
        <v>83</v>
      </c>
      <c r="C47" s="3">
        <v>67</v>
      </c>
      <c r="D47" s="3">
        <v>78</v>
      </c>
      <c r="E47" s="3">
        <v>43</v>
      </c>
      <c r="F47" s="3">
        <v>45</v>
      </c>
      <c r="G47" s="3">
        <v>56</v>
      </c>
      <c r="H47" s="3">
        <v>64</v>
      </c>
      <c r="I47" s="3">
        <v>28</v>
      </c>
      <c r="J47" s="3">
        <v>48</v>
      </c>
      <c r="K47" s="3">
        <v>20</v>
      </c>
      <c r="L47" s="3">
        <v>40</v>
      </c>
      <c r="M47" s="3">
        <v>18</v>
      </c>
      <c r="N47" s="3">
        <v>5</v>
      </c>
    </row>
    <row r="48" spans="1:14" ht="15.75">
      <c r="A48" s="2">
        <v>70</v>
      </c>
      <c r="B48" s="3">
        <v>70</v>
      </c>
      <c r="C48" s="3">
        <v>37</v>
      </c>
      <c r="D48" s="3">
        <v>35</v>
      </c>
      <c r="E48" s="3">
        <v>34</v>
      </c>
      <c r="F48" s="3">
        <v>12</v>
      </c>
      <c r="G48" s="3">
        <v>34</v>
      </c>
      <c r="H48" s="3">
        <v>25</v>
      </c>
      <c r="I48" s="3">
        <v>25</v>
      </c>
      <c r="J48" s="3">
        <v>18</v>
      </c>
      <c r="K48" s="3">
        <v>12</v>
      </c>
      <c r="L48" s="3">
        <v>21</v>
      </c>
      <c r="M48" s="3">
        <v>6</v>
      </c>
      <c r="N48" s="3">
        <v>21</v>
      </c>
    </row>
    <row r="49" spans="1:14" ht="15.75">
      <c r="A49" s="2">
        <v>71</v>
      </c>
      <c r="B49" s="3">
        <v>49</v>
      </c>
      <c r="C49" s="3">
        <v>44</v>
      </c>
      <c r="D49" s="3">
        <v>47</v>
      </c>
      <c r="E49" s="3">
        <v>34</v>
      </c>
      <c r="F49" s="3">
        <v>13</v>
      </c>
      <c r="G49" s="3">
        <v>42</v>
      </c>
      <c r="H49" s="3">
        <v>36</v>
      </c>
      <c r="I49" s="3">
        <v>9</v>
      </c>
      <c r="J49" s="3">
        <v>10</v>
      </c>
      <c r="K49" s="3">
        <v>10</v>
      </c>
      <c r="L49" s="3">
        <v>35</v>
      </c>
      <c r="M49" s="3">
        <v>4</v>
      </c>
      <c r="N49" s="3">
        <v>0</v>
      </c>
    </row>
    <row r="50" spans="1:14" ht="15.75">
      <c r="A50" s="2">
        <v>72</v>
      </c>
      <c r="B50" s="3">
        <v>10</v>
      </c>
      <c r="C50" s="3">
        <v>9</v>
      </c>
      <c r="D50" s="3">
        <v>9</v>
      </c>
      <c r="E50" s="3">
        <v>10</v>
      </c>
      <c r="F50" s="3">
        <v>6</v>
      </c>
      <c r="G50" s="3">
        <v>10</v>
      </c>
      <c r="H50" s="3">
        <v>15</v>
      </c>
      <c r="I50" s="3">
        <v>9</v>
      </c>
      <c r="J50" s="3">
        <v>2</v>
      </c>
      <c r="K50" s="3">
        <v>0</v>
      </c>
      <c r="L50" s="3">
        <v>4</v>
      </c>
      <c r="M50" s="3">
        <v>6</v>
      </c>
      <c r="N50" s="3">
        <v>0</v>
      </c>
    </row>
    <row r="51" spans="1:14" ht="15.75">
      <c r="A51" s="2">
        <v>77</v>
      </c>
      <c r="B51" s="3">
        <v>49</v>
      </c>
      <c r="C51" s="3">
        <v>37</v>
      </c>
      <c r="D51" s="3">
        <v>4</v>
      </c>
      <c r="E51" s="3">
        <v>25</v>
      </c>
      <c r="F51" s="3">
        <v>20</v>
      </c>
      <c r="G51" s="3">
        <v>38</v>
      </c>
      <c r="H51" s="3">
        <v>62</v>
      </c>
      <c r="I51" s="3">
        <v>39</v>
      </c>
      <c r="J51" s="3">
        <v>20</v>
      </c>
      <c r="K51" s="3">
        <v>6</v>
      </c>
      <c r="L51" s="3">
        <v>28</v>
      </c>
      <c r="M51" s="3">
        <v>13</v>
      </c>
      <c r="N51" s="3">
        <v>2</v>
      </c>
    </row>
    <row r="52" spans="1:14" ht="15.75">
      <c r="A52" s="2">
        <v>80</v>
      </c>
      <c r="B52" s="3">
        <v>84</v>
      </c>
      <c r="C52" s="3">
        <v>64</v>
      </c>
      <c r="D52" s="3">
        <v>69</v>
      </c>
      <c r="E52" s="3">
        <v>54</v>
      </c>
      <c r="F52" s="3">
        <v>40</v>
      </c>
      <c r="G52" s="3">
        <v>38</v>
      </c>
      <c r="H52" s="3">
        <v>66</v>
      </c>
      <c r="I52" s="3">
        <v>39</v>
      </c>
      <c r="J52" s="3">
        <v>21</v>
      </c>
      <c r="K52" s="3">
        <v>21</v>
      </c>
      <c r="L52" s="3">
        <v>47</v>
      </c>
      <c r="M52" s="3">
        <v>15</v>
      </c>
      <c r="N52" s="3">
        <v>1</v>
      </c>
    </row>
    <row r="53" spans="1:14" ht="15.75">
      <c r="A53" s="2">
        <v>81</v>
      </c>
      <c r="B53" s="3">
        <v>70</v>
      </c>
      <c r="C53" s="3">
        <v>54</v>
      </c>
      <c r="D53" s="3">
        <v>62</v>
      </c>
      <c r="E53" s="3">
        <v>52</v>
      </c>
      <c r="F53" s="3">
        <v>35</v>
      </c>
      <c r="G53" s="3">
        <v>47</v>
      </c>
      <c r="H53" s="3">
        <v>60</v>
      </c>
      <c r="I53" s="3">
        <v>31</v>
      </c>
      <c r="J53" s="3">
        <v>50</v>
      </c>
      <c r="K53" s="3">
        <v>13</v>
      </c>
      <c r="L53" s="3">
        <v>36</v>
      </c>
      <c r="M53" s="3">
        <v>11</v>
      </c>
      <c r="N53" s="3">
        <v>10</v>
      </c>
    </row>
    <row r="54" spans="1:14" ht="15.75">
      <c r="A54" s="2">
        <v>85</v>
      </c>
      <c r="B54" s="3">
        <v>48</v>
      </c>
      <c r="C54" s="3">
        <v>17</v>
      </c>
      <c r="D54" s="3">
        <v>37</v>
      </c>
      <c r="E54" s="3">
        <v>14</v>
      </c>
      <c r="F54" s="3">
        <v>2</v>
      </c>
      <c r="G54" s="3">
        <v>5</v>
      </c>
      <c r="H54" s="3">
        <v>19</v>
      </c>
      <c r="I54" s="3">
        <v>4</v>
      </c>
      <c r="J54" s="3">
        <v>17</v>
      </c>
      <c r="K54" s="3">
        <v>40</v>
      </c>
      <c r="L54" s="3">
        <v>6</v>
      </c>
      <c r="M54" s="3">
        <v>2</v>
      </c>
      <c r="N54" s="3">
        <v>0</v>
      </c>
    </row>
    <row r="55" spans="1:14" ht="15.75">
      <c r="A55" s="2">
        <v>87</v>
      </c>
      <c r="B55" s="3">
        <v>68</v>
      </c>
      <c r="C55" s="3">
        <v>51</v>
      </c>
      <c r="D55" s="3">
        <v>63</v>
      </c>
      <c r="E55" s="3">
        <v>51</v>
      </c>
      <c r="F55" s="3">
        <v>25</v>
      </c>
      <c r="G55" s="3">
        <v>41</v>
      </c>
      <c r="H55" s="3">
        <v>54</v>
      </c>
      <c r="I55" s="3">
        <v>41</v>
      </c>
      <c r="J55" s="3">
        <v>48</v>
      </c>
      <c r="K55" s="3">
        <v>14</v>
      </c>
      <c r="L55" s="3">
        <v>33</v>
      </c>
      <c r="M55" s="3">
        <v>19</v>
      </c>
      <c r="N55" s="3">
        <v>2</v>
      </c>
    </row>
    <row r="56" spans="1:14" ht="15.75">
      <c r="A56" s="2">
        <v>90</v>
      </c>
      <c r="B56" s="3">
        <v>39</v>
      </c>
      <c r="C56" s="3">
        <v>37</v>
      </c>
      <c r="D56" s="3">
        <v>39</v>
      </c>
      <c r="E56" s="3">
        <v>35</v>
      </c>
      <c r="F56" s="3">
        <v>14</v>
      </c>
      <c r="G56" s="3">
        <v>36</v>
      </c>
      <c r="H56" s="3">
        <v>28</v>
      </c>
      <c r="I56" s="3">
        <v>25</v>
      </c>
      <c r="J56" s="3">
        <v>18</v>
      </c>
      <c r="K56" s="3">
        <v>4</v>
      </c>
      <c r="L56" s="3">
        <v>23</v>
      </c>
      <c r="M56" s="3">
        <v>10</v>
      </c>
      <c r="N56" s="3">
        <v>2</v>
      </c>
    </row>
    <row r="57" spans="1:14" ht="15.75">
      <c r="A57" s="2">
        <v>95</v>
      </c>
      <c r="B57" s="3">
        <v>95</v>
      </c>
      <c r="C57" s="3">
        <v>65</v>
      </c>
      <c r="D57" s="3">
        <v>84</v>
      </c>
      <c r="E57" s="3">
        <v>51</v>
      </c>
      <c r="F57" s="3">
        <v>24</v>
      </c>
      <c r="G57" s="3">
        <v>71</v>
      </c>
      <c r="H57" s="3">
        <v>64</v>
      </c>
      <c r="I57" s="3">
        <v>38</v>
      </c>
      <c r="J57" s="3">
        <v>60</v>
      </c>
      <c r="K57" s="3">
        <v>24</v>
      </c>
      <c r="L57" s="3">
        <v>56</v>
      </c>
      <c r="M57" s="3">
        <v>10</v>
      </c>
      <c r="N57" s="3">
        <v>5</v>
      </c>
    </row>
    <row r="58" spans="1:14" ht="15.75">
      <c r="A58" s="2">
        <v>100</v>
      </c>
      <c r="B58" s="3">
        <v>114</v>
      </c>
      <c r="C58" s="3">
        <v>75</v>
      </c>
      <c r="D58" s="3">
        <v>101</v>
      </c>
      <c r="E58" s="3">
        <v>69</v>
      </c>
      <c r="F58" s="3">
        <v>56</v>
      </c>
      <c r="G58" s="3">
        <v>77</v>
      </c>
      <c r="H58" s="3">
        <v>64</v>
      </c>
      <c r="I58" s="3">
        <v>32</v>
      </c>
      <c r="J58" s="3">
        <v>47</v>
      </c>
      <c r="K58" s="3">
        <v>28</v>
      </c>
      <c r="L58" s="3">
        <v>61</v>
      </c>
      <c r="M58" s="3">
        <v>20</v>
      </c>
      <c r="N58" s="3">
        <v>5</v>
      </c>
    </row>
    <row r="59" spans="1:14" ht="15.75">
      <c r="A59" s="2">
        <v>138</v>
      </c>
      <c r="B59" s="3">
        <v>27</v>
      </c>
      <c r="C59" s="3">
        <v>10</v>
      </c>
      <c r="D59" s="3">
        <v>22</v>
      </c>
      <c r="E59" s="3">
        <v>13</v>
      </c>
      <c r="F59" s="3">
        <v>10</v>
      </c>
      <c r="G59" s="3">
        <v>2</v>
      </c>
      <c r="H59" s="3">
        <v>21</v>
      </c>
      <c r="I59" s="3">
        <v>11</v>
      </c>
      <c r="J59" s="3">
        <v>7</v>
      </c>
      <c r="K59" s="3">
        <v>15</v>
      </c>
      <c r="L59" s="3">
        <v>8</v>
      </c>
      <c r="M59" s="3">
        <v>3</v>
      </c>
      <c r="N59" s="3">
        <v>1</v>
      </c>
    </row>
    <row r="60" spans="1:14" ht="15.75">
      <c r="A60" s="2">
        <v>144</v>
      </c>
      <c r="B60" s="3">
        <v>41</v>
      </c>
      <c r="C60" s="3">
        <v>33</v>
      </c>
      <c r="D60" s="3">
        <v>37</v>
      </c>
      <c r="E60" s="3">
        <v>22</v>
      </c>
      <c r="F60" s="3">
        <v>18</v>
      </c>
      <c r="G60" s="3">
        <v>23</v>
      </c>
      <c r="H60" s="3">
        <v>49</v>
      </c>
      <c r="I60" s="3">
        <v>10</v>
      </c>
      <c r="J60" s="3">
        <v>21</v>
      </c>
      <c r="K60" s="3">
        <v>13</v>
      </c>
      <c r="L60" s="3">
        <v>16</v>
      </c>
      <c r="M60" s="3">
        <v>10</v>
      </c>
      <c r="N60" s="3">
        <v>2</v>
      </c>
    </row>
    <row r="61" spans="1:14" ht="37.5">
      <c r="A61" s="4" t="s">
        <v>24</v>
      </c>
      <c r="B61" s="4">
        <v>3349</v>
      </c>
      <c r="C61" s="4">
        <v>2532</v>
      </c>
      <c r="D61" s="4">
        <v>2960</v>
      </c>
      <c r="E61" s="4">
        <v>2064</v>
      </c>
      <c r="F61" s="4">
        <v>1487</v>
      </c>
      <c r="G61" s="4">
        <v>2210</v>
      </c>
      <c r="H61" s="4">
        <v>2797</v>
      </c>
      <c r="I61" s="4">
        <v>1707</v>
      </c>
      <c r="J61" s="4">
        <v>1828</v>
      </c>
      <c r="K61" s="4">
        <v>788</v>
      </c>
      <c r="L61" s="4">
        <v>1604</v>
      </c>
      <c r="M61" s="4">
        <v>664</v>
      </c>
      <c r="N61" s="4">
        <v>283</v>
      </c>
    </row>
    <row r="62" spans="1:14" ht="56.25">
      <c r="A62" s="4" t="s">
        <v>25</v>
      </c>
      <c r="B62" s="4"/>
      <c r="C62" s="4">
        <v>75.599999999999994</v>
      </c>
      <c r="D62" s="4">
        <v>88.38</v>
      </c>
      <c r="E62" s="4">
        <v>61.63</v>
      </c>
      <c r="F62" s="4">
        <v>44.4</v>
      </c>
      <c r="G62" s="4">
        <v>65.989999999999995</v>
      </c>
      <c r="H62" s="4">
        <v>41.76</v>
      </c>
      <c r="I62" s="4">
        <v>50.97</v>
      </c>
      <c r="J62" s="4">
        <v>27.29</v>
      </c>
      <c r="K62" s="5">
        <v>23.53</v>
      </c>
      <c r="L62" s="6">
        <v>47.89</v>
      </c>
      <c r="M62" s="7">
        <v>19.829999999999998</v>
      </c>
      <c r="N62" s="8">
        <v>8.4499999999999993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2"/>
  <sheetViews>
    <sheetView workbookViewId="0">
      <selection activeCell="P62" sqref="P62"/>
    </sheetView>
  </sheetViews>
  <sheetFormatPr defaultRowHeight="15"/>
  <cols>
    <col min="1" max="1" width="16.42578125" customWidth="1"/>
    <col min="3" max="3" width="13.140625" bestFit="1" customWidth="1"/>
    <col min="4" max="10" width="12.140625" customWidth="1"/>
  </cols>
  <sheetData>
    <row r="1" spans="1:17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7" ht="47.25">
      <c r="A2" s="2" t="s">
        <v>14</v>
      </c>
      <c r="B2" s="3">
        <v>54</v>
      </c>
      <c r="C2" s="9">
        <f>'Результаты 7 кл. матем'!C2/'Результаты 7 кл. матем'!$B2</f>
        <v>0.72222222222222221</v>
      </c>
      <c r="D2" s="9">
        <f>'Результаты 7 кл. матем'!D2/'Результаты 7 кл. матем'!$B2</f>
        <v>0.92592592592592593</v>
      </c>
      <c r="E2" s="9">
        <f>'Результаты 7 кл. матем'!E2/'Результаты 7 кл. матем'!$B2</f>
        <v>0.72222222222222221</v>
      </c>
      <c r="F2" s="9">
        <f>'Результаты 7 кл. матем'!F2/'Результаты 7 кл. матем'!$B2</f>
        <v>0.27777777777777779</v>
      </c>
      <c r="G2" s="9">
        <f>'Результаты 7 кл. матем'!G2/'Результаты 7 кл. матем'!$B2</f>
        <v>0.70370370370370372</v>
      </c>
      <c r="H2" s="9">
        <f>'Результаты 7 кл. матем'!H2/'Результаты 7 кл. матем'!$B2/2</f>
        <v>0.3611111111111111</v>
      </c>
      <c r="I2" s="9">
        <f>'Результаты 7 кл. матем'!I2/'Результаты 7 кл. матем'!$B2</f>
        <v>0.48148148148148145</v>
      </c>
      <c r="J2" s="9">
        <f>'Результаты 7 кл. матем'!J2/'Результаты 7 кл. матем'!$B2/2</f>
        <v>0.31481481481481483</v>
      </c>
      <c r="K2" s="9">
        <f>'Результаты 7 кл. матем'!K2/'Результаты 7 кл. матем'!$B2</f>
        <v>0.20370370370370369</v>
      </c>
      <c r="L2" s="9">
        <f>'Результаты 7 кл. матем'!L2/'Результаты 7 кл. матем'!$B2</f>
        <v>0.53703703703703709</v>
      </c>
      <c r="M2" s="9">
        <f>'Результаты 7 кл. матем'!M2/'Результаты 7 кл. матем'!$B2</f>
        <v>0.24074074074074073</v>
      </c>
      <c r="N2" s="9">
        <f>'Результаты 7 кл. матем'!N2/'Результаты 7 кл. матем'!$B2</f>
        <v>1.8518518518518517E-2</v>
      </c>
      <c r="Q2" s="1">
        <f>MAX(C2:J2)</f>
        <v>0.92592592592592593</v>
      </c>
    </row>
    <row r="3" spans="1:17" ht="15.75">
      <c r="A3" s="2" t="s">
        <v>15</v>
      </c>
      <c r="B3" s="3">
        <v>86</v>
      </c>
      <c r="C3" s="9">
        <f>'Результаты 7 кл. матем'!C3/'Результаты 7 кл. матем'!$B3</f>
        <v>0.83720930232558144</v>
      </c>
      <c r="D3" s="9">
        <f>'Результаты 7 кл. матем'!D3/'Результаты 7 кл. матем'!$B3</f>
        <v>0.95348837209302328</v>
      </c>
      <c r="E3" s="9">
        <f>'Результаты 7 кл. матем'!E3/'Результаты 7 кл. матем'!$B3</f>
        <v>0.72093023255813948</v>
      </c>
      <c r="F3" s="9">
        <f>'Результаты 7 кл. матем'!F3/'Результаты 7 кл. матем'!$B3</f>
        <v>0.48837209302325579</v>
      </c>
      <c r="G3" s="9">
        <f>'Результаты 7 кл. матем'!G3/'Результаты 7 кл. матем'!$B3</f>
        <v>0.7441860465116279</v>
      </c>
      <c r="H3" s="9">
        <f>'Результаты 7 кл. матем'!H3/'Результаты 7 кл. матем'!$B3/2</f>
        <v>0.57558139534883723</v>
      </c>
      <c r="I3" s="9">
        <f>'Результаты 7 кл. матем'!I3/'Результаты 7 кл. матем'!$B3</f>
        <v>0.41860465116279072</v>
      </c>
      <c r="J3" s="9">
        <f>'Результаты 7 кл. матем'!J3/'Результаты 7 кл. матем'!$B3/2</f>
        <v>0.22093023255813954</v>
      </c>
      <c r="K3" s="9">
        <f>'Результаты 7 кл. матем'!K3/'Результаты 7 кл. матем'!$B3</f>
        <v>0.13953488372093023</v>
      </c>
      <c r="L3" s="9">
        <f>'Результаты 7 кл. матем'!L3/'Результаты 7 кл. матем'!$B3</f>
        <v>0.47674418604651164</v>
      </c>
      <c r="M3" s="9">
        <f>'Результаты 7 кл. матем'!M3/'Результаты 7 кл. матем'!$B3</f>
        <v>0.30232558139534882</v>
      </c>
      <c r="N3" s="9">
        <f>'Результаты 7 кл. матем'!N3/'Результаты 7 кл. матем'!$B3</f>
        <v>8.1395348837209308E-2</v>
      </c>
      <c r="Q3" s="1">
        <f t="shared" ref="Q3:Q60" si="0">MAX(C3:J3)</f>
        <v>0.95348837209302328</v>
      </c>
    </row>
    <row r="4" spans="1:17" ht="31.5">
      <c r="A4" s="2" t="s">
        <v>32</v>
      </c>
      <c r="B4" s="3">
        <v>8</v>
      </c>
      <c r="C4" s="9">
        <f>'Результаты 7 кл. матем'!C4/'Результаты 7 кл. матем'!$B4</f>
        <v>1</v>
      </c>
      <c r="D4" s="9">
        <f>'Результаты 7 кл. матем'!D4/'Результаты 7 кл. матем'!$B4</f>
        <v>1</v>
      </c>
      <c r="E4" s="9">
        <f>'Результаты 7 кл. матем'!E4/'Результаты 7 кл. матем'!$B4</f>
        <v>1</v>
      </c>
      <c r="F4" s="9">
        <f>'Результаты 7 кл. матем'!F4/'Результаты 7 кл. матем'!$B4</f>
        <v>0.75</v>
      </c>
      <c r="G4" s="9">
        <f>'Результаты 7 кл. матем'!G4/'Результаты 7 кл. матем'!$B4</f>
        <v>0.75</v>
      </c>
      <c r="H4" s="9">
        <f>'Результаты 7 кл. матем'!H4/'Результаты 7 кл. матем'!$B4/2</f>
        <v>0.125</v>
      </c>
      <c r="I4" s="9">
        <f>'Результаты 7 кл. матем'!I4/'Результаты 7 кл. матем'!$B4</f>
        <v>0.375</v>
      </c>
      <c r="J4" s="9">
        <f>'Результаты 7 кл. матем'!J4/'Результаты 7 кл. матем'!$B4/2</f>
        <v>0</v>
      </c>
      <c r="K4" s="9">
        <f>'Результаты 7 кл. матем'!K4/'Результаты 7 кл. матем'!$B4</f>
        <v>0</v>
      </c>
      <c r="L4" s="9">
        <f>'Результаты 7 кл. матем'!L4/'Результаты 7 кл. матем'!$B4</f>
        <v>0.875</v>
      </c>
      <c r="M4" s="9">
        <f>'Результаты 7 кл. матем'!M4/'Результаты 7 кл. матем'!$B4</f>
        <v>0.125</v>
      </c>
      <c r="N4" s="9">
        <f>'Результаты 7 кл. матем'!N4/'Результаты 7 кл. матем'!$B4</f>
        <v>0</v>
      </c>
      <c r="Q4" s="1">
        <f t="shared" si="0"/>
        <v>1</v>
      </c>
    </row>
    <row r="5" spans="1:17" ht="15.75">
      <c r="A5" s="2" t="s">
        <v>16</v>
      </c>
      <c r="B5" s="3">
        <v>52</v>
      </c>
      <c r="C5" s="9">
        <f>'Результаты 7 кл. матем'!C5/'Результаты 7 кл. матем'!$B5</f>
        <v>0.80769230769230771</v>
      </c>
      <c r="D5" s="9">
        <f>'Результаты 7 кл. матем'!D5/'Результаты 7 кл. матем'!$B5</f>
        <v>0.96153846153846156</v>
      </c>
      <c r="E5" s="9">
        <f>'Результаты 7 кл. матем'!E5/'Результаты 7 кл. матем'!$B5</f>
        <v>0.88461538461538458</v>
      </c>
      <c r="F5" s="9">
        <f>'Результаты 7 кл. матем'!F5/'Результаты 7 кл. матем'!$B5</f>
        <v>0.55769230769230771</v>
      </c>
      <c r="G5" s="9">
        <f>'Результаты 7 кл. матем'!G5/'Результаты 7 кл. матем'!$B5</f>
        <v>0.75</v>
      </c>
      <c r="H5" s="9">
        <f>'Результаты 7 кл. матем'!H5/'Результаты 7 кл. матем'!$B5/2</f>
        <v>0.57692307692307687</v>
      </c>
      <c r="I5" s="9">
        <f>'Результаты 7 кл. матем'!I5/'Результаты 7 кл. матем'!$B5</f>
        <v>0.71153846153846156</v>
      </c>
      <c r="J5" s="9">
        <f>'Результаты 7 кл. матем'!J5/'Результаты 7 кл. матем'!$B5/2</f>
        <v>0.29807692307692307</v>
      </c>
      <c r="K5" s="9">
        <f>'Результаты 7 кл. матем'!K5/'Результаты 7 кл. матем'!$B5</f>
        <v>0.13461538461538461</v>
      </c>
      <c r="L5" s="9">
        <f>'Результаты 7 кл. матем'!L5/'Результаты 7 кл. матем'!$B5</f>
        <v>0.38461538461538464</v>
      </c>
      <c r="M5" s="9">
        <f>'Результаты 7 кл. матем'!M5/'Результаты 7 кл. матем'!$B5</f>
        <v>0.30769230769230771</v>
      </c>
      <c r="N5" s="9">
        <f>'Результаты 7 кл. матем'!N5/'Результаты 7 кл. матем'!$B5</f>
        <v>0.17307692307692307</v>
      </c>
      <c r="Q5" s="1">
        <f t="shared" si="0"/>
        <v>0.96153846153846156</v>
      </c>
    </row>
    <row r="6" spans="1:17" ht="15.75">
      <c r="A6" s="2" t="s">
        <v>17</v>
      </c>
      <c r="B6" s="3">
        <v>5</v>
      </c>
      <c r="C6" s="9">
        <f>'Результаты 7 кл. матем'!C6/'Результаты 7 кл. матем'!$B6</f>
        <v>0.6</v>
      </c>
      <c r="D6" s="9">
        <f>'Результаты 7 кл. матем'!D6/'Результаты 7 кл. матем'!$B6</f>
        <v>0.8</v>
      </c>
      <c r="E6" s="9">
        <f>'Результаты 7 кл. матем'!E6/'Результаты 7 кл. матем'!$B6</f>
        <v>0.6</v>
      </c>
      <c r="F6" s="9">
        <f>'Результаты 7 кл. матем'!F6/'Результаты 7 кл. матем'!$B6</f>
        <v>0.8</v>
      </c>
      <c r="G6" s="9">
        <f>'Результаты 7 кл. матем'!G6/'Результаты 7 кл. матем'!$B6</f>
        <v>0.6</v>
      </c>
      <c r="H6" s="9">
        <f>'Результаты 7 кл. матем'!H6/'Результаты 7 кл. матем'!$B6/2</f>
        <v>0</v>
      </c>
      <c r="I6" s="9">
        <f>'Результаты 7 кл. матем'!I6/'Результаты 7 кл. матем'!$B6</f>
        <v>0.6</v>
      </c>
      <c r="J6" s="9">
        <f>'Результаты 7 кл. матем'!J6/'Результаты 7 кл. матем'!$B6/2</f>
        <v>0.2</v>
      </c>
      <c r="K6" s="9">
        <f>'Результаты 7 кл. матем'!K6/'Результаты 7 кл. матем'!$B6</f>
        <v>0.4</v>
      </c>
      <c r="L6" s="9">
        <f>'Результаты 7 кл. матем'!L6/'Результаты 7 кл. матем'!$B6</f>
        <v>0.2</v>
      </c>
      <c r="M6" s="9">
        <f>'Результаты 7 кл. матем'!M6/'Результаты 7 кл. матем'!$B6</f>
        <v>0.4</v>
      </c>
      <c r="N6" s="9">
        <f>'Результаты 7 кл. матем'!N6/'Результаты 7 кл. матем'!$B6</f>
        <v>0</v>
      </c>
      <c r="Q6" s="1">
        <f t="shared" si="0"/>
        <v>0.8</v>
      </c>
    </row>
    <row r="7" spans="1:17" ht="15.75">
      <c r="A7" s="2" t="s">
        <v>18</v>
      </c>
      <c r="B7" s="3">
        <v>115</v>
      </c>
      <c r="C7" s="9">
        <f>'Результаты 7 кл. матем'!C7/'Результаты 7 кл. матем'!$B7</f>
        <v>0.86956521739130432</v>
      </c>
      <c r="D7" s="9">
        <f>'Результаты 7 кл. матем'!D7/'Результаты 7 кл. матем'!$B7</f>
        <v>0.95652173913043481</v>
      </c>
      <c r="E7" s="9">
        <f>'Результаты 7 кл. матем'!E7/'Результаты 7 кл. матем'!$B7</f>
        <v>0.69565217391304346</v>
      </c>
      <c r="F7" s="9">
        <f>'Результаты 7 кл. матем'!F7/'Результаты 7 кл. матем'!$B7</f>
        <v>0.59130434782608698</v>
      </c>
      <c r="G7" s="9">
        <f>'Результаты 7 кл. матем'!G7/'Результаты 7 кл. матем'!$B7</f>
        <v>0.5043478260869565</v>
      </c>
      <c r="H7" s="9">
        <f>'Результаты 7 кл. матем'!H7/'Результаты 7 кл. матем'!$B7/2</f>
        <v>0.57826086956521738</v>
      </c>
      <c r="I7" s="9">
        <f>'Результаты 7 кл. матем'!I7/'Результаты 7 кл. матем'!$B7</f>
        <v>0.71304347826086956</v>
      </c>
      <c r="J7" s="9">
        <f>'Результаты 7 кл. матем'!J7/'Результаты 7 кл. матем'!$B7/2</f>
        <v>0.4</v>
      </c>
      <c r="K7" s="9">
        <f>'Результаты 7 кл. матем'!K7/'Результаты 7 кл. матем'!$B7</f>
        <v>0.11304347826086956</v>
      </c>
      <c r="L7" s="9">
        <f>'Результаты 7 кл. матем'!L7/'Результаты 7 кл. матем'!$B7</f>
        <v>0.5304347826086957</v>
      </c>
      <c r="M7" s="9">
        <f>'Результаты 7 кл. матем'!M7/'Результаты 7 кл. матем'!$B7</f>
        <v>0.2608695652173913</v>
      </c>
      <c r="N7" s="9">
        <f>'Результаты 7 кл. матем'!N7/'Результаты 7 кл. матем'!$B7</f>
        <v>9.5652173913043481E-2</v>
      </c>
      <c r="Q7" s="1">
        <f t="shared" si="0"/>
        <v>0.95652173913043481</v>
      </c>
    </row>
    <row r="8" spans="1:17" ht="15.75">
      <c r="A8" s="2" t="s">
        <v>19</v>
      </c>
      <c r="B8" s="3">
        <v>74</v>
      </c>
      <c r="C8" s="9">
        <f>'Результаты 7 кл. матем'!C8/'Результаты 7 кл. матем'!$B8</f>
        <v>0.95945945945945943</v>
      </c>
      <c r="D8" s="9">
        <f>'Результаты 7 кл. матем'!D8/'Результаты 7 кл. матем'!$B8</f>
        <v>0.94594594594594594</v>
      </c>
      <c r="E8" s="9">
        <f>'Результаты 7 кл. матем'!E8/'Результаты 7 кл. матем'!$B8</f>
        <v>0.71621621621621623</v>
      </c>
      <c r="F8" s="9">
        <f>'Результаты 7 кл. матем'!F8/'Результаты 7 кл. матем'!$B8</f>
        <v>0.71621621621621623</v>
      </c>
      <c r="G8" s="9">
        <f>'Результаты 7 кл. матем'!G8/'Результаты 7 кл. матем'!$B8</f>
        <v>0.83783783783783783</v>
      </c>
      <c r="H8" s="9">
        <f>'Результаты 7 кл. матем'!H8/'Результаты 7 кл. матем'!$B8/2</f>
        <v>0.5067567567567568</v>
      </c>
      <c r="I8" s="9">
        <f>'Результаты 7 кл. матем'!I8/'Результаты 7 кл. матем'!$B8</f>
        <v>0.67567567567567566</v>
      </c>
      <c r="J8" s="9">
        <f>'Результаты 7 кл. матем'!J8/'Результаты 7 кл. матем'!$B8/2</f>
        <v>0.30405405405405406</v>
      </c>
      <c r="K8" s="9">
        <f>'Результаты 7 кл. матем'!K8/'Результаты 7 кл. матем'!$B8</f>
        <v>0.14864864864864866</v>
      </c>
      <c r="L8" s="9">
        <f>'Результаты 7 кл. матем'!L8/'Результаты 7 кл. матем'!$B8</f>
        <v>0.3783783783783784</v>
      </c>
      <c r="M8" s="9">
        <f>'Результаты 7 кл. матем'!M8/'Результаты 7 кл. матем'!$B8</f>
        <v>0.3108108108108108</v>
      </c>
      <c r="N8" s="9">
        <f>'Результаты 7 кл. матем'!N8/'Результаты 7 кл. матем'!$B8</f>
        <v>0.16216216216216217</v>
      </c>
      <c r="Q8" s="1">
        <f t="shared" si="0"/>
        <v>0.95945945945945943</v>
      </c>
    </row>
    <row r="9" spans="1:17" ht="15.75">
      <c r="A9" s="2" t="s">
        <v>20</v>
      </c>
      <c r="B9" s="3">
        <v>36</v>
      </c>
      <c r="C9" s="9">
        <f>'Результаты 7 кл. матем'!C9/'Результаты 7 кл. матем'!$B9</f>
        <v>0.80555555555555558</v>
      </c>
      <c r="D9" s="9">
        <f>'Результаты 7 кл. матем'!D9/'Результаты 7 кл. матем'!$B9</f>
        <v>0.88888888888888884</v>
      </c>
      <c r="E9" s="9">
        <f>'Результаты 7 кл. матем'!E9/'Результаты 7 кл. матем'!$B9</f>
        <v>0.63888888888888884</v>
      </c>
      <c r="F9" s="9">
        <f>'Результаты 7 кл. матем'!F9/'Результаты 7 кл. матем'!$B9</f>
        <v>0.22222222222222221</v>
      </c>
      <c r="G9" s="9">
        <f>'Результаты 7 кл. матем'!G9/'Результаты 7 кл. матем'!$B9</f>
        <v>0.72222222222222221</v>
      </c>
      <c r="H9" s="9">
        <f>'Результаты 7 кл. матем'!H9/'Результаты 7 кл. матем'!$B9/2</f>
        <v>0.3611111111111111</v>
      </c>
      <c r="I9" s="9">
        <f>'Результаты 7 кл. матем'!I9/'Результаты 7 кл. матем'!$B9</f>
        <v>0.41666666666666669</v>
      </c>
      <c r="J9" s="9">
        <f>'Результаты 7 кл. матем'!J9/'Результаты 7 кл. матем'!$B9/2</f>
        <v>0.2361111111111111</v>
      </c>
      <c r="K9" s="9">
        <f>'Результаты 7 кл. матем'!K9/'Результаты 7 кл. матем'!$B9</f>
        <v>0.27777777777777779</v>
      </c>
      <c r="L9" s="9">
        <f>'Результаты 7 кл. матем'!L9/'Результаты 7 кл. матем'!$B9</f>
        <v>0.58333333333333337</v>
      </c>
      <c r="M9" s="9">
        <f>'Результаты 7 кл. матем'!M9/'Результаты 7 кл. матем'!$B9</f>
        <v>0.1111111111111111</v>
      </c>
      <c r="N9" s="9">
        <f>'Результаты 7 кл. матем'!N9/'Результаты 7 кл. матем'!$B9</f>
        <v>2.7777777777777776E-2</v>
      </c>
      <c r="Q9" s="1">
        <f t="shared" si="0"/>
        <v>0.88888888888888884</v>
      </c>
    </row>
    <row r="10" spans="1:17" ht="15.75">
      <c r="A10" s="2" t="s">
        <v>21</v>
      </c>
      <c r="B10" s="3">
        <v>57</v>
      </c>
      <c r="C10" s="9">
        <f>'Результаты 7 кл. матем'!C10/'Результаты 7 кл. матем'!$B10</f>
        <v>0.82456140350877194</v>
      </c>
      <c r="D10" s="9">
        <f>'Результаты 7 кл. матем'!D10/'Результаты 7 кл. матем'!$B10</f>
        <v>1</v>
      </c>
      <c r="E10" s="9">
        <f>'Результаты 7 кл. матем'!E10/'Результаты 7 кл. матем'!$B10</f>
        <v>0.77192982456140347</v>
      </c>
      <c r="F10" s="9">
        <f>'Результаты 7 кл. матем'!F10/'Результаты 7 кл. матем'!$B10</f>
        <v>0.57894736842105265</v>
      </c>
      <c r="G10" s="9">
        <f>'Результаты 7 кл. матем'!G10/'Результаты 7 кл. матем'!$B10</f>
        <v>0.64912280701754388</v>
      </c>
      <c r="H10" s="9">
        <f>'Результаты 7 кл. матем'!H10/'Результаты 7 кл. матем'!$B10/2</f>
        <v>0.65789473684210531</v>
      </c>
      <c r="I10" s="9">
        <f>'Результаты 7 кл. матем'!I10/'Результаты 7 кл. матем'!$B10</f>
        <v>0.84210526315789469</v>
      </c>
      <c r="J10" s="9">
        <f>'Результаты 7 кл. матем'!J10/'Результаты 7 кл. матем'!$B10/2</f>
        <v>0.55263157894736847</v>
      </c>
      <c r="K10" s="9">
        <f>'Результаты 7 кл. матем'!K10/'Результаты 7 кл. матем'!$B10</f>
        <v>0.12280701754385964</v>
      </c>
      <c r="L10" s="9">
        <f>'Результаты 7 кл. матем'!L10/'Результаты 7 кл. матем'!$B10</f>
        <v>0.15789473684210525</v>
      </c>
      <c r="M10" s="9">
        <f>'Результаты 7 кл. матем'!M10/'Результаты 7 кл. матем'!$B10</f>
        <v>0.43859649122807015</v>
      </c>
      <c r="N10" s="9">
        <f>'Результаты 7 кл. матем'!N10/'Результаты 7 кл. матем'!$B10</f>
        <v>0.2807017543859649</v>
      </c>
      <c r="Q10" s="1">
        <f t="shared" si="0"/>
        <v>1</v>
      </c>
    </row>
    <row r="11" spans="1:17" ht="15.75">
      <c r="A11" s="2" t="s">
        <v>22</v>
      </c>
      <c r="B11" s="3">
        <v>78</v>
      </c>
      <c r="C11" s="9">
        <f>'Результаты 7 кл. матем'!C11/'Результаты 7 кл. матем'!$B11</f>
        <v>0.84615384615384615</v>
      </c>
      <c r="D11" s="9">
        <f>'Результаты 7 кл. матем'!D11/'Результаты 7 кл. матем'!$B11</f>
        <v>0.92307692307692313</v>
      </c>
      <c r="E11" s="9">
        <f>'Результаты 7 кл. матем'!E11/'Результаты 7 кл. матем'!$B11</f>
        <v>0.75641025641025639</v>
      </c>
      <c r="F11" s="9">
        <f>'Результаты 7 кл. матем'!F11/'Результаты 7 кл. матем'!$B11</f>
        <v>0.58974358974358976</v>
      </c>
      <c r="G11" s="9">
        <f>'Результаты 7 кл. матем'!G11/'Результаты 7 кл. матем'!$B11</f>
        <v>0.75641025641025639</v>
      </c>
      <c r="H11" s="9">
        <f>'Результаты 7 кл. матем'!H11/'Результаты 7 кл. матем'!$B11/2</f>
        <v>0.61538461538461542</v>
      </c>
      <c r="I11" s="9">
        <f>'Результаты 7 кл. матем'!I11/'Результаты 7 кл. матем'!$B11</f>
        <v>0.69230769230769229</v>
      </c>
      <c r="J11" s="9">
        <f>'Результаты 7 кл. матем'!J11/'Результаты 7 кл. матем'!$B11/2</f>
        <v>0.42307692307692307</v>
      </c>
      <c r="K11" s="9">
        <f>'Результаты 7 кл. матем'!K11/'Результаты 7 кл. матем'!$B11</f>
        <v>0</v>
      </c>
      <c r="L11" s="9">
        <f>'Результаты 7 кл. матем'!L11/'Результаты 7 кл. матем'!$B11</f>
        <v>0.48717948717948717</v>
      </c>
      <c r="M11" s="9">
        <f>'Результаты 7 кл. матем'!M11/'Результаты 7 кл. матем'!$B11</f>
        <v>0.37179487179487181</v>
      </c>
      <c r="N11" s="9">
        <f>'Результаты 7 кл. матем'!N11/'Результаты 7 кл. матем'!$B11</f>
        <v>0.14102564102564102</v>
      </c>
      <c r="Q11" s="1">
        <f t="shared" si="0"/>
        <v>0.92307692307692313</v>
      </c>
    </row>
    <row r="12" spans="1:17" ht="31.5">
      <c r="A12" s="2" t="s">
        <v>23</v>
      </c>
      <c r="B12" s="3">
        <v>88</v>
      </c>
      <c r="C12" s="9">
        <f>'Результаты 7 кл. матем'!C12/'Результаты 7 кл. матем'!$B12</f>
        <v>0.875</v>
      </c>
      <c r="D12" s="9">
        <f>'Результаты 7 кл. матем'!D12/'Результаты 7 кл. матем'!$B12</f>
        <v>0.96590909090909094</v>
      </c>
      <c r="E12" s="9">
        <f>'Результаты 7 кл. матем'!E12/'Результаты 7 кл. матем'!$B12</f>
        <v>0.60227272727272729</v>
      </c>
      <c r="F12" s="9">
        <f>'Результаты 7 кл. матем'!F12/'Результаты 7 кл. матем'!$B12</f>
        <v>0.45454545454545453</v>
      </c>
      <c r="G12" s="9">
        <f>'Результаты 7 кл. матем'!G12/'Результаты 7 кл. матем'!$B12</f>
        <v>0.54545454545454541</v>
      </c>
      <c r="H12" s="9">
        <f>'Результаты 7 кл. матем'!H12/'Результаты 7 кл. матем'!$B12/2</f>
        <v>0.65909090909090906</v>
      </c>
      <c r="I12" s="9">
        <f>'Результаты 7 кл. матем'!I12/'Результаты 7 кл. матем'!$B12</f>
        <v>0.64772727272727271</v>
      </c>
      <c r="J12" s="9">
        <f>'Результаты 7 кл. матем'!J12/'Результаты 7 кл. матем'!$B12/2</f>
        <v>0.56818181818181823</v>
      </c>
      <c r="K12" s="9">
        <f>'Результаты 7 кл. матем'!K12/'Результаты 7 кл. матем'!$B12</f>
        <v>0.15909090909090909</v>
      </c>
      <c r="L12" s="9">
        <f>'Результаты 7 кл. матем'!L12/'Результаты 7 кл. матем'!$B12</f>
        <v>0.28409090909090912</v>
      </c>
      <c r="M12" s="9">
        <f>'Результаты 7 кл. матем'!M12/'Результаты 7 кл. матем'!$B12</f>
        <v>0.34090909090909088</v>
      </c>
      <c r="N12" s="9">
        <f>'Результаты 7 кл. матем'!N12/'Результаты 7 кл. матем'!$B12</f>
        <v>0.21590909090909091</v>
      </c>
      <c r="Q12" s="1">
        <f t="shared" si="0"/>
        <v>0.96590909090909094</v>
      </c>
    </row>
    <row r="13" spans="1:17" ht="15.75">
      <c r="A13" s="2">
        <v>3</v>
      </c>
      <c r="B13" s="3">
        <v>23</v>
      </c>
      <c r="C13" s="9">
        <f>'Результаты 7 кл. матем'!C13/'Результаты 7 кл. матем'!$B13</f>
        <v>0.73913043478260865</v>
      </c>
      <c r="D13" s="9">
        <f>'Результаты 7 кл. матем'!D13/'Результаты 7 кл. матем'!$B13</f>
        <v>0.78260869565217395</v>
      </c>
      <c r="E13" s="9">
        <f>'Результаты 7 кл. матем'!E13/'Результаты 7 кл. матем'!$B13</f>
        <v>0.78260869565217395</v>
      </c>
      <c r="F13" s="9">
        <f>'Результаты 7 кл. матем'!F13/'Результаты 7 кл. матем'!$B13</f>
        <v>0.65217391304347827</v>
      </c>
      <c r="G13" s="9">
        <f>'Результаты 7 кл. матем'!G13/'Результаты 7 кл. матем'!$B13</f>
        <v>0.78260869565217395</v>
      </c>
      <c r="H13" s="9">
        <f>'Результаты 7 кл. матем'!H13/'Результаты 7 кл. матем'!$B13/2</f>
        <v>0.19565217391304349</v>
      </c>
      <c r="I13" s="9">
        <f>'Результаты 7 кл. матем'!I13/'Результаты 7 кл. матем'!$B13</f>
        <v>0.56521739130434778</v>
      </c>
      <c r="J13" s="9">
        <f>'Результаты 7 кл. матем'!J13/'Результаты 7 кл. матем'!$B13/2</f>
        <v>4.3478260869565216E-2</v>
      </c>
      <c r="K13" s="9">
        <f>'Результаты 7 кл. матем'!K13/'Результаты 7 кл. матем'!$B13</f>
        <v>0.2608695652173913</v>
      </c>
      <c r="L13" s="9">
        <f>'Результаты 7 кл. матем'!L13/'Результаты 7 кл. матем'!$B13</f>
        <v>0.65217391304347827</v>
      </c>
      <c r="M13" s="9">
        <f>'Результаты 7 кл. матем'!M13/'Результаты 7 кл. матем'!$B13</f>
        <v>4.3478260869565216E-2</v>
      </c>
      <c r="N13" s="9">
        <f>'Результаты 7 кл. матем'!N13/'Результаты 7 кл. матем'!$B13</f>
        <v>4.3478260869565216E-2</v>
      </c>
      <c r="Q13" s="1">
        <f t="shared" si="0"/>
        <v>0.78260869565217395</v>
      </c>
    </row>
    <row r="14" spans="1:17" ht="15.75">
      <c r="A14" s="2">
        <v>5</v>
      </c>
      <c r="B14" s="3">
        <v>60</v>
      </c>
      <c r="C14" s="9">
        <f>'Результаты 7 кл. матем'!C14/'Результаты 7 кл. матем'!$B14</f>
        <v>0.91666666666666663</v>
      </c>
      <c r="D14" s="9">
        <f>'Результаты 7 кл. матем'!D14/'Результаты 7 кл. матем'!$B14</f>
        <v>0.96666666666666667</v>
      </c>
      <c r="E14" s="9">
        <f>'Результаты 7 кл. матем'!E14/'Результаты 7 кл. матем'!$B14</f>
        <v>0.7</v>
      </c>
      <c r="F14" s="9">
        <f>'Результаты 7 кл. матем'!F14/'Результаты 7 кл. матем'!$B14</f>
        <v>0.48333333333333334</v>
      </c>
      <c r="G14" s="9">
        <f>'Результаты 7 кл. матем'!G14/'Результаты 7 кл. матем'!$B14</f>
        <v>0.6</v>
      </c>
      <c r="H14" s="9">
        <f>'Результаты 7 кл. матем'!H14/'Результаты 7 кл. матем'!$B14/2</f>
        <v>0.44166666666666665</v>
      </c>
      <c r="I14" s="9">
        <f>'Результаты 7 кл. матем'!I14/'Результаты 7 кл. матем'!$B14</f>
        <v>0.65</v>
      </c>
      <c r="J14" s="9">
        <f>'Результаты 7 кл. матем'!J14/'Результаты 7 кл. матем'!$B14/2</f>
        <v>0.24166666666666667</v>
      </c>
      <c r="K14" s="9">
        <f>'Результаты 7 кл. матем'!K14/'Результаты 7 кл. матем'!$B14</f>
        <v>0.15</v>
      </c>
      <c r="L14" s="9">
        <f>'Результаты 7 кл. матем'!L14/'Результаты 7 кл. матем'!$B14</f>
        <v>0.53333333333333333</v>
      </c>
      <c r="M14" s="9">
        <f>'Результаты 7 кл. матем'!M14/'Результаты 7 кл. матем'!$B14</f>
        <v>0.25</v>
      </c>
      <c r="N14" s="9">
        <f>'Результаты 7 кл. матем'!N14/'Результаты 7 кл. матем'!$B14</f>
        <v>6.6666666666666666E-2</v>
      </c>
      <c r="Q14" s="1">
        <f t="shared" si="0"/>
        <v>0.96666666666666667</v>
      </c>
    </row>
    <row r="15" spans="1:17" ht="15.75">
      <c r="A15" s="2">
        <v>6</v>
      </c>
      <c r="B15" s="3">
        <v>41</v>
      </c>
      <c r="C15" s="9">
        <f>'Результаты 7 кл. матем'!C15/'Результаты 7 кл. матем'!$B15</f>
        <v>0.78048780487804881</v>
      </c>
      <c r="D15" s="9">
        <f>'Результаты 7 кл. матем'!D15/'Результаты 7 кл. матем'!$B15</f>
        <v>0.90243902439024393</v>
      </c>
      <c r="E15" s="9">
        <f>'Результаты 7 кл. матем'!E15/'Результаты 7 кл. матем'!$B15</f>
        <v>0.36585365853658536</v>
      </c>
      <c r="F15" s="9">
        <f>'Результаты 7 кл. матем'!F15/'Результаты 7 кл. матем'!$B15</f>
        <v>0.56097560975609762</v>
      </c>
      <c r="G15" s="9">
        <f>'Результаты 7 кл. матем'!G15/'Результаты 7 кл. матем'!$B15</f>
        <v>0.70731707317073167</v>
      </c>
      <c r="H15" s="9">
        <f>'Результаты 7 кл. матем'!H15/'Результаты 7 кл. матем'!$B15/2</f>
        <v>7.3170731707317069E-2</v>
      </c>
      <c r="I15" s="9">
        <f>'Результаты 7 кл. матем'!I15/'Результаты 7 кл. матем'!$B15</f>
        <v>0.65853658536585369</v>
      </c>
      <c r="J15" s="9">
        <f>'Результаты 7 кл. матем'!J15/'Результаты 7 кл. матем'!$B15/2</f>
        <v>7.3170731707317069E-2</v>
      </c>
      <c r="K15" s="9">
        <f>'Результаты 7 кл. матем'!K15/'Результаты 7 кл. матем'!$B15</f>
        <v>0.36585365853658536</v>
      </c>
      <c r="L15" s="9">
        <f>'Результаты 7 кл. матем'!L15/'Результаты 7 кл. матем'!$B15</f>
        <v>0.51219512195121952</v>
      </c>
      <c r="M15" s="9">
        <f>'Результаты 7 кл. матем'!M15/'Результаты 7 кл. матем'!$B15</f>
        <v>9.7560975609756101E-2</v>
      </c>
      <c r="N15" s="9">
        <f>'Результаты 7 кл. матем'!N15/'Результаты 7 кл. матем'!$B15</f>
        <v>2.4390243902439025E-2</v>
      </c>
      <c r="Q15" s="1">
        <f t="shared" si="0"/>
        <v>0.90243902439024393</v>
      </c>
    </row>
    <row r="16" spans="1:17" ht="15.75">
      <c r="A16" s="2">
        <v>7</v>
      </c>
      <c r="B16" s="3">
        <v>48</v>
      </c>
      <c r="C16" s="9">
        <f>'Результаты 7 кл. матем'!C16/'Результаты 7 кл. матем'!$B16</f>
        <v>0.875</v>
      </c>
      <c r="D16" s="9">
        <f>'Результаты 7 кл. матем'!D16/'Результаты 7 кл. матем'!$B16</f>
        <v>1.0208333333333333</v>
      </c>
      <c r="E16" s="9">
        <f>'Результаты 7 кл. матем'!E16/'Результаты 7 кл. матем'!$B16</f>
        <v>0.41666666666666669</v>
      </c>
      <c r="F16" s="9">
        <f>'Результаты 7 кл. матем'!F16/'Результаты 7 кл. матем'!$B16</f>
        <v>0.4375</v>
      </c>
      <c r="G16" s="9">
        <f>'Результаты 7 кл. матем'!G16/'Результаты 7 кл. матем'!$B16</f>
        <v>0.52083333333333337</v>
      </c>
      <c r="H16" s="9">
        <f>'Результаты 7 кл. матем'!H16/'Результаты 7 кл. матем'!$B16/2</f>
        <v>0.35416666666666669</v>
      </c>
      <c r="I16" s="9">
        <f>'Результаты 7 кл. матем'!I16/'Результаты 7 кл. матем'!$B16</f>
        <v>0.27083333333333331</v>
      </c>
      <c r="J16" s="9">
        <f>'Результаты 7 кл. матем'!J16/'Результаты 7 кл. матем'!$B16/2</f>
        <v>0.48958333333333331</v>
      </c>
      <c r="K16" s="9">
        <f>'Результаты 7 кл. матем'!K16/'Результаты 7 кл. матем'!$B16</f>
        <v>0.39583333333333331</v>
      </c>
      <c r="L16" s="9">
        <f>'Результаты 7 кл. матем'!L16/'Результаты 7 кл. матем'!$B16</f>
        <v>0.3125</v>
      </c>
      <c r="M16" s="9">
        <f>'Результаты 7 кл. матем'!M16/'Результаты 7 кл. матем'!$B16</f>
        <v>0.14583333333333334</v>
      </c>
      <c r="N16" s="9">
        <f>'Результаты 7 кл. матем'!N16/'Результаты 7 кл. матем'!$B16</f>
        <v>0.14583333333333334</v>
      </c>
      <c r="Q16" s="1">
        <f t="shared" si="0"/>
        <v>1.0208333333333333</v>
      </c>
    </row>
    <row r="17" spans="1:17" ht="15.75">
      <c r="A17" s="2">
        <v>8</v>
      </c>
      <c r="B17" s="3">
        <v>39</v>
      </c>
      <c r="C17" s="9">
        <f>'Результаты 7 кл. матем'!C17/'Результаты 7 кл. матем'!$B17</f>
        <v>0.51282051282051277</v>
      </c>
      <c r="D17" s="9">
        <f>'Результаты 7 кл. матем'!D17/'Результаты 7 кл. матем'!$B17</f>
        <v>0.69230769230769229</v>
      </c>
      <c r="E17" s="9">
        <f>'Результаты 7 кл. матем'!E17/'Результаты 7 кл. матем'!$B17</f>
        <v>0.35897435897435898</v>
      </c>
      <c r="F17" s="9">
        <f>'Результаты 7 кл. матем'!F17/'Результаты 7 кл. матем'!$B17</f>
        <v>0.35897435897435898</v>
      </c>
      <c r="G17" s="9">
        <f>'Результаты 7 кл. матем'!G17/'Результаты 7 кл. матем'!$B17</f>
        <v>0.38461538461538464</v>
      </c>
      <c r="H17" s="9">
        <f>'Результаты 7 кл. матем'!H17/'Результаты 7 кл. матем'!$B17/2</f>
        <v>0.42307692307692307</v>
      </c>
      <c r="I17" s="9">
        <f>'Результаты 7 кл. матем'!I17/'Результаты 7 кл. матем'!$B17</f>
        <v>0.5641025641025641</v>
      </c>
      <c r="J17" s="9">
        <f>'Результаты 7 кл. матем'!J17/'Результаты 7 кл. матем'!$B17/2</f>
        <v>0.23076923076923078</v>
      </c>
      <c r="K17" s="9">
        <f>'Результаты 7 кл. матем'!K17/'Результаты 7 кл. матем'!$B17</f>
        <v>0.46153846153846156</v>
      </c>
      <c r="L17" s="9">
        <f>'Результаты 7 кл. матем'!L17/'Результаты 7 кл. матем'!$B17</f>
        <v>0.38461538461538464</v>
      </c>
      <c r="M17" s="9">
        <f>'Результаты 7 кл. матем'!M17/'Результаты 7 кл. матем'!$B17</f>
        <v>0.10256410256410256</v>
      </c>
      <c r="N17" s="9">
        <f>'Результаты 7 кл. матем'!N17/'Результаты 7 кл. матем'!$B17</f>
        <v>5.128205128205128E-2</v>
      </c>
      <c r="Q17" s="1">
        <f t="shared" si="0"/>
        <v>0.69230769230769229</v>
      </c>
    </row>
    <row r="18" spans="1:17" ht="15.75">
      <c r="A18" s="2">
        <v>9</v>
      </c>
      <c r="B18" s="3">
        <v>50</v>
      </c>
      <c r="C18" s="9">
        <f>'Результаты 7 кл. матем'!C18/'Результаты 7 кл. матем'!$B18</f>
        <v>0.88</v>
      </c>
      <c r="D18" s="9">
        <f>'Результаты 7 кл. матем'!D18/'Результаты 7 кл. матем'!$B18</f>
        <v>0.96</v>
      </c>
      <c r="E18" s="9">
        <f>'Результаты 7 кл. матем'!E18/'Результаты 7 кл. матем'!$B18</f>
        <v>0.68</v>
      </c>
      <c r="F18" s="9">
        <f>'Результаты 7 кл. матем'!F18/'Результаты 7 кл. матем'!$B18</f>
        <v>0.46</v>
      </c>
      <c r="G18" s="9">
        <f>'Результаты 7 кл. матем'!G18/'Результаты 7 кл. матем'!$B18</f>
        <v>0.9</v>
      </c>
      <c r="H18" s="9">
        <f>'Результаты 7 кл. матем'!H18/'Результаты 7 кл. матем'!$B18/2</f>
        <v>0.65</v>
      </c>
      <c r="I18" s="9">
        <f>'Результаты 7 кл. матем'!I18/'Результаты 7 кл. матем'!$B18</f>
        <v>0.84</v>
      </c>
      <c r="J18" s="9">
        <f>'Результаты 7 кл. матем'!J18/'Результаты 7 кл. матем'!$B18/2</f>
        <v>0.62</v>
      </c>
      <c r="K18" s="9">
        <f>'Результаты 7 кл. матем'!K18/'Результаты 7 кл. матем'!$B18</f>
        <v>0.06</v>
      </c>
      <c r="L18" s="9">
        <f>'Результаты 7 кл. матем'!L18/'Результаты 7 кл. матем'!$B18</f>
        <v>0.32</v>
      </c>
      <c r="M18" s="9">
        <f>'Результаты 7 кл. матем'!M18/'Результаты 7 кл. матем'!$B18</f>
        <v>0.2</v>
      </c>
      <c r="N18" s="9">
        <f>'Результаты 7 кл. матем'!N18/'Результаты 7 кл. матем'!$B18</f>
        <v>0.42</v>
      </c>
      <c r="Q18" s="1">
        <f t="shared" si="0"/>
        <v>0.96</v>
      </c>
    </row>
    <row r="19" spans="1:17" ht="15.75">
      <c r="A19" s="2">
        <v>10</v>
      </c>
      <c r="B19" s="3">
        <v>68</v>
      </c>
      <c r="C19" s="9">
        <f>'Результаты 7 кл. матем'!C19/'Результаты 7 кл. матем'!$B19</f>
        <v>0.82352941176470584</v>
      </c>
      <c r="D19" s="9">
        <f>'Результаты 7 кл. матем'!D19/'Результаты 7 кл. матем'!$B19</f>
        <v>0.94117647058823528</v>
      </c>
      <c r="E19" s="9">
        <f>'Результаты 7 кл. матем'!E19/'Результаты 7 кл. матем'!$B19</f>
        <v>0.51470588235294112</v>
      </c>
      <c r="F19" s="9">
        <f>'Результаты 7 кл. матем'!F19/'Результаты 7 кл. матем'!$B19</f>
        <v>0.33823529411764708</v>
      </c>
      <c r="G19" s="9">
        <f>'Результаты 7 кл. матем'!G19/'Результаты 7 кл. матем'!$B19</f>
        <v>0.39705882352941174</v>
      </c>
      <c r="H19" s="9">
        <f>'Результаты 7 кл. матем'!H19/'Результаты 7 кл. матем'!$B19/2</f>
        <v>0.25</v>
      </c>
      <c r="I19" s="9">
        <f>'Результаты 7 кл. матем'!I19/'Результаты 7 кл. матем'!$B19</f>
        <v>0.51470588235294112</v>
      </c>
      <c r="J19" s="9">
        <f>'Результаты 7 кл. матем'!J19/'Результаты 7 кл. матем'!$B19/2</f>
        <v>0.41176470588235292</v>
      </c>
      <c r="K19" s="9">
        <f>'Результаты 7 кл. матем'!K19/'Результаты 7 кл. матем'!$B19</f>
        <v>0.25</v>
      </c>
      <c r="L19" s="9">
        <f>'Результаты 7 кл. матем'!L19/'Результаты 7 кл. матем'!$B19</f>
        <v>0.57352941176470584</v>
      </c>
      <c r="M19" s="9">
        <f>'Результаты 7 кл. матем'!M19/'Результаты 7 кл. матем'!$B19</f>
        <v>0.13235294117647059</v>
      </c>
      <c r="N19" s="9">
        <f>'Результаты 7 кл. матем'!N19/'Результаты 7 кл. матем'!$B19</f>
        <v>4.4117647058823532E-2</v>
      </c>
      <c r="Q19" s="1">
        <f t="shared" si="0"/>
        <v>0.94117647058823528</v>
      </c>
    </row>
    <row r="20" spans="1:17" ht="15.75">
      <c r="A20" s="2">
        <v>12</v>
      </c>
      <c r="B20" s="3">
        <v>45</v>
      </c>
      <c r="C20" s="9">
        <f>'Результаты 7 кл. матем'!C20/'Результаты 7 кл. матем'!$B20</f>
        <v>0.8666666666666667</v>
      </c>
      <c r="D20" s="9">
        <f>'Результаты 7 кл. матем'!D20/'Результаты 7 кл. матем'!$B20</f>
        <v>0.93333333333333335</v>
      </c>
      <c r="E20" s="9">
        <f>'Результаты 7 кл. матем'!E20/'Результаты 7 кл. матем'!$B20</f>
        <v>0.82222222222222219</v>
      </c>
      <c r="F20" s="9">
        <f>'Результаты 7 кл. матем'!F20/'Результаты 7 кл. матем'!$B20</f>
        <v>0.55555555555555558</v>
      </c>
      <c r="G20" s="9">
        <f>'Результаты 7 кл. матем'!G20/'Результаты 7 кл. матем'!$B20</f>
        <v>0.93333333333333335</v>
      </c>
      <c r="H20" s="9">
        <f>'Результаты 7 кл. матем'!H20/'Результаты 7 кл. матем'!$B20/2</f>
        <v>0.24444444444444444</v>
      </c>
      <c r="I20" s="9">
        <f>'Результаты 7 кл. матем'!I20/'Результаты 7 кл. матем'!$B20</f>
        <v>0.4</v>
      </c>
      <c r="J20" s="9">
        <f>'Результаты 7 кл. матем'!J20/'Результаты 7 кл. матем'!$B20/2</f>
        <v>0.12222222222222222</v>
      </c>
      <c r="K20" s="9">
        <f>'Результаты 7 кл. матем'!K20/'Результаты 7 кл. матем'!$B20</f>
        <v>0.17777777777777778</v>
      </c>
      <c r="L20" s="9">
        <f>'Результаты 7 кл. матем'!L20/'Результаты 7 кл. матем'!$B20</f>
        <v>0.62222222222222223</v>
      </c>
      <c r="M20" s="9">
        <f>'Результаты 7 кл. матем'!M20/'Результаты 7 кл. матем'!$B20</f>
        <v>0.17777777777777778</v>
      </c>
      <c r="N20" s="9">
        <f>'Результаты 7 кл. матем'!N20/'Результаты 7 кл. матем'!$B20</f>
        <v>2.2222222222222223E-2</v>
      </c>
      <c r="Q20" s="1">
        <f t="shared" si="0"/>
        <v>0.93333333333333335</v>
      </c>
    </row>
    <row r="21" spans="1:17" ht="15.75">
      <c r="A21" s="2">
        <v>13</v>
      </c>
      <c r="B21" s="3">
        <v>58</v>
      </c>
      <c r="C21" s="9">
        <f>'Результаты 7 кл. матем'!C21/'Результаты 7 кл. матем'!$B21</f>
        <v>0.58620689655172409</v>
      </c>
      <c r="D21" s="9">
        <f>'Результаты 7 кл. матем'!D21/'Результаты 7 кл. матем'!$B21</f>
        <v>0.77586206896551724</v>
      </c>
      <c r="E21" s="9">
        <f>'Результаты 7 кл. матем'!E21/'Результаты 7 кл. матем'!$B21</f>
        <v>0.55172413793103448</v>
      </c>
      <c r="F21" s="9">
        <f>'Результаты 7 кл. матем'!F21/'Результаты 7 кл. матем'!$B21</f>
        <v>0.62068965517241381</v>
      </c>
      <c r="G21" s="9">
        <f>'Результаты 7 кл. матем'!G21/'Результаты 7 кл. матем'!$B21</f>
        <v>0.55172413793103448</v>
      </c>
      <c r="H21" s="9">
        <f>'Результаты 7 кл. матем'!H21/'Результаты 7 кл. матем'!$B21/2</f>
        <v>0.56896551724137934</v>
      </c>
      <c r="I21" s="9">
        <f>'Результаты 7 кл. матем'!I21/'Результаты 7 кл. матем'!$B21</f>
        <v>0.55172413793103448</v>
      </c>
      <c r="J21" s="9">
        <f>'Результаты 7 кл. матем'!J21/'Результаты 7 кл. матем'!$B21/2</f>
        <v>0.21551724137931033</v>
      </c>
      <c r="K21" s="9">
        <f>'Результаты 7 кл. матем'!K21/'Результаты 7 кл. матем'!$B21</f>
        <v>0.20689655172413793</v>
      </c>
      <c r="L21" s="9">
        <f>'Результаты 7 кл. матем'!L21/'Результаты 7 кл. матем'!$B21</f>
        <v>0.62068965517241381</v>
      </c>
      <c r="M21" s="9">
        <f>'Результаты 7 кл. матем'!M21/'Результаты 7 кл. матем'!$B21</f>
        <v>0.13793103448275862</v>
      </c>
      <c r="N21" s="9">
        <f>'Результаты 7 кл. матем'!N21/'Результаты 7 кл. матем'!$B21</f>
        <v>3.4482758620689655E-2</v>
      </c>
      <c r="Q21" s="1">
        <f t="shared" si="0"/>
        <v>0.77586206896551724</v>
      </c>
    </row>
    <row r="22" spans="1:17" ht="15.75">
      <c r="A22" s="2">
        <v>20</v>
      </c>
      <c r="B22" s="3">
        <v>91</v>
      </c>
      <c r="C22" s="9">
        <f>'Результаты 7 кл. матем'!C22/'Результаты 7 кл. матем'!$B22</f>
        <v>0.81318681318681318</v>
      </c>
      <c r="D22" s="9">
        <f>'Результаты 7 кл. матем'!D22/'Результаты 7 кл. матем'!$B22</f>
        <v>0.96703296703296704</v>
      </c>
      <c r="E22" s="9">
        <f>'Результаты 7 кл. матем'!E22/'Результаты 7 кл. матем'!$B22</f>
        <v>0.62637362637362637</v>
      </c>
      <c r="F22" s="9">
        <f>'Результаты 7 кл. матем'!F22/'Результаты 7 кл. матем'!$B22</f>
        <v>0.51648351648351654</v>
      </c>
      <c r="G22" s="9">
        <f>'Результаты 7 кл. матем'!G22/'Результаты 7 кл. матем'!$B22</f>
        <v>0.70329670329670335</v>
      </c>
      <c r="H22" s="9">
        <f>'Результаты 7 кл. матем'!H22/'Результаты 7 кл. матем'!$B22/2</f>
        <v>0.23076923076923078</v>
      </c>
      <c r="I22" s="9">
        <f>'Результаты 7 кл. матем'!I22/'Результаты 7 кл. матем'!$B22</f>
        <v>0.34065934065934067</v>
      </c>
      <c r="J22" s="9">
        <f>'Результаты 7 кл. матем'!J22/'Результаты 7 кл. матем'!$B22/2</f>
        <v>0.15384615384615385</v>
      </c>
      <c r="K22" s="9">
        <f>'Результаты 7 кл. матем'!K22/'Результаты 7 кл. матем'!$B22</f>
        <v>0.63736263736263732</v>
      </c>
      <c r="L22" s="9">
        <f>'Результаты 7 кл. матем'!L22/'Результаты 7 кл. матем'!$B22</f>
        <v>0.26373626373626374</v>
      </c>
      <c r="M22" s="9">
        <f>'Результаты 7 кл. матем'!M22/'Результаты 7 кл. матем'!$B22</f>
        <v>8.7912087912087919E-2</v>
      </c>
      <c r="N22" s="9">
        <f>'Результаты 7 кл. матем'!N22/'Результаты 7 кл. матем'!$B22</f>
        <v>1.098901098901099E-2</v>
      </c>
      <c r="Q22" s="1">
        <f t="shared" si="0"/>
        <v>0.96703296703296704</v>
      </c>
    </row>
    <row r="23" spans="1:17" ht="15.75">
      <c r="A23" s="2">
        <v>21</v>
      </c>
      <c r="B23" s="3">
        <v>29</v>
      </c>
      <c r="C23" s="9">
        <f>'Результаты 7 кл. матем'!C23/'Результаты 7 кл. матем'!$B23</f>
        <v>0.68965517241379315</v>
      </c>
      <c r="D23" s="9">
        <f>'Результаты 7 кл. матем'!D23/'Результаты 7 кл. матем'!$B23</f>
        <v>0.89655172413793105</v>
      </c>
      <c r="E23" s="9">
        <f>'Результаты 7 кл. матем'!E23/'Результаты 7 кл. матем'!$B23</f>
        <v>0.89655172413793105</v>
      </c>
      <c r="F23" s="9">
        <f>'Результаты 7 кл. матем'!F23/'Результаты 7 кл. матем'!$B23</f>
        <v>0.37931034482758619</v>
      </c>
      <c r="G23" s="9">
        <f>'Результаты 7 кл. матем'!G23/'Результаты 7 кл. матем'!$B23</f>
        <v>0.72413793103448276</v>
      </c>
      <c r="H23" s="9">
        <f>'Результаты 7 кл. матем'!H23/'Результаты 7 кл. матем'!$B23/2</f>
        <v>0.41379310344827586</v>
      </c>
      <c r="I23" s="9">
        <f>'Результаты 7 кл. матем'!I23/'Результаты 7 кл. матем'!$B23</f>
        <v>0.48275862068965519</v>
      </c>
      <c r="J23" s="9">
        <f>'Результаты 7 кл. матем'!J23/'Результаты 7 кл. матем'!$B23/2</f>
        <v>0.25862068965517243</v>
      </c>
      <c r="K23" s="9">
        <f>'Результаты 7 кл. матем'!K23/'Результаты 7 кл. матем'!$B23</f>
        <v>6.8965517241379309E-2</v>
      </c>
      <c r="L23" s="9">
        <f>'Результаты 7 кл. матем'!L23/'Результаты 7 кл. матем'!$B23</f>
        <v>0.75862068965517238</v>
      </c>
      <c r="M23" s="9">
        <f>'Результаты 7 кл. матем'!M23/'Результаты 7 кл. матем'!$B23</f>
        <v>0.13793103448275862</v>
      </c>
      <c r="N23" s="9">
        <f>'Результаты 7 кл. матем'!N23/'Результаты 7 кл. матем'!$B23</f>
        <v>3.4482758620689655E-2</v>
      </c>
      <c r="Q23" s="1">
        <f t="shared" si="0"/>
        <v>0.89655172413793105</v>
      </c>
    </row>
    <row r="24" spans="1:17" ht="15.75">
      <c r="A24" s="2">
        <v>23</v>
      </c>
      <c r="B24" s="3">
        <v>21</v>
      </c>
      <c r="C24" s="9">
        <f>'Результаты 7 кл. матем'!C24/'Результаты 7 кл. матем'!$B24</f>
        <v>0.5714285714285714</v>
      </c>
      <c r="D24" s="9">
        <f>'Результаты 7 кл. матем'!D24/'Результаты 7 кл. матем'!$B24</f>
        <v>0.90476190476190477</v>
      </c>
      <c r="E24" s="9">
        <f>'Результаты 7 кл. матем'!E24/'Результаты 7 кл. матем'!$B24</f>
        <v>0.7142857142857143</v>
      </c>
      <c r="F24" s="9">
        <f>'Результаты 7 кл. матем'!F24/'Результаты 7 кл. матем'!$B24</f>
        <v>0.23809523809523808</v>
      </c>
      <c r="G24" s="9">
        <f>'Результаты 7 кл. матем'!G24/'Результаты 7 кл. матем'!$B24</f>
        <v>0.8571428571428571</v>
      </c>
      <c r="H24" s="9">
        <f>'Результаты 7 кл. матем'!H24/'Результаты 7 кл. матем'!$B24/2</f>
        <v>0.19047619047619047</v>
      </c>
      <c r="I24" s="9">
        <f>'Результаты 7 кл. матем'!I24/'Результаты 7 кл. матем'!$B24</f>
        <v>0.5714285714285714</v>
      </c>
      <c r="J24" s="9">
        <f>'Результаты 7 кл. матем'!J24/'Результаты 7 кл. матем'!$B24/2</f>
        <v>4.7619047619047616E-2</v>
      </c>
      <c r="K24" s="9">
        <f>'Результаты 7 кл. матем'!K24/'Результаты 7 кл. матем'!$B24</f>
        <v>0.23809523809523808</v>
      </c>
      <c r="L24" s="9">
        <f>'Результаты 7 кл. матем'!L24/'Результаты 7 кл. матем'!$B24</f>
        <v>0.7142857142857143</v>
      </c>
      <c r="M24" s="9">
        <f>'Результаты 7 кл. матем'!M24/'Результаты 7 кл. матем'!$B24</f>
        <v>4.7619047619047616E-2</v>
      </c>
      <c r="N24" s="9">
        <f>'Результаты 7 кл. матем'!N24/'Результаты 7 кл. матем'!$B24</f>
        <v>0</v>
      </c>
      <c r="Q24" s="1">
        <f t="shared" si="0"/>
        <v>0.90476190476190477</v>
      </c>
    </row>
    <row r="25" spans="1:17" ht="15.75">
      <c r="A25" s="2">
        <v>24</v>
      </c>
      <c r="B25" s="3">
        <v>49</v>
      </c>
      <c r="C25" s="9">
        <f>'Результаты 7 кл. матем'!C25/'Результаты 7 кл. матем'!$B25</f>
        <v>0.44897959183673469</v>
      </c>
      <c r="D25" s="9">
        <f>'Результаты 7 кл. матем'!D25/'Результаты 7 кл. матем'!$B25</f>
        <v>0.87755102040816324</v>
      </c>
      <c r="E25" s="9">
        <f>'Результаты 7 кл. матем'!E25/'Результаты 7 кл. матем'!$B25</f>
        <v>0.32653061224489793</v>
      </c>
      <c r="F25" s="9">
        <f>'Результаты 7 кл. матем'!F25/'Результаты 7 кл. матем'!$B25</f>
        <v>0.18367346938775511</v>
      </c>
      <c r="G25" s="9">
        <f>'Результаты 7 кл. матем'!G25/'Результаты 7 кл. матем'!$B25</f>
        <v>0.5714285714285714</v>
      </c>
      <c r="H25" s="9">
        <f>'Результаты 7 кл. матем'!H25/'Результаты 7 кл. матем'!$B25/2</f>
        <v>0.20408163265306123</v>
      </c>
      <c r="I25" s="9">
        <f>'Результаты 7 кл. матем'!I25/'Результаты 7 кл. матем'!$B25</f>
        <v>0.12244897959183673</v>
      </c>
      <c r="J25" s="9">
        <f>'Результаты 7 кл. матем'!J25/'Результаты 7 кл. матем'!$B25/2</f>
        <v>9.1836734693877556E-2</v>
      </c>
      <c r="K25" s="9">
        <f>'Результаты 7 кл. матем'!K25/'Результаты 7 кл. матем'!$B25</f>
        <v>0.7142857142857143</v>
      </c>
      <c r="L25" s="9">
        <f>'Результаты 7 кл. матем'!L25/'Результаты 7 кл. матем'!$B25</f>
        <v>0.16326530612244897</v>
      </c>
      <c r="M25" s="9">
        <f>'Результаты 7 кл. матем'!M25/'Результаты 7 кл. матем'!$B25</f>
        <v>6.1224489795918366E-2</v>
      </c>
      <c r="N25" s="9">
        <f>'Результаты 7 кл. матем'!N25/'Результаты 7 кл. матем'!$B25</f>
        <v>6.1224489795918366E-2</v>
      </c>
      <c r="Q25" s="1">
        <f t="shared" si="0"/>
        <v>0.87755102040816324</v>
      </c>
    </row>
    <row r="26" spans="1:17" ht="15.75">
      <c r="A26" s="2">
        <v>25</v>
      </c>
      <c r="B26" s="3">
        <v>41</v>
      </c>
      <c r="C26" s="9">
        <f>'Результаты 7 кл. матем'!C26/'Результаты 7 кл. матем'!$B26</f>
        <v>0.82926829268292679</v>
      </c>
      <c r="D26" s="9">
        <f>'Результаты 7 кл. матем'!D26/'Результаты 7 кл. матем'!$B26</f>
        <v>1</v>
      </c>
      <c r="E26" s="9">
        <f>'Результаты 7 кл. матем'!E26/'Результаты 7 кл. матем'!$B26</f>
        <v>0.36585365853658536</v>
      </c>
      <c r="F26" s="9">
        <f>'Результаты 7 кл. матем'!F26/'Результаты 7 кл. матем'!$B26</f>
        <v>0.17073170731707318</v>
      </c>
      <c r="G26" s="9">
        <f>'Результаты 7 кл. матем'!G26/'Результаты 7 кл. матем'!$B26</f>
        <v>0.73170731707317072</v>
      </c>
      <c r="H26" s="9">
        <f>'Результаты 7 кл. матем'!H26/'Результаты 7 кл. матем'!$B26/2</f>
        <v>0.54878048780487809</v>
      </c>
      <c r="I26" s="9">
        <f>'Результаты 7 кл. матем'!I26/'Результаты 7 кл. матем'!$B26</f>
        <v>0.48780487804878048</v>
      </c>
      <c r="J26" s="9">
        <f>'Результаты 7 кл. матем'!J26/'Результаты 7 кл. матем'!$B26/2</f>
        <v>0.37804878048780488</v>
      </c>
      <c r="K26" s="9">
        <f>'Результаты 7 кл. матем'!K26/'Результаты 7 кл. матем'!$B26</f>
        <v>0.24390243902439024</v>
      </c>
      <c r="L26" s="9">
        <f>'Результаты 7 кл. матем'!L26/'Результаты 7 кл. матем'!$B26</f>
        <v>0.46341463414634149</v>
      </c>
      <c r="M26" s="9">
        <f>'Результаты 7 кл. матем'!M26/'Результаты 7 кл. матем'!$B26</f>
        <v>0.24390243902439024</v>
      </c>
      <c r="N26" s="9">
        <f>'Результаты 7 кл. матем'!N26/'Результаты 7 кл. матем'!$B26</f>
        <v>4.878048780487805E-2</v>
      </c>
      <c r="Q26" s="1">
        <f t="shared" si="0"/>
        <v>1</v>
      </c>
    </row>
    <row r="27" spans="1:17" ht="15.75">
      <c r="A27" s="2">
        <v>30</v>
      </c>
      <c r="B27" s="3">
        <v>61</v>
      </c>
      <c r="C27" s="9">
        <f>'Результаты 7 кл. матем'!C27/'Результаты 7 кл. матем'!$B27</f>
        <v>0.70491803278688525</v>
      </c>
      <c r="D27" s="9">
        <f>'Результаты 7 кл. матем'!D27/'Результаты 7 кл. матем'!$B27</f>
        <v>0.86885245901639341</v>
      </c>
      <c r="E27" s="9">
        <f>'Результаты 7 кл. матем'!E27/'Результаты 7 кл. матем'!$B27</f>
        <v>0.55737704918032782</v>
      </c>
      <c r="F27" s="9">
        <f>'Результаты 7 кл. матем'!F27/'Результаты 7 кл. матем'!$B27</f>
        <v>0.31147540983606559</v>
      </c>
      <c r="G27" s="9">
        <f>'Результаты 7 кл. матем'!G27/'Результаты 7 кл. матем'!$B27</f>
        <v>0.73770491803278693</v>
      </c>
      <c r="H27" s="9">
        <f>'Результаты 7 кл. матем'!H27/'Результаты 7 кл. матем'!$B27/2</f>
        <v>0.36065573770491804</v>
      </c>
      <c r="I27" s="9">
        <f>'Результаты 7 кл. матем'!I27/'Результаты 7 кл. матем'!$B27</f>
        <v>0.50819672131147542</v>
      </c>
      <c r="J27" s="9">
        <f>'Результаты 7 кл. матем'!J27/'Результаты 7 кл. матем'!$B27/2</f>
        <v>0.13934426229508196</v>
      </c>
      <c r="K27" s="9">
        <f>'Результаты 7 кл. матем'!K27/'Результаты 7 кл. матем'!$B27</f>
        <v>0.22950819672131148</v>
      </c>
      <c r="L27" s="9">
        <f>'Результаты 7 кл. матем'!L27/'Результаты 7 кл. матем'!$B27</f>
        <v>0.54098360655737709</v>
      </c>
      <c r="M27" s="9">
        <f>'Результаты 7 кл. матем'!M27/'Результаты 7 кл. матем'!$B27</f>
        <v>0.18032786885245902</v>
      </c>
      <c r="N27" s="9">
        <f>'Результаты 7 кл. матем'!N27/'Результаты 7 кл. матем'!$B27</f>
        <v>4.9180327868852458E-2</v>
      </c>
      <c r="Q27" s="1">
        <f t="shared" si="0"/>
        <v>0.86885245901639341</v>
      </c>
    </row>
    <row r="28" spans="1:17" ht="15.75">
      <c r="A28" s="2">
        <v>32</v>
      </c>
      <c r="B28" s="3">
        <v>50</v>
      </c>
      <c r="C28" s="9">
        <f>'Результаты 7 кл. матем'!C28/'Результаты 7 кл. матем'!$B28</f>
        <v>0.78</v>
      </c>
      <c r="D28" s="9">
        <f>'Результаты 7 кл. матем'!D28/'Результаты 7 кл. матем'!$B28</f>
        <v>0.92</v>
      </c>
      <c r="E28" s="9">
        <f>'Результаты 7 кл. матем'!E28/'Результаты 7 кл. матем'!$B28</f>
        <v>0.5</v>
      </c>
      <c r="F28" s="9">
        <f>'Результаты 7 кл. матем'!F28/'Результаты 7 кл. матем'!$B28</f>
        <v>0.57999999999999996</v>
      </c>
      <c r="G28" s="9">
        <f>'Результаты 7 кл. матем'!G28/'Результаты 7 кл. матем'!$B28</f>
        <v>0.9</v>
      </c>
      <c r="H28" s="9">
        <f>'Результаты 7 кл. матем'!H28/'Результаты 7 кл. матем'!$B28/2</f>
        <v>0.61</v>
      </c>
      <c r="I28" s="9">
        <f>'Результаты 7 кл. матем'!I28/'Результаты 7 кл. матем'!$B28</f>
        <v>0.62</v>
      </c>
      <c r="J28" s="9">
        <f>'Результаты 7 кл. матем'!J28/'Результаты 7 кл. матем'!$B28/2</f>
        <v>0.66</v>
      </c>
      <c r="K28" s="9">
        <f>'Результаты 7 кл. матем'!K28/'Результаты 7 кл. матем'!$B28</f>
        <v>0.16</v>
      </c>
      <c r="L28" s="9">
        <f>'Результаты 7 кл. матем'!L28/'Результаты 7 кл. матем'!$B28</f>
        <v>0.3</v>
      </c>
      <c r="M28" s="9">
        <f>'Результаты 7 кл. матем'!M28/'Результаты 7 кл. матем'!$B28</f>
        <v>0.24</v>
      </c>
      <c r="N28" s="9">
        <f>'Результаты 7 кл. матем'!N28/'Результаты 7 кл. матем'!$B28</f>
        <v>0.3</v>
      </c>
      <c r="Q28" s="1">
        <f t="shared" si="0"/>
        <v>0.92</v>
      </c>
    </row>
    <row r="29" spans="1:17" ht="15.75">
      <c r="A29" s="2">
        <v>33</v>
      </c>
      <c r="B29" s="3">
        <v>46</v>
      </c>
      <c r="C29" s="9">
        <f>'Результаты 7 кл. матем'!C29/'Результаты 7 кл. матем'!$B29</f>
        <v>0.60869565217391308</v>
      </c>
      <c r="D29" s="9">
        <f>'Результаты 7 кл. матем'!D29/'Результаты 7 кл. матем'!$B29</f>
        <v>0.93478260869565222</v>
      </c>
      <c r="E29" s="9">
        <f>'Результаты 7 кл. матем'!E29/'Результаты 7 кл. матем'!$B29</f>
        <v>0.67391304347826086</v>
      </c>
      <c r="F29" s="9">
        <f>'Результаты 7 кл. матем'!F29/'Результаты 7 кл. матем'!$B29</f>
        <v>0.41304347826086957</v>
      </c>
      <c r="G29" s="9">
        <f>'Результаты 7 кл. матем'!G29/'Результаты 7 кл. матем'!$B29</f>
        <v>0.52173913043478259</v>
      </c>
      <c r="H29" s="9">
        <f>'Результаты 7 кл. матем'!H29/'Результаты 7 кл. матем'!$B29/2</f>
        <v>0.41304347826086957</v>
      </c>
      <c r="I29" s="9">
        <f>'Результаты 7 кл. матем'!I29/'Результаты 7 кл. матем'!$B29</f>
        <v>0.56521739130434778</v>
      </c>
      <c r="J29" s="9">
        <f>'Результаты 7 кл. матем'!J29/'Результаты 7 кл. матем'!$B29/2</f>
        <v>0.13043478260869565</v>
      </c>
      <c r="K29" s="9">
        <f>'Результаты 7 кл. матем'!K29/'Результаты 7 кл. матем'!$B29</f>
        <v>0.17391304347826086</v>
      </c>
      <c r="L29" s="9">
        <f>'Результаты 7 кл. матем'!L29/'Результаты 7 кл. матем'!$B29</f>
        <v>0.71739130434782605</v>
      </c>
      <c r="M29" s="9">
        <f>'Результаты 7 кл. матем'!M29/'Результаты 7 кл. матем'!$B29</f>
        <v>8.6956521739130432E-2</v>
      </c>
      <c r="N29" s="9">
        <f>'Результаты 7 кл. матем'!N29/'Результаты 7 кл. матем'!$B29</f>
        <v>2.1739130434782608E-2</v>
      </c>
      <c r="Q29" s="1">
        <f t="shared" si="0"/>
        <v>0.93478260869565222</v>
      </c>
    </row>
    <row r="30" spans="1:17" ht="15.75">
      <c r="A30" s="2">
        <v>35</v>
      </c>
      <c r="B30" s="3">
        <v>47</v>
      </c>
      <c r="C30" s="9">
        <f>'Результаты 7 кл. матем'!C30/'Результаты 7 кл. матем'!$B30</f>
        <v>0.80851063829787229</v>
      </c>
      <c r="D30" s="9">
        <f>'Результаты 7 кл. матем'!D30/'Результаты 7 кл. матем'!$B30</f>
        <v>0.87234042553191493</v>
      </c>
      <c r="E30" s="9">
        <f>'Результаты 7 кл. матем'!E30/'Результаты 7 кл. матем'!$B30</f>
        <v>0.78723404255319152</v>
      </c>
      <c r="F30" s="9">
        <f>'Результаты 7 кл. матем'!F30/'Результаты 7 кл. матем'!$B30</f>
        <v>0.36170212765957449</v>
      </c>
      <c r="G30" s="9">
        <f>'Результаты 7 кл. матем'!G30/'Результаты 7 кл. матем'!$B30</f>
        <v>0.68085106382978722</v>
      </c>
      <c r="H30" s="9">
        <f>'Результаты 7 кл. матем'!H30/'Результаты 7 кл. матем'!$B30/2</f>
        <v>0.36170212765957449</v>
      </c>
      <c r="I30" s="9">
        <f>'Результаты 7 кл. матем'!I30/'Результаты 7 кл. матем'!$B30</f>
        <v>0.63829787234042556</v>
      </c>
      <c r="J30" s="9">
        <f>'Результаты 7 кл. матем'!J30/'Результаты 7 кл. матем'!$B30/2</f>
        <v>0.14893617021276595</v>
      </c>
      <c r="K30" s="9">
        <f>'Результаты 7 кл. матем'!K30/'Результаты 7 кл. матем'!$B30</f>
        <v>0.27659574468085107</v>
      </c>
      <c r="L30" s="9">
        <f>'Результаты 7 кл. матем'!L30/'Результаты 7 кл. матем'!$B30</f>
        <v>0.53191489361702127</v>
      </c>
      <c r="M30" s="9">
        <f>'Результаты 7 кл. матем'!M30/'Результаты 7 кл. матем'!$B30</f>
        <v>6.3829787234042548E-2</v>
      </c>
      <c r="N30" s="9">
        <f>'Результаты 7 кл. матем'!N30/'Результаты 7 кл. матем'!$B30</f>
        <v>0.1276595744680851</v>
      </c>
      <c r="Q30" s="1">
        <f t="shared" si="0"/>
        <v>0.87234042553191493</v>
      </c>
    </row>
    <row r="31" spans="1:17" ht="15.75">
      <c r="A31" s="2">
        <v>36</v>
      </c>
      <c r="B31" s="3">
        <v>72</v>
      </c>
      <c r="C31" s="9">
        <f>'Результаты 7 кл. матем'!C31/'Результаты 7 кл. матем'!$B31</f>
        <v>0.76388888888888884</v>
      </c>
      <c r="D31" s="9">
        <f>'Результаты 7 кл. матем'!D31/'Результаты 7 кл. матем'!$B31</f>
        <v>0.86111111111111116</v>
      </c>
      <c r="E31" s="9">
        <f>'Результаты 7 кл. матем'!E31/'Результаты 7 кл. матем'!$B31</f>
        <v>0.56944444444444442</v>
      </c>
      <c r="F31" s="9">
        <f>'Результаты 7 кл. матем'!F31/'Результаты 7 кл. матем'!$B31</f>
        <v>0.44444444444444442</v>
      </c>
      <c r="G31" s="9">
        <f>'Результаты 7 кл. матем'!G31/'Результаты 7 кл. матем'!$B31</f>
        <v>0.73611111111111116</v>
      </c>
      <c r="H31" s="9">
        <f>'Результаты 7 кл. матем'!H31/'Результаты 7 кл. матем'!$B31/2</f>
        <v>0.64583333333333337</v>
      </c>
      <c r="I31" s="9">
        <f>'Результаты 7 кл. матем'!I31/'Результаты 7 кл. матем'!$B31</f>
        <v>0.625</v>
      </c>
      <c r="J31" s="9">
        <f>'Результаты 7 кл. матем'!J31/'Результаты 7 кл. матем'!$B31/2</f>
        <v>0.20833333333333334</v>
      </c>
      <c r="K31" s="9">
        <f>'Результаты 7 кл. матем'!K31/'Результаты 7 кл. матем'!$B31</f>
        <v>9.7222222222222224E-2</v>
      </c>
      <c r="L31" s="9">
        <f>'Результаты 7 кл. матем'!L31/'Результаты 7 кл. матем'!$B31</f>
        <v>0.56944444444444442</v>
      </c>
      <c r="M31" s="9">
        <f>'Результаты 7 кл. матем'!M31/'Результаты 7 кл. матем'!$B31</f>
        <v>0.20833333333333334</v>
      </c>
      <c r="N31" s="9">
        <f>'Результаты 7 кл. матем'!N31/'Результаты 7 кл. матем'!$B31</f>
        <v>0.125</v>
      </c>
      <c r="Q31" s="1">
        <f t="shared" si="0"/>
        <v>0.86111111111111116</v>
      </c>
    </row>
    <row r="32" spans="1:17" ht="15.75">
      <c r="A32" s="2">
        <v>38</v>
      </c>
      <c r="B32" s="3">
        <v>34</v>
      </c>
      <c r="C32" s="9">
        <f>'Результаты 7 кл. матем'!C32/'Результаты 7 кл. матем'!$B32</f>
        <v>0.61764705882352944</v>
      </c>
      <c r="D32" s="9">
        <f>'Результаты 7 кл. матем'!D32/'Результаты 7 кл. матем'!$B32</f>
        <v>0.88235294117647056</v>
      </c>
      <c r="E32" s="9">
        <f>'Результаты 7 кл. матем'!E32/'Результаты 7 кл. матем'!$B32</f>
        <v>0.76470588235294112</v>
      </c>
      <c r="F32" s="9">
        <f>'Результаты 7 кл. матем'!F32/'Результаты 7 кл. матем'!$B32</f>
        <v>0.8529411764705882</v>
      </c>
      <c r="G32" s="9">
        <f>'Результаты 7 кл. матем'!G32/'Результаты 7 кл. матем'!$B32</f>
        <v>0.58823529411764708</v>
      </c>
      <c r="H32" s="9">
        <f>'Результаты 7 кл. матем'!H32/'Результаты 7 кл. матем'!$B32/2</f>
        <v>0.41176470588235292</v>
      </c>
      <c r="I32" s="9">
        <f>'Результаты 7 кл. матем'!I32/'Результаты 7 кл. матем'!$B32</f>
        <v>0.47058823529411764</v>
      </c>
      <c r="J32" s="9">
        <f>'Результаты 7 кл. матем'!J32/'Результаты 7 кл. матем'!$B32/2</f>
        <v>8.8235294117647065E-2</v>
      </c>
      <c r="K32" s="9">
        <f>'Результаты 7 кл. матем'!K32/'Результаты 7 кл. матем'!$B32</f>
        <v>0.11764705882352941</v>
      </c>
      <c r="L32" s="9">
        <f>'Результаты 7 кл. матем'!L32/'Результаты 7 кл. матем'!$B32</f>
        <v>0.76470588235294112</v>
      </c>
      <c r="M32" s="9">
        <f>'Результаты 7 кл. матем'!M32/'Результаты 7 кл. матем'!$B32</f>
        <v>0.11764705882352941</v>
      </c>
      <c r="N32" s="9">
        <f>'Результаты 7 кл. матем'!N32/'Результаты 7 кл. матем'!$B32</f>
        <v>0</v>
      </c>
      <c r="Q32" s="1">
        <f t="shared" si="0"/>
        <v>0.88235294117647056</v>
      </c>
    </row>
    <row r="33" spans="1:17" ht="15.75">
      <c r="A33" s="2">
        <v>40</v>
      </c>
      <c r="B33" s="3">
        <v>84</v>
      </c>
      <c r="C33" s="9">
        <f>'Результаты 7 кл. матем'!C33/'Результаты 7 кл. матем'!$B33</f>
        <v>0.83333333333333337</v>
      </c>
      <c r="D33" s="9">
        <f>'Результаты 7 кл. матем'!D33/'Результаты 7 кл. матем'!$B33</f>
        <v>0.84523809523809523</v>
      </c>
      <c r="E33" s="9">
        <f>'Результаты 7 кл. матем'!E33/'Результаты 7 кл. матем'!$B33</f>
        <v>0.70238095238095233</v>
      </c>
      <c r="F33" s="9">
        <f>'Результаты 7 кл. матем'!F33/'Результаты 7 кл. матем'!$B33</f>
        <v>0.34523809523809523</v>
      </c>
      <c r="G33" s="9">
        <f>'Результаты 7 кл. матем'!G33/'Результаты 7 кл. матем'!$B33</f>
        <v>0.77380952380952384</v>
      </c>
      <c r="H33" s="9">
        <f>'Результаты 7 кл. матем'!H33/'Результаты 7 кл. матем'!$B33/2</f>
        <v>0.16071428571428573</v>
      </c>
      <c r="I33" s="9">
        <f>'Результаты 7 кл. матем'!I33/'Результаты 7 кл. матем'!$B33</f>
        <v>0.59523809523809523</v>
      </c>
      <c r="J33" s="9">
        <f>'Результаты 7 кл. матем'!J33/'Результаты 7 кл. матем'!$B33/2</f>
        <v>0.27380952380952384</v>
      </c>
      <c r="K33" s="9">
        <f>'Результаты 7 кл. матем'!K33/'Результаты 7 кл. матем'!$B33</f>
        <v>0.19047619047619047</v>
      </c>
      <c r="L33" s="9">
        <f>'Результаты 7 кл. матем'!L33/'Результаты 7 кл. матем'!$B33</f>
        <v>0.66666666666666663</v>
      </c>
      <c r="M33" s="9">
        <f>'Результаты 7 кл. матем'!M33/'Результаты 7 кл. матем'!$B33</f>
        <v>0.14285714285714285</v>
      </c>
      <c r="N33" s="9">
        <f>'Результаты 7 кл. матем'!N33/'Результаты 7 кл. матем'!$B33</f>
        <v>0</v>
      </c>
      <c r="Q33" s="1">
        <f t="shared" si="0"/>
        <v>0.84523809523809523</v>
      </c>
    </row>
    <row r="34" spans="1:17" ht="15.75">
      <c r="A34" s="2">
        <v>41</v>
      </c>
      <c r="B34" s="3">
        <v>63</v>
      </c>
      <c r="C34" s="9">
        <f>'Результаты 7 кл. матем'!C34/'Результаты 7 кл. матем'!$B34</f>
        <v>0.66666666666666663</v>
      </c>
      <c r="D34" s="9">
        <f>'Результаты 7 кл. матем'!D34/'Результаты 7 кл. матем'!$B34</f>
        <v>0.90476190476190477</v>
      </c>
      <c r="E34" s="9">
        <f>'Результаты 7 кл. матем'!E34/'Результаты 7 кл. матем'!$B34</f>
        <v>0.60317460317460314</v>
      </c>
      <c r="F34" s="9">
        <f>'Результаты 7 кл. матем'!F34/'Результаты 7 кл. матем'!$B34</f>
        <v>0.47619047619047616</v>
      </c>
      <c r="G34" s="9">
        <f>'Результаты 7 кл. матем'!G34/'Результаты 7 кл. матем'!$B34</f>
        <v>0.66666666666666663</v>
      </c>
      <c r="H34" s="9">
        <f>'Результаты 7 кл. матем'!H34/'Результаты 7 кл. матем'!$B34/2</f>
        <v>0.22222222222222221</v>
      </c>
      <c r="I34" s="9">
        <f>'Результаты 7 кл. матем'!I34/'Результаты 7 кл. матем'!$B34</f>
        <v>0.47619047619047616</v>
      </c>
      <c r="J34" s="9">
        <f>'Результаты 7 кл. матем'!J34/'Результаты 7 кл. матем'!$B34/2</f>
        <v>0.14285714285714285</v>
      </c>
      <c r="K34" s="9">
        <f>'Результаты 7 кл. матем'!K34/'Результаты 7 кл. матем'!$B34</f>
        <v>0.26984126984126983</v>
      </c>
      <c r="L34" s="9">
        <f>'Результаты 7 кл. матем'!L34/'Результаты 7 кл. матем'!$B34</f>
        <v>0.61904761904761907</v>
      </c>
      <c r="M34" s="9">
        <f>'Результаты 7 кл. матем'!M34/'Результаты 7 кл. матем'!$B34</f>
        <v>9.5238095238095233E-2</v>
      </c>
      <c r="N34" s="9">
        <f>'Результаты 7 кл. матем'!N34/'Результаты 7 кл. матем'!$B34</f>
        <v>1.5873015873015872E-2</v>
      </c>
      <c r="Q34" s="1">
        <f t="shared" si="0"/>
        <v>0.90476190476190477</v>
      </c>
    </row>
    <row r="35" spans="1:17" ht="15.75">
      <c r="A35" s="2">
        <v>44</v>
      </c>
      <c r="B35" s="3">
        <v>66</v>
      </c>
      <c r="C35" s="9">
        <f>'Результаты 7 кл. матем'!C35/'Результаты 7 кл. матем'!$B35</f>
        <v>0.86363636363636365</v>
      </c>
      <c r="D35" s="9">
        <f>'Результаты 7 кл. матем'!D35/'Результаты 7 кл. матем'!$B35</f>
        <v>0.9242424242424242</v>
      </c>
      <c r="E35" s="9">
        <f>'Результаты 7 кл. матем'!E35/'Результаты 7 кл. матем'!$B35</f>
        <v>0.81818181818181823</v>
      </c>
      <c r="F35" s="9">
        <f>'Результаты 7 кл. матем'!F35/'Результаты 7 кл. матем'!$B35</f>
        <v>0.54545454545454541</v>
      </c>
      <c r="G35" s="9">
        <f>'Результаты 7 кл. матем'!G35/'Результаты 7 кл. матем'!$B35</f>
        <v>0.75757575757575757</v>
      </c>
      <c r="H35" s="9">
        <f>'Результаты 7 кл. матем'!H35/'Результаты 7 кл. матем'!$B35/2</f>
        <v>0.43939393939393939</v>
      </c>
      <c r="I35" s="9">
        <f>'Результаты 7 кл. матем'!I35/'Результаты 7 кл. матем'!$B35</f>
        <v>0.69696969696969702</v>
      </c>
      <c r="J35" s="9">
        <f>'Результаты 7 кл. матем'!J35/'Результаты 7 кл. матем'!$B35/2</f>
        <v>0.24242424242424243</v>
      </c>
      <c r="K35" s="9">
        <f>'Результаты 7 кл. матем'!K35/'Результаты 7 кл. матем'!$B35</f>
        <v>7.575757575757576E-2</v>
      </c>
      <c r="L35" s="9">
        <f>'Результаты 7 кл. матем'!L35/'Результаты 7 кл. матем'!$B35</f>
        <v>0.53030303030303028</v>
      </c>
      <c r="M35" s="9">
        <f>'Результаты 7 кл. матем'!M35/'Результаты 7 кл. матем'!$B35</f>
        <v>0.33333333333333331</v>
      </c>
      <c r="N35" s="9">
        <f>'Результаты 7 кл. матем'!N35/'Результаты 7 кл. матем'!$B35</f>
        <v>6.0606060606060608E-2</v>
      </c>
      <c r="Q35" s="1">
        <f t="shared" si="0"/>
        <v>0.9242424242424242</v>
      </c>
    </row>
    <row r="36" spans="1:17" ht="15.75">
      <c r="A36" s="2">
        <v>45</v>
      </c>
      <c r="B36" s="3">
        <v>74</v>
      </c>
      <c r="C36" s="9">
        <f>'Результаты 7 кл. матем'!C36/'Результаты 7 кл. матем'!$B36</f>
        <v>0.68918918918918914</v>
      </c>
      <c r="D36" s="9">
        <f>'Результаты 7 кл. матем'!D36/'Результаты 7 кл. матем'!$B36</f>
        <v>0.89189189189189189</v>
      </c>
      <c r="E36" s="9">
        <f>'Результаты 7 кл. матем'!E36/'Результаты 7 кл. матем'!$B36</f>
        <v>0.56756756756756754</v>
      </c>
      <c r="F36" s="9">
        <f>'Результаты 7 кл. матем'!F36/'Результаты 7 кл. матем'!$B36</f>
        <v>0.3783783783783784</v>
      </c>
      <c r="G36" s="9">
        <f>'Результаты 7 кл. матем'!G36/'Результаты 7 кл. матем'!$B36</f>
        <v>0.70270270270270274</v>
      </c>
      <c r="H36" s="9">
        <f>'Результаты 7 кл. матем'!H36/'Результаты 7 кл. матем'!$B36/2</f>
        <v>0.39189189189189189</v>
      </c>
      <c r="I36" s="9">
        <f>'Результаты 7 кл. матем'!I36/'Результаты 7 кл. матем'!$B36</f>
        <v>0.36486486486486486</v>
      </c>
      <c r="J36" s="9">
        <f>'Результаты 7 кл. матем'!J36/'Результаты 7 кл. матем'!$B36/2</f>
        <v>0.16216216216216217</v>
      </c>
      <c r="K36" s="9">
        <f>'Результаты 7 кл. матем'!K36/'Результаты 7 кл. матем'!$B36</f>
        <v>0.29729729729729731</v>
      </c>
      <c r="L36" s="9">
        <f>'Результаты 7 кл. матем'!L36/'Результаты 7 кл. матем'!$B36</f>
        <v>0.51351351351351349</v>
      </c>
      <c r="M36" s="9">
        <f>'Результаты 7 кл. матем'!M36/'Результаты 7 кл. матем'!$B36</f>
        <v>0.12162162162162163</v>
      </c>
      <c r="N36" s="9">
        <f>'Результаты 7 кл. матем'!N36/'Результаты 7 кл. матем'!$B36</f>
        <v>6.7567567567567571E-2</v>
      </c>
      <c r="Q36" s="1">
        <f t="shared" si="0"/>
        <v>0.89189189189189189</v>
      </c>
    </row>
    <row r="37" spans="1:17" ht="15.75">
      <c r="A37" s="2">
        <v>48</v>
      </c>
      <c r="B37" s="3">
        <v>10</v>
      </c>
      <c r="C37" s="9">
        <f>'Результаты 7 кл. матем'!C37/'Результаты 7 кл. матем'!$B37</f>
        <v>1</v>
      </c>
      <c r="D37" s="9">
        <f>'Результаты 7 кл. матем'!D37/'Результаты 7 кл. матем'!$B37</f>
        <v>1</v>
      </c>
      <c r="E37" s="9">
        <f>'Результаты 7 кл. матем'!E37/'Результаты 7 кл. матем'!$B37</f>
        <v>0.5</v>
      </c>
      <c r="F37" s="9">
        <f>'Результаты 7 кл. матем'!F37/'Результаты 7 кл. матем'!$B37</f>
        <v>0.3</v>
      </c>
      <c r="G37" s="9">
        <f>'Результаты 7 кл. матем'!G37/'Результаты 7 кл. матем'!$B37</f>
        <v>1</v>
      </c>
      <c r="H37" s="9">
        <f>'Результаты 7 кл. матем'!H37/'Результаты 7 кл. матем'!$B37/2</f>
        <v>0.6</v>
      </c>
      <c r="I37" s="9">
        <f>'Результаты 7 кл. матем'!I37/'Результаты 7 кл. матем'!$B37</f>
        <v>0.9</v>
      </c>
      <c r="J37" s="9">
        <f>'Результаты 7 кл. матем'!J37/'Результаты 7 кл. матем'!$B37/2</f>
        <v>0.2</v>
      </c>
      <c r="K37" s="9">
        <f>'Результаты 7 кл. матем'!K37/'Результаты 7 кл. матем'!$B37</f>
        <v>0.1</v>
      </c>
      <c r="L37" s="9">
        <f>'Результаты 7 кл. матем'!L37/'Результаты 7 кл. матем'!$B37</f>
        <v>0.7</v>
      </c>
      <c r="M37" s="9">
        <f>'Результаты 7 кл. матем'!M37/'Результаты 7 кл. матем'!$B37</f>
        <v>0</v>
      </c>
      <c r="N37" s="9">
        <f>'Результаты 7 кл. матем'!N37/'Результаты 7 кл. матем'!$B37</f>
        <v>0.2</v>
      </c>
      <c r="Q37" s="1">
        <f t="shared" si="0"/>
        <v>1</v>
      </c>
    </row>
    <row r="38" spans="1:17" ht="15.75">
      <c r="A38" s="2">
        <v>49</v>
      </c>
      <c r="B38" s="3">
        <v>50</v>
      </c>
      <c r="C38" s="9">
        <f>'Результаты 7 кл. матем'!C38/'Результаты 7 кл. матем'!$B38</f>
        <v>0.42</v>
      </c>
      <c r="D38" s="9">
        <f>'Результаты 7 кл. матем'!D38/'Результаты 7 кл. матем'!$B38</f>
        <v>0.78</v>
      </c>
      <c r="E38" s="9">
        <f>'Результаты 7 кл. матем'!E38/'Результаты 7 кл. матем'!$B38</f>
        <v>0.18</v>
      </c>
      <c r="F38" s="9">
        <f>'Результаты 7 кл. матем'!F38/'Результаты 7 кл. матем'!$B38</f>
        <v>0.02</v>
      </c>
      <c r="G38" s="9">
        <f>'Результаты 7 кл. матем'!G38/'Результаты 7 кл. матем'!$B38</f>
        <v>0.02</v>
      </c>
      <c r="H38" s="9">
        <f>'Результаты 7 кл. матем'!H38/'Результаты 7 кл. матем'!$B38/2</f>
        <v>0.26</v>
      </c>
      <c r="I38" s="9">
        <f>'Результаты 7 кл. матем'!I38/'Результаты 7 кл. матем'!$B38</f>
        <v>0.28000000000000003</v>
      </c>
      <c r="J38" s="9">
        <f>'Результаты 7 кл. матем'!J38/'Результаты 7 кл. матем'!$B38/2</f>
        <v>0.23</v>
      </c>
      <c r="K38" s="9">
        <f>'Результаты 7 кл. матем'!K38/'Результаты 7 кл. матем'!$B38</f>
        <v>0.66</v>
      </c>
      <c r="L38" s="9">
        <f>'Результаты 7 кл. матем'!L38/'Результаты 7 кл. матем'!$B38</f>
        <v>0.3</v>
      </c>
      <c r="M38" s="9">
        <f>'Результаты 7 кл. матем'!M38/'Результаты 7 кл. матем'!$B38</f>
        <v>0.02</v>
      </c>
      <c r="N38" s="9">
        <f>'Результаты 7 кл. матем'!N38/'Результаты 7 кл. матем'!$B38</f>
        <v>0.02</v>
      </c>
      <c r="Q38" s="1">
        <f t="shared" si="0"/>
        <v>0.78</v>
      </c>
    </row>
    <row r="39" spans="1:17" ht="15.75">
      <c r="A39" s="2">
        <v>50</v>
      </c>
      <c r="B39" s="3">
        <v>100</v>
      </c>
      <c r="C39" s="9">
        <f>'Результаты 7 кл. матем'!C39/'Результаты 7 кл. матем'!$B39</f>
        <v>0.81</v>
      </c>
      <c r="D39" s="9">
        <f>'Результаты 7 кл. матем'!D39/'Результаты 7 кл. матем'!$B39</f>
        <v>0.89</v>
      </c>
      <c r="E39" s="9">
        <f>'Результаты 7 кл. матем'!E39/'Результаты 7 кл. матем'!$B39</f>
        <v>0.43</v>
      </c>
      <c r="F39" s="9">
        <f>'Результаты 7 кл. матем'!F39/'Результаты 7 кл. матем'!$B39</f>
        <v>0.47</v>
      </c>
      <c r="G39" s="9">
        <f>'Результаты 7 кл. матем'!G39/'Результаты 7 кл. матем'!$B39</f>
        <v>0.77</v>
      </c>
      <c r="H39" s="9">
        <f>'Результаты 7 кл. матем'!H39/'Результаты 7 кл. матем'!$B39/2</f>
        <v>0.54500000000000004</v>
      </c>
      <c r="I39" s="9">
        <f>'Результаты 7 кл. матем'!I39/'Результаты 7 кл. матем'!$B39</f>
        <v>0.21</v>
      </c>
      <c r="J39" s="9">
        <f>'Результаты 7 кл. матем'!J39/'Результаты 7 кл. матем'!$B39/2</f>
        <v>0.17</v>
      </c>
      <c r="K39" s="9">
        <f>'Результаты 7 кл. матем'!K39/'Результаты 7 кл. матем'!$B39</f>
        <v>0.21</v>
      </c>
      <c r="L39" s="9">
        <f>'Результаты 7 кл. матем'!L39/'Результаты 7 кл. матем'!$B39</f>
        <v>0.56999999999999995</v>
      </c>
      <c r="M39" s="9">
        <f>'Результаты 7 кл. матем'!M39/'Результаты 7 кл. матем'!$B39</f>
        <v>0.17</v>
      </c>
      <c r="N39" s="9">
        <f>'Результаты 7 кл. матем'!N39/'Результаты 7 кл. матем'!$B39</f>
        <v>0.05</v>
      </c>
      <c r="Q39" s="1">
        <f t="shared" si="0"/>
        <v>0.89</v>
      </c>
    </row>
    <row r="40" spans="1:17" ht="15.75">
      <c r="A40" s="2">
        <v>55</v>
      </c>
      <c r="B40" s="3">
        <v>90</v>
      </c>
      <c r="C40" s="9">
        <f>'Результаты 7 кл. матем'!C40/'Результаты 7 кл. матем'!$B40</f>
        <v>0.67777777777777781</v>
      </c>
      <c r="D40" s="9">
        <f>'Результаты 7 кл. матем'!D40/'Результаты 7 кл. матем'!$B40</f>
        <v>0.87777777777777777</v>
      </c>
      <c r="E40" s="9">
        <f>'Результаты 7 кл. матем'!E40/'Результаты 7 кл. матем'!$B40</f>
        <v>0.61111111111111116</v>
      </c>
      <c r="F40" s="9">
        <f>'Результаты 7 кл. матем'!F40/'Результаты 7 кл. матем'!$B40</f>
        <v>0.53333333333333333</v>
      </c>
      <c r="G40" s="9">
        <f>'Результаты 7 кл. матем'!G40/'Результаты 7 кл. матем'!$B40</f>
        <v>0.61111111111111116</v>
      </c>
      <c r="H40" s="9">
        <f>'Результаты 7 кл. матем'!H40/'Результаты 7 кл. матем'!$B40/2</f>
        <v>0.46111111111111114</v>
      </c>
      <c r="I40" s="9">
        <f>'Результаты 7 кл. матем'!I40/'Результаты 7 кл. матем'!$B40</f>
        <v>0.57777777777777772</v>
      </c>
      <c r="J40" s="9">
        <f>'Результаты 7 кл. матем'!J40/'Результаты 7 кл. матем'!$B40/2</f>
        <v>0.23333333333333334</v>
      </c>
      <c r="K40" s="9">
        <f>'Результаты 7 кл. матем'!K40/'Результаты 7 кл. матем'!$B40</f>
        <v>0.2</v>
      </c>
      <c r="L40" s="9">
        <f>'Результаты 7 кл. матем'!L40/'Результаты 7 кл. матем'!$B40</f>
        <v>0.55555555555555558</v>
      </c>
      <c r="M40" s="9">
        <f>'Результаты 7 кл. матем'!M40/'Результаты 7 кл. матем'!$B40</f>
        <v>0.17777777777777778</v>
      </c>
      <c r="N40" s="9">
        <f>'Результаты 7 кл. матем'!N40/'Результаты 7 кл. матем'!$B40</f>
        <v>6.6666666666666666E-2</v>
      </c>
      <c r="Q40" s="1">
        <f t="shared" si="0"/>
        <v>0.87777777777777777</v>
      </c>
    </row>
    <row r="41" spans="1:17" ht="15.75">
      <c r="A41" s="2">
        <v>56</v>
      </c>
      <c r="B41" s="3">
        <v>43</v>
      </c>
      <c r="C41" s="9">
        <f>'Результаты 7 кл. матем'!C41/'Результаты 7 кл. матем'!$B41</f>
        <v>0.93023255813953487</v>
      </c>
      <c r="D41" s="9">
        <f>'Результаты 7 кл. матем'!D41/'Результаты 7 кл. матем'!$B41</f>
        <v>0.88372093023255816</v>
      </c>
      <c r="E41" s="9">
        <f>'Результаты 7 кл. матем'!E41/'Результаты 7 кл. матем'!$B41</f>
        <v>0.83720930232558144</v>
      </c>
      <c r="F41" s="9">
        <f>'Результаты 7 кл. матем'!F41/'Результаты 7 кл. матем'!$B41</f>
        <v>0.69767441860465118</v>
      </c>
      <c r="G41" s="9">
        <f>'Результаты 7 кл. матем'!G41/'Результаты 7 кл. матем'!$B41</f>
        <v>0.86046511627906974</v>
      </c>
      <c r="H41" s="9">
        <f>'Результаты 7 кл. матем'!H41/'Результаты 7 кл. матем'!$B41/2</f>
        <v>0.37209302325581395</v>
      </c>
      <c r="I41" s="9">
        <f>'Результаты 7 кл. матем'!I41/'Результаты 7 кл. матем'!$B41</f>
        <v>0.7441860465116279</v>
      </c>
      <c r="J41" s="9">
        <f>'Результаты 7 кл. матем'!J41/'Результаты 7 кл. матем'!$B41/2</f>
        <v>0.1744186046511628</v>
      </c>
      <c r="K41" s="9">
        <f>'Результаты 7 кл. матем'!K41/'Результаты 7 кл. матем'!$B41</f>
        <v>0.16279069767441862</v>
      </c>
      <c r="L41" s="9">
        <f>'Результаты 7 кл. матем'!L41/'Результаты 7 кл. матем'!$B41</f>
        <v>0.41860465116279072</v>
      </c>
      <c r="M41" s="9">
        <f>'Результаты 7 кл. матем'!M41/'Результаты 7 кл. матем'!$B41</f>
        <v>0.32558139534883723</v>
      </c>
      <c r="N41" s="9">
        <f>'Результаты 7 кл. матем'!N41/'Результаты 7 кл. матем'!$B41</f>
        <v>9.3023255813953487E-2</v>
      </c>
      <c r="Q41" s="1">
        <f t="shared" si="0"/>
        <v>0.93023255813953487</v>
      </c>
    </row>
    <row r="42" spans="1:17" ht="15.75">
      <c r="A42" s="2">
        <v>58</v>
      </c>
      <c r="B42" s="3">
        <v>37</v>
      </c>
      <c r="C42" s="9">
        <f>'Результаты 7 кл. матем'!C42/'Результаты 7 кл. матем'!$B42</f>
        <v>0.7567567567567568</v>
      </c>
      <c r="D42" s="9">
        <f>'Результаты 7 кл. матем'!D42/'Результаты 7 кл. матем'!$B42</f>
        <v>0.97297297297297303</v>
      </c>
      <c r="E42" s="9">
        <f>'Результаты 7 кл. матем'!E42/'Результаты 7 кл. матем'!$B42</f>
        <v>0.78378378378378377</v>
      </c>
      <c r="F42" s="9">
        <f>'Результаты 7 кл. матем'!F42/'Результаты 7 кл. матем'!$B42</f>
        <v>0.54054054054054057</v>
      </c>
      <c r="G42" s="9">
        <f>'Результаты 7 кл. матем'!G42/'Результаты 7 кл. матем'!$B42</f>
        <v>0.89189189189189189</v>
      </c>
      <c r="H42" s="9">
        <f>'Результаты 7 кл. матем'!H42/'Результаты 7 кл. матем'!$B42/2</f>
        <v>0.25675675675675674</v>
      </c>
      <c r="I42" s="9">
        <f>'Результаты 7 кл. матем'!I42/'Результаты 7 кл. матем'!$B42</f>
        <v>0.6216216216216216</v>
      </c>
      <c r="J42" s="9">
        <f>'Результаты 7 кл. матем'!J42/'Результаты 7 кл. матем'!$B42/2</f>
        <v>0.12162162162162163</v>
      </c>
      <c r="K42" s="9">
        <f>'Результаты 7 кл. матем'!K42/'Результаты 7 кл. матем'!$B42</f>
        <v>0.13513513513513514</v>
      </c>
      <c r="L42" s="9">
        <f>'Результаты 7 кл. матем'!L42/'Результаты 7 кл. матем'!$B42</f>
        <v>0.56756756756756754</v>
      </c>
      <c r="M42" s="9">
        <f>'Результаты 7 кл. матем'!M42/'Результаты 7 кл. матем'!$B42</f>
        <v>0.24324324324324326</v>
      </c>
      <c r="N42" s="9">
        <f>'Результаты 7 кл. матем'!N42/'Результаты 7 кл. матем'!$B42</f>
        <v>5.4054054054054057E-2</v>
      </c>
      <c r="Q42" s="1">
        <f t="shared" si="0"/>
        <v>0.97297297297297303</v>
      </c>
    </row>
    <row r="43" spans="1:17" ht="15.75">
      <c r="A43" s="2">
        <v>61</v>
      </c>
      <c r="B43" s="3">
        <v>99</v>
      </c>
      <c r="C43" s="9">
        <f>'Результаты 7 кл. матем'!C43/'Результаты 7 кл. матем'!$B43</f>
        <v>0.82828282828282829</v>
      </c>
      <c r="D43" s="9">
        <f>'Результаты 7 кл. матем'!D43/'Результаты 7 кл. матем'!$B43</f>
        <v>0.86868686868686873</v>
      </c>
      <c r="E43" s="9">
        <f>'Результаты 7 кл. матем'!E43/'Результаты 7 кл. матем'!$B43</f>
        <v>0.45454545454545453</v>
      </c>
      <c r="F43" s="9">
        <f>'Результаты 7 кл. матем'!F43/'Результаты 7 кл. матем'!$B43</f>
        <v>0.39393939393939392</v>
      </c>
      <c r="G43" s="9">
        <f>'Результаты 7 кл. матем'!G43/'Результаты 7 кл. матем'!$B43</f>
        <v>0.72727272727272729</v>
      </c>
      <c r="H43" s="9">
        <f>'Результаты 7 кл. матем'!H43/'Результаты 7 кл. матем'!$B43/2</f>
        <v>0.64141414141414144</v>
      </c>
      <c r="I43" s="9">
        <f>'Результаты 7 кл. матем'!I43/'Результаты 7 кл. матем'!$B43</f>
        <v>0.45454545454545453</v>
      </c>
      <c r="J43" s="9">
        <f>'Результаты 7 кл. матем'!J43/'Результаты 7 кл. матем'!$B43/2</f>
        <v>0.50505050505050508</v>
      </c>
      <c r="K43" s="9">
        <f>'Результаты 7 кл. матем'!K43/'Результаты 7 кл. матем'!$B43</f>
        <v>0.23232323232323232</v>
      </c>
      <c r="L43" s="9">
        <f>'Результаты 7 кл. матем'!L43/'Результаты 7 кл. матем'!$B43</f>
        <v>0.33333333333333331</v>
      </c>
      <c r="M43" s="9">
        <f>'Результаты 7 кл. матем'!M43/'Результаты 7 кл. матем'!$B43</f>
        <v>0.31313131313131315</v>
      </c>
      <c r="N43" s="9">
        <f>'Результаты 7 кл. матем'!N43/'Результаты 7 кл. матем'!$B43</f>
        <v>0.12121212121212122</v>
      </c>
      <c r="Q43" s="1">
        <f t="shared" si="0"/>
        <v>0.86868686868686873</v>
      </c>
    </row>
    <row r="44" spans="1:17" ht="15.75">
      <c r="A44" s="2">
        <v>64</v>
      </c>
      <c r="B44" s="3">
        <v>88</v>
      </c>
      <c r="C44" s="9">
        <f>'Результаты 7 кл. матем'!C44/'Результаты 7 кл. матем'!$B44</f>
        <v>0.67045454545454541</v>
      </c>
      <c r="D44" s="9">
        <f>'Результаты 7 кл. матем'!D44/'Результаты 7 кл. матем'!$B44</f>
        <v>0.86363636363636365</v>
      </c>
      <c r="E44" s="9">
        <f>'Результаты 7 кл. матем'!E44/'Результаты 7 кл. матем'!$B44</f>
        <v>0.56818181818181823</v>
      </c>
      <c r="F44" s="9">
        <f>'Результаты 7 кл. матем'!F44/'Результаты 7 кл. матем'!$B44</f>
        <v>0.44318181818181818</v>
      </c>
      <c r="G44" s="9">
        <f>'Результаты 7 кл. матем'!G44/'Результаты 7 кл. матем'!$B44</f>
        <v>0.59090909090909094</v>
      </c>
      <c r="H44" s="9">
        <f>'Результаты 7 кл. матем'!H44/'Результаты 7 кл. матем'!$B44/2</f>
        <v>0.36363636363636365</v>
      </c>
      <c r="I44" s="9">
        <f>'Результаты 7 кл. матем'!I44/'Результаты 7 кл. матем'!$B44</f>
        <v>0.57954545454545459</v>
      </c>
      <c r="J44" s="9">
        <f>'Результаты 7 кл. матем'!J44/'Результаты 7 кл. матем'!$B44/2</f>
        <v>0.46022727272727271</v>
      </c>
      <c r="K44" s="9">
        <f>'Результаты 7 кл. матем'!K44/'Результаты 7 кл. матем'!$B44</f>
        <v>0.29545454545454547</v>
      </c>
      <c r="L44" s="9">
        <f>'Результаты 7 кл. матем'!L44/'Результаты 7 кл. матем'!$B44</f>
        <v>0.34090909090909088</v>
      </c>
      <c r="M44" s="9">
        <f>'Результаты 7 кл. матем'!M44/'Результаты 7 кл. матем'!$B44</f>
        <v>0.29545454545454547</v>
      </c>
      <c r="N44" s="9">
        <f>'Результаты 7 кл. матем'!N44/'Результаты 7 кл. матем'!$B44</f>
        <v>6.8181818181818177E-2</v>
      </c>
      <c r="Q44" s="1">
        <f t="shared" si="0"/>
        <v>0.86363636363636365</v>
      </c>
    </row>
    <row r="45" spans="1:17" ht="15.75">
      <c r="A45" s="2">
        <v>65</v>
      </c>
      <c r="B45" s="3">
        <v>24</v>
      </c>
      <c r="C45" s="9">
        <f>'Результаты 7 кл. матем'!C45/'Результаты 7 кл. матем'!$B45</f>
        <v>0.33333333333333331</v>
      </c>
      <c r="D45" s="9">
        <f>'Результаты 7 кл. матем'!D45/'Результаты 7 кл. матем'!$B45</f>
        <v>0.875</v>
      </c>
      <c r="E45" s="9">
        <f>'Результаты 7 кл. матем'!E45/'Результаты 7 кл. матем'!$B45</f>
        <v>0.5</v>
      </c>
      <c r="F45" s="9">
        <f>'Результаты 7 кл. матем'!F45/'Результаты 7 кл. матем'!$B45</f>
        <v>0.375</v>
      </c>
      <c r="G45" s="9">
        <f>'Результаты 7 кл. матем'!G45/'Результаты 7 кл. матем'!$B45</f>
        <v>0.66666666666666663</v>
      </c>
      <c r="H45" s="9">
        <f>'Результаты 7 кл. матем'!H45/'Результаты 7 кл. матем'!$B45/2</f>
        <v>0.33333333333333331</v>
      </c>
      <c r="I45" s="9">
        <f>'Результаты 7 кл. матем'!I45/'Результаты 7 кл. матем'!$B45</f>
        <v>0.58333333333333337</v>
      </c>
      <c r="J45" s="9">
        <f>'Результаты 7 кл. матем'!J45/'Результаты 7 кл. матем'!$B45/2</f>
        <v>0.22916666666666666</v>
      </c>
      <c r="K45" s="9">
        <f>'Результаты 7 кл. матем'!K45/'Результаты 7 кл. матем'!$B45</f>
        <v>0.41666666666666669</v>
      </c>
      <c r="L45" s="9">
        <f>'Результаты 7 кл. матем'!L45/'Результаты 7 кл. матем'!$B45</f>
        <v>0.29166666666666669</v>
      </c>
      <c r="M45" s="9">
        <f>'Результаты 7 кл. матем'!M45/'Результаты 7 кл. матем'!$B45</f>
        <v>0.20833333333333334</v>
      </c>
      <c r="N45" s="9">
        <f>'Результаты 7 кл. матем'!N45/'Результаты 7 кл. матем'!$B45</f>
        <v>8.3333333333333329E-2</v>
      </c>
      <c r="Q45" s="1">
        <f t="shared" si="0"/>
        <v>0.875</v>
      </c>
    </row>
    <row r="46" spans="1:17" ht="15.75">
      <c r="A46" s="2">
        <v>66</v>
      </c>
      <c r="B46" s="3">
        <v>48</v>
      </c>
      <c r="C46" s="9">
        <f>'Результаты 7 кл. матем'!C46/'Результаты 7 кл. матем'!$B46</f>
        <v>0.89583333333333337</v>
      </c>
      <c r="D46" s="9">
        <f>'Результаты 7 кл. матем'!D46/'Результаты 7 кл. матем'!$B46</f>
        <v>0.91666666666666663</v>
      </c>
      <c r="E46" s="9">
        <f>'Результаты 7 кл. матем'!E46/'Результаты 7 кл. матем'!$B46</f>
        <v>0.83333333333333337</v>
      </c>
      <c r="F46" s="9">
        <f>'Результаты 7 кл. матем'!F46/'Результаты 7 кл. матем'!$B46</f>
        <v>0.64583333333333337</v>
      </c>
      <c r="G46" s="9">
        <f>'Результаты 7 кл. матем'!G46/'Результаты 7 кл. матем'!$B46</f>
        <v>0.8125</v>
      </c>
      <c r="H46" s="9">
        <f>'Результаты 7 кл. матем'!H46/'Результаты 7 кл. матем'!$B46/2</f>
        <v>0.32291666666666669</v>
      </c>
      <c r="I46" s="9">
        <f>'Результаты 7 кл. матем'!I46/'Результаты 7 кл. матем'!$B46</f>
        <v>0.79166666666666663</v>
      </c>
      <c r="J46" s="9">
        <f>'Результаты 7 кл. матем'!J46/'Результаты 7 кл. матем'!$B46/2</f>
        <v>0.29166666666666669</v>
      </c>
      <c r="K46" s="9">
        <f>'Результаты 7 кл. матем'!K46/'Результаты 7 кл. матем'!$B46</f>
        <v>0.125</v>
      </c>
      <c r="L46" s="9">
        <f>'Результаты 7 кл. матем'!L46/'Результаты 7 кл. матем'!$B46</f>
        <v>0.54166666666666663</v>
      </c>
      <c r="M46" s="9">
        <f>'Результаты 7 кл. матем'!M46/'Результаты 7 кл. матем'!$B46</f>
        <v>0.1875</v>
      </c>
      <c r="N46" s="9">
        <f>'Результаты 7 кл. матем'!N46/'Результаты 7 кл. матем'!$B46</f>
        <v>0.14583333333333334</v>
      </c>
      <c r="Q46" s="1">
        <f t="shared" si="0"/>
        <v>0.91666666666666663</v>
      </c>
    </row>
    <row r="47" spans="1:17" ht="15.75">
      <c r="A47" s="2">
        <v>69</v>
      </c>
      <c r="B47" s="3">
        <v>83</v>
      </c>
      <c r="C47" s="9">
        <f>'Результаты 7 кл. матем'!C47/'Результаты 7 кл. матем'!$B47</f>
        <v>0.80722891566265065</v>
      </c>
      <c r="D47" s="9">
        <f>'Результаты 7 кл. матем'!D47/'Результаты 7 кл. матем'!$B47</f>
        <v>0.93975903614457834</v>
      </c>
      <c r="E47" s="9">
        <f>'Результаты 7 кл. матем'!E47/'Результаты 7 кл. матем'!$B47</f>
        <v>0.51807228915662651</v>
      </c>
      <c r="F47" s="9">
        <f>'Результаты 7 кл. матем'!F47/'Результаты 7 кл. матем'!$B47</f>
        <v>0.54216867469879515</v>
      </c>
      <c r="G47" s="9">
        <f>'Результаты 7 кл. матем'!G47/'Результаты 7 кл. матем'!$B47</f>
        <v>0.67469879518072284</v>
      </c>
      <c r="H47" s="9">
        <f>'Результаты 7 кл. матем'!H47/'Результаты 7 кл. матем'!$B47/2</f>
        <v>0.38554216867469882</v>
      </c>
      <c r="I47" s="9">
        <f>'Результаты 7 кл. матем'!I47/'Результаты 7 кл. матем'!$B47</f>
        <v>0.33734939759036142</v>
      </c>
      <c r="J47" s="9">
        <f>'Результаты 7 кл. матем'!J47/'Результаты 7 кл. матем'!$B47/2</f>
        <v>0.28915662650602408</v>
      </c>
      <c r="K47" s="9">
        <f>'Результаты 7 кл. матем'!K47/'Результаты 7 кл. матем'!$B47</f>
        <v>0.24096385542168675</v>
      </c>
      <c r="L47" s="9">
        <f>'Результаты 7 кл. матем'!L47/'Результаты 7 кл. матем'!$B47</f>
        <v>0.48192771084337349</v>
      </c>
      <c r="M47" s="9">
        <f>'Результаты 7 кл. матем'!M47/'Результаты 7 кл. матем'!$B47</f>
        <v>0.21686746987951808</v>
      </c>
      <c r="N47" s="9">
        <f>'Результаты 7 кл. матем'!N47/'Результаты 7 кл. матем'!$B47</f>
        <v>6.0240963855421686E-2</v>
      </c>
      <c r="Q47" s="1">
        <f t="shared" si="0"/>
        <v>0.93975903614457834</v>
      </c>
    </row>
    <row r="48" spans="1:17" ht="15.75">
      <c r="A48" s="2">
        <v>70</v>
      </c>
      <c r="B48" s="3">
        <v>70</v>
      </c>
      <c r="C48" s="9">
        <f>'Результаты 7 кл. матем'!C48/'Результаты 7 кл. матем'!$B48</f>
        <v>0.52857142857142858</v>
      </c>
      <c r="D48" s="9">
        <f>'Результаты 7 кл. матем'!D48/'Результаты 7 кл. матем'!$B48</f>
        <v>0.5</v>
      </c>
      <c r="E48" s="9">
        <f>'Результаты 7 кл. матем'!E48/'Результаты 7 кл. матем'!$B48</f>
        <v>0.48571428571428571</v>
      </c>
      <c r="F48" s="9">
        <f>'Результаты 7 кл. матем'!F48/'Результаты 7 кл. матем'!$B48</f>
        <v>0.17142857142857143</v>
      </c>
      <c r="G48" s="9">
        <f>'Результаты 7 кл. матем'!G48/'Результаты 7 кл. матем'!$B48</f>
        <v>0.48571428571428571</v>
      </c>
      <c r="H48" s="9">
        <f>'Результаты 7 кл. матем'!H48/'Результаты 7 кл. матем'!$B48/2</f>
        <v>0.17857142857142858</v>
      </c>
      <c r="I48" s="9">
        <f>'Результаты 7 кл. матем'!I48/'Результаты 7 кл. матем'!$B48</f>
        <v>0.35714285714285715</v>
      </c>
      <c r="J48" s="9">
        <f>'Результаты 7 кл. матем'!J48/'Результаты 7 кл. матем'!$B48/2</f>
        <v>0.12857142857142856</v>
      </c>
      <c r="K48" s="9">
        <f>'Результаты 7 кл. матем'!K48/'Результаты 7 кл. матем'!$B48</f>
        <v>0.17142857142857143</v>
      </c>
      <c r="L48" s="9">
        <f>'Результаты 7 кл. матем'!L48/'Результаты 7 кл. матем'!$B48</f>
        <v>0.3</v>
      </c>
      <c r="M48" s="9">
        <f>'Результаты 7 кл. матем'!M48/'Результаты 7 кл. матем'!$B48</f>
        <v>8.5714285714285715E-2</v>
      </c>
      <c r="N48" s="9">
        <f>'Результаты 7 кл. матем'!N48/'Результаты 7 кл. матем'!$B48</f>
        <v>0.3</v>
      </c>
      <c r="Q48" s="1">
        <f t="shared" si="0"/>
        <v>0.52857142857142858</v>
      </c>
    </row>
    <row r="49" spans="1:17" ht="15.75">
      <c r="A49" s="2">
        <v>71</v>
      </c>
      <c r="B49" s="3">
        <v>49</v>
      </c>
      <c r="C49" s="9">
        <f>'Результаты 7 кл. матем'!C49/'Результаты 7 кл. матем'!$B49</f>
        <v>0.89795918367346939</v>
      </c>
      <c r="D49" s="9">
        <f>'Результаты 7 кл. матем'!D49/'Результаты 7 кл. матем'!$B49</f>
        <v>0.95918367346938771</v>
      </c>
      <c r="E49" s="9">
        <f>'Результаты 7 кл. матем'!E49/'Результаты 7 кл. матем'!$B49</f>
        <v>0.69387755102040816</v>
      </c>
      <c r="F49" s="9">
        <f>'Результаты 7 кл. матем'!F49/'Результаты 7 кл. матем'!$B49</f>
        <v>0.26530612244897961</v>
      </c>
      <c r="G49" s="9">
        <f>'Результаты 7 кл. матем'!G49/'Результаты 7 кл. матем'!$B49</f>
        <v>0.8571428571428571</v>
      </c>
      <c r="H49" s="9">
        <f>'Результаты 7 кл. матем'!H49/'Результаты 7 кл. матем'!$B49/2</f>
        <v>0.36734693877551022</v>
      </c>
      <c r="I49" s="9">
        <f>'Результаты 7 кл. матем'!I49/'Результаты 7 кл. матем'!$B49</f>
        <v>0.18367346938775511</v>
      </c>
      <c r="J49" s="9">
        <f>'Результаты 7 кл. матем'!J49/'Результаты 7 кл. матем'!$B49/2</f>
        <v>0.10204081632653061</v>
      </c>
      <c r="K49" s="9">
        <f>'Результаты 7 кл. матем'!K49/'Результаты 7 кл. матем'!$B49</f>
        <v>0.20408163265306123</v>
      </c>
      <c r="L49" s="9">
        <f>'Результаты 7 кл. матем'!L49/'Результаты 7 кл. матем'!$B49</f>
        <v>0.7142857142857143</v>
      </c>
      <c r="M49" s="9">
        <f>'Результаты 7 кл. матем'!M49/'Результаты 7 кл. матем'!$B49</f>
        <v>8.1632653061224483E-2</v>
      </c>
      <c r="N49" s="9">
        <f>'Результаты 7 кл. матем'!N49/'Результаты 7 кл. матем'!$B49</f>
        <v>0</v>
      </c>
      <c r="Q49" s="1">
        <f t="shared" si="0"/>
        <v>0.95918367346938771</v>
      </c>
    </row>
    <row r="50" spans="1:17" ht="15.75">
      <c r="A50" s="2">
        <v>72</v>
      </c>
      <c r="B50" s="3">
        <v>10</v>
      </c>
      <c r="C50" s="9">
        <f>'Результаты 7 кл. матем'!C50/'Результаты 7 кл. матем'!$B50</f>
        <v>0.9</v>
      </c>
      <c r="D50" s="9">
        <f>'Результаты 7 кл. матем'!D50/'Результаты 7 кл. матем'!$B50</f>
        <v>0.9</v>
      </c>
      <c r="E50" s="9">
        <f>'Результаты 7 кл. матем'!E50/'Результаты 7 кл. матем'!$B50</f>
        <v>1</v>
      </c>
      <c r="F50" s="9">
        <f>'Результаты 7 кл. матем'!F50/'Результаты 7 кл. матем'!$B50</f>
        <v>0.6</v>
      </c>
      <c r="G50" s="9">
        <f>'Результаты 7 кл. матем'!G50/'Результаты 7 кл. матем'!$B50</f>
        <v>1</v>
      </c>
      <c r="H50" s="9">
        <f>'Результаты 7 кл. матем'!H50/'Результаты 7 кл. матем'!$B50/2</f>
        <v>0.75</v>
      </c>
      <c r="I50" s="9">
        <f>'Результаты 7 кл. матем'!I50/'Результаты 7 кл. матем'!$B50</f>
        <v>0.9</v>
      </c>
      <c r="J50" s="9">
        <f>'Результаты 7 кл. матем'!J50/'Результаты 7 кл. матем'!$B50/2</f>
        <v>0.1</v>
      </c>
      <c r="K50" s="9">
        <f>'Результаты 7 кл. матем'!K50/'Результаты 7 кл. матем'!$B50</f>
        <v>0</v>
      </c>
      <c r="L50" s="9">
        <f>'Результаты 7 кл. матем'!L50/'Результаты 7 кл. матем'!$B50</f>
        <v>0.4</v>
      </c>
      <c r="M50" s="9">
        <f>'Результаты 7 кл. матем'!M50/'Результаты 7 кл. матем'!$B50</f>
        <v>0.6</v>
      </c>
      <c r="N50" s="9">
        <f>'Результаты 7 кл. матем'!N50/'Результаты 7 кл. матем'!$B50</f>
        <v>0</v>
      </c>
      <c r="Q50" s="1">
        <f t="shared" si="0"/>
        <v>1</v>
      </c>
    </row>
    <row r="51" spans="1:17" ht="15.75">
      <c r="A51" s="2">
        <v>77</v>
      </c>
      <c r="B51" s="3">
        <v>49</v>
      </c>
      <c r="C51" s="9">
        <f>'Результаты 7 кл. матем'!C51/'Результаты 7 кл. матем'!$B51</f>
        <v>0.75510204081632648</v>
      </c>
      <c r="D51" s="9">
        <f>'Результаты 7 кл. матем'!D51/'Результаты 7 кл. матем'!$B51</f>
        <v>8.1632653061224483E-2</v>
      </c>
      <c r="E51" s="9">
        <f>'Результаты 7 кл. матем'!E51/'Результаты 7 кл. матем'!$B51</f>
        <v>0.51020408163265307</v>
      </c>
      <c r="F51" s="9">
        <f>'Результаты 7 кл. матем'!F51/'Результаты 7 кл. матем'!$B51</f>
        <v>0.40816326530612246</v>
      </c>
      <c r="G51" s="9">
        <f>'Результаты 7 кл. матем'!G51/'Результаты 7 кл. матем'!$B51</f>
        <v>0.77551020408163263</v>
      </c>
      <c r="H51" s="9">
        <f>'Результаты 7 кл. матем'!H51/'Результаты 7 кл. матем'!$B51/2</f>
        <v>0.63265306122448983</v>
      </c>
      <c r="I51" s="9">
        <f>'Результаты 7 кл. матем'!I51/'Результаты 7 кл. матем'!$B51</f>
        <v>0.79591836734693877</v>
      </c>
      <c r="J51" s="9">
        <f>'Результаты 7 кл. матем'!J51/'Результаты 7 кл. матем'!$B51/2</f>
        <v>0.20408163265306123</v>
      </c>
      <c r="K51" s="9">
        <f>'Результаты 7 кл. матем'!K51/'Результаты 7 кл. матем'!$B51</f>
        <v>0.12244897959183673</v>
      </c>
      <c r="L51" s="9">
        <f>'Результаты 7 кл. матем'!L51/'Результаты 7 кл. матем'!$B51</f>
        <v>0.5714285714285714</v>
      </c>
      <c r="M51" s="9">
        <f>'Результаты 7 кл. матем'!M51/'Результаты 7 кл. матем'!$B51</f>
        <v>0.26530612244897961</v>
      </c>
      <c r="N51" s="9">
        <f>'Результаты 7 кл. матем'!N51/'Результаты 7 кл. матем'!$B51</f>
        <v>4.0816326530612242E-2</v>
      </c>
      <c r="Q51" s="1">
        <f t="shared" si="0"/>
        <v>0.79591836734693877</v>
      </c>
    </row>
    <row r="52" spans="1:17" ht="15.75">
      <c r="A52" s="2">
        <v>80</v>
      </c>
      <c r="B52" s="3">
        <v>84</v>
      </c>
      <c r="C52" s="9">
        <f>'Результаты 7 кл. матем'!C52/'Результаты 7 кл. матем'!$B52</f>
        <v>0.76190476190476186</v>
      </c>
      <c r="D52" s="9">
        <f>'Результаты 7 кл. матем'!D52/'Результаты 7 кл. матем'!$B52</f>
        <v>0.8214285714285714</v>
      </c>
      <c r="E52" s="9">
        <f>'Результаты 7 кл. матем'!E52/'Результаты 7 кл. матем'!$B52</f>
        <v>0.6428571428571429</v>
      </c>
      <c r="F52" s="9">
        <f>'Результаты 7 кл. матем'!F52/'Результаты 7 кл. матем'!$B52</f>
        <v>0.47619047619047616</v>
      </c>
      <c r="G52" s="9">
        <f>'Результаты 7 кл. матем'!G52/'Результаты 7 кл. матем'!$B52</f>
        <v>0.45238095238095238</v>
      </c>
      <c r="H52" s="9">
        <f>'Результаты 7 кл. матем'!H52/'Результаты 7 кл. матем'!$B52/2</f>
        <v>0.39285714285714285</v>
      </c>
      <c r="I52" s="9">
        <f>'Результаты 7 кл. матем'!I52/'Результаты 7 кл. матем'!$B52</f>
        <v>0.4642857142857143</v>
      </c>
      <c r="J52" s="9">
        <f>'Результаты 7 кл. матем'!J52/'Результаты 7 кл. матем'!$B52/2</f>
        <v>0.125</v>
      </c>
      <c r="K52" s="9">
        <f>'Результаты 7 кл. матем'!K52/'Результаты 7 кл. матем'!$B52</f>
        <v>0.25</v>
      </c>
      <c r="L52" s="9">
        <f>'Результаты 7 кл. матем'!L52/'Результаты 7 кл. матем'!$B52</f>
        <v>0.55952380952380953</v>
      </c>
      <c r="M52" s="9">
        <f>'Результаты 7 кл. матем'!M52/'Результаты 7 кл. матем'!$B52</f>
        <v>0.17857142857142858</v>
      </c>
      <c r="N52" s="9">
        <f>'Результаты 7 кл. матем'!N52/'Результаты 7 кл. матем'!$B52</f>
        <v>1.1904761904761904E-2</v>
      </c>
      <c r="Q52" s="1">
        <f t="shared" si="0"/>
        <v>0.8214285714285714</v>
      </c>
    </row>
    <row r="53" spans="1:17" ht="15.75">
      <c r="A53" s="2">
        <v>81</v>
      </c>
      <c r="B53" s="3">
        <v>70</v>
      </c>
      <c r="C53" s="9">
        <f>'Результаты 7 кл. матем'!C53/'Результаты 7 кл. матем'!$B53</f>
        <v>0.77142857142857146</v>
      </c>
      <c r="D53" s="9">
        <f>'Результаты 7 кл. матем'!D53/'Результаты 7 кл. матем'!$B53</f>
        <v>0.88571428571428568</v>
      </c>
      <c r="E53" s="9">
        <f>'Результаты 7 кл. матем'!E53/'Результаты 7 кл. матем'!$B53</f>
        <v>0.74285714285714288</v>
      </c>
      <c r="F53" s="9">
        <f>'Результаты 7 кл. матем'!F53/'Результаты 7 кл. матем'!$B53</f>
        <v>0.5</v>
      </c>
      <c r="G53" s="9">
        <f>'Результаты 7 кл. матем'!G53/'Результаты 7 кл. матем'!$B53</f>
        <v>0.67142857142857137</v>
      </c>
      <c r="H53" s="9">
        <f>'Результаты 7 кл. матем'!H53/'Результаты 7 кл. матем'!$B53/2</f>
        <v>0.42857142857142855</v>
      </c>
      <c r="I53" s="9">
        <f>'Результаты 7 кл. матем'!I53/'Результаты 7 кл. матем'!$B53</f>
        <v>0.44285714285714284</v>
      </c>
      <c r="J53" s="9">
        <f>'Результаты 7 кл. матем'!J53/'Результаты 7 кл. матем'!$B53/2</f>
        <v>0.35714285714285715</v>
      </c>
      <c r="K53" s="9">
        <f>'Результаты 7 кл. матем'!K53/'Результаты 7 кл. матем'!$B53</f>
        <v>0.18571428571428572</v>
      </c>
      <c r="L53" s="9">
        <f>'Результаты 7 кл. матем'!L53/'Результаты 7 кл. матем'!$B53</f>
        <v>0.51428571428571423</v>
      </c>
      <c r="M53" s="9">
        <f>'Результаты 7 кл. матем'!M53/'Результаты 7 кл. матем'!$B53</f>
        <v>0.15714285714285714</v>
      </c>
      <c r="N53" s="9">
        <f>'Результаты 7 кл. матем'!N53/'Результаты 7 кл. матем'!$B53</f>
        <v>0.14285714285714285</v>
      </c>
      <c r="Q53" s="1">
        <f t="shared" si="0"/>
        <v>0.88571428571428568</v>
      </c>
    </row>
    <row r="54" spans="1:17" ht="15.75">
      <c r="A54" s="2">
        <v>85</v>
      </c>
      <c r="B54" s="3">
        <v>48</v>
      </c>
      <c r="C54" s="9">
        <f>'Результаты 7 кл. матем'!C54/'Результаты 7 кл. матем'!$B54</f>
        <v>0.35416666666666669</v>
      </c>
      <c r="D54" s="9">
        <f>'Результаты 7 кл. матем'!D54/'Результаты 7 кл. матем'!$B54</f>
        <v>0.77083333333333337</v>
      </c>
      <c r="E54" s="9">
        <f>'Результаты 7 кл. матем'!E54/'Результаты 7 кл. матем'!$B54</f>
        <v>0.29166666666666669</v>
      </c>
      <c r="F54" s="9">
        <f>'Результаты 7 кл. матем'!F54/'Результаты 7 кл. матем'!$B54</f>
        <v>4.1666666666666664E-2</v>
      </c>
      <c r="G54" s="9">
        <f>'Результаты 7 кл. матем'!G54/'Результаты 7 кл. матем'!$B54</f>
        <v>0.10416666666666667</v>
      </c>
      <c r="H54" s="9">
        <f>'Результаты 7 кл. матем'!H54/'Результаты 7 кл. матем'!$B54/2</f>
        <v>0.19791666666666666</v>
      </c>
      <c r="I54" s="9">
        <f>'Результаты 7 кл. матем'!I54/'Результаты 7 кл. матем'!$B54</f>
        <v>8.3333333333333329E-2</v>
      </c>
      <c r="J54" s="9">
        <f>'Результаты 7 кл. матем'!J54/'Результаты 7 кл. матем'!$B54/2</f>
        <v>0.17708333333333334</v>
      </c>
      <c r="K54" s="9">
        <f>'Результаты 7 кл. матем'!K54/'Результаты 7 кл. матем'!$B54</f>
        <v>0.83333333333333337</v>
      </c>
      <c r="L54" s="9">
        <f>'Результаты 7 кл. матем'!L54/'Результаты 7 кл. матем'!$B54</f>
        <v>0.125</v>
      </c>
      <c r="M54" s="9">
        <f>'Результаты 7 кл. матем'!M54/'Результаты 7 кл. матем'!$B54</f>
        <v>4.1666666666666664E-2</v>
      </c>
      <c r="N54" s="9">
        <f>'Результаты 7 кл. матем'!N54/'Результаты 7 кл. матем'!$B54</f>
        <v>0</v>
      </c>
      <c r="Q54" s="1">
        <f t="shared" si="0"/>
        <v>0.77083333333333337</v>
      </c>
    </row>
    <row r="55" spans="1:17" ht="15.75">
      <c r="A55" s="2">
        <v>87</v>
      </c>
      <c r="B55" s="3">
        <v>68</v>
      </c>
      <c r="C55" s="9">
        <f>'Результаты 7 кл. матем'!C55/'Результаты 7 кл. матем'!$B55</f>
        <v>0.75</v>
      </c>
      <c r="D55" s="9">
        <f>'Результаты 7 кл. матем'!D55/'Результаты 7 кл. матем'!$B55</f>
        <v>0.92647058823529416</v>
      </c>
      <c r="E55" s="9">
        <f>'Результаты 7 кл. матем'!E55/'Результаты 7 кл. матем'!$B55</f>
        <v>0.75</v>
      </c>
      <c r="F55" s="9">
        <f>'Результаты 7 кл. матем'!F55/'Результаты 7 кл. матем'!$B55</f>
        <v>0.36764705882352944</v>
      </c>
      <c r="G55" s="9">
        <f>'Результаты 7 кл. матем'!G55/'Результаты 7 кл. матем'!$B55</f>
        <v>0.6029411764705882</v>
      </c>
      <c r="H55" s="9">
        <f>'Результаты 7 кл. матем'!H55/'Результаты 7 кл. матем'!$B55/2</f>
        <v>0.39705882352941174</v>
      </c>
      <c r="I55" s="9">
        <f>'Результаты 7 кл. матем'!I55/'Результаты 7 кл. матем'!$B55</f>
        <v>0.6029411764705882</v>
      </c>
      <c r="J55" s="9">
        <f>'Результаты 7 кл. матем'!J55/'Результаты 7 кл. матем'!$B55/2</f>
        <v>0.35294117647058826</v>
      </c>
      <c r="K55" s="9">
        <f>'Результаты 7 кл. матем'!K55/'Результаты 7 кл. матем'!$B55</f>
        <v>0.20588235294117646</v>
      </c>
      <c r="L55" s="9">
        <f>'Результаты 7 кл. матем'!L55/'Результаты 7 кл. матем'!$B55</f>
        <v>0.48529411764705882</v>
      </c>
      <c r="M55" s="9">
        <f>'Результаты 7 кл. матем'!M55/'Результаты 7 кл. матем'!$B55</f>
        <v>0.27941176470588236</v>
      </c>
      <c r="N55" s="9">
        <f>'Результаты 7 кл. матем'!N55/'Результаты 7 кл. матем'!$B55</f>
        <v>2.9411764705882353E-2</v>
      </c>
      <c r="Q55" s="1">
        <f t="shared" si="0"/>
        <v>0.92647058823529416</v>
      </c>
    </row>
    <row r="56" spans="1:17" ht="15.75">
      <c r="A56" s="2">
        <v>90</v>
      </c>
      <c r="B56" s="3">
        <v>39</v>
      </c>
      <c r="C56" s="9">
        <f>'Результаты 7 кл. матем'!C56/'Результаты 7 кл. матем'!$B56</f>
        <v>0.94871794871794868</v>
      </c>
      <c r="D56" s="9">
        <f>'Результаты 7 кл. матем'!D56/'Результаты 7 кл. матем'!$B56</f>
        <v>1</v>
      </c>
      <c r="E56" s="9">
        <f>'Результаты 7 кл. матем'!E56/'Результаты 7 кл. матем'!$B56</f>
        <v>0.89743589743589747</v>
      </c>
      <c r="F56" s="9">
        <f>'Результаты 7 кл. матем'!F56/'Результаты 7 кл. матем'!$B56</f>
        <v>0.35897435897435898</v>
      </c>
      <c r="G56" s="9">
        <f>'Результаты 7 кл. матем'!G56/'Результаты 7 кл. матем'!$B56</f>
        <v>0.92307692307692313</v>
      </c>
      <c r="H56" s="9">
        <f>'Результаты 7 кл. матем'!H56/'Результаты 7 кл. матем'!$B56/2</f>
        <v>0.35897435897435898</v>
      </c>
      <c r="I56" s="9">
        <f>'Результаты 7 кл. матем'!I56/'Результаты 7 кл. матем'!$B56</f>
        <v>0.64102564102564108</v>
      </c>
      <c r="J56" s="9">
        <f>'Результаты 7 кл. матем'!J56/'Результаты 7 кл. матем'!$B56/2</f>
        <v>0.23076923076923078</v>
      </c>
      <c r="K56" s="9">
        <f>'Результаты 7 кл. матем'!K56/'Результаты 7 кл. матем'!$B56</f>
        <v>0.10256410256410256</v>
      </c>
      <c r="L56" s="9">
        <f>'Результаты 7 кл. матем'!L56/'Результаты 7 кл. матем'!$B56</f>
        <v>0.58974358974358976</v>
      </c>
      <c r="M56" s="9">
        <f>'Результаты 7 кл. матем'!M56/'Результаты 7 кл. матем'!$B56</f>
        <v>0.25641025641025639</v>
      </c>
      <c r="N56" s="9">
        <f>'Результаты 7 кл. матем'!N56/'Результаты 7 кл. матем'!$B56</f>
        <v>5.128205128205128E-2</v>
      </c>
      <c r="Q56" s="1">
        <f t="shared" si="0"/>
        <v>1</v>
      </c>
    </row>
    <row r="57" spans="1:17" ht="15.75">
      <c r="A57" s="2">
        <v>95</v>
      </c>
      <c r="B57" s="3">
        <v>95</v>
      </c>
      <c r="C57" s="9">
        <f>'Результаты 7 кл. матем'!C57/'Результаты 7 кл. матем'!$B57</f>
        <v>0.68421052631578949</v>
      </c>
      <c r="D57" s="9">
        <f>'Результаты 7 кл. матем'!D57/'Результаты 7 кл. матем'!$B57</f>
        <v>0.88421052631578945</v>
      </c>
      <c r="E57" s="9">
        <f>'Результаты 7 кл. матем'!E57/'Результаты 7 кл. матем'!$B57</f>
        <v>0.5368421052631579</v>
      </c>
      <c r="F57" s="9">
        <f>'Результаты 7 кл. матем'!F57/'Результаты 7 кл. матем'!$B57</f>
        <v>0.25263157894736843</v>
      </c>
      <c r="G57" s="9">
        <f>'Результаты 7 кл. матем'!G57/'Результаты 7 кл. матем'!$B57</f>
        <v>0.74736842105263157</v>
      </c>
      <c r="H57" s="9">
        <f>'Результаты 7 кл. матем'!H57/'Результаты 7 кл. матем'!$B57/2</f>
        <v>0.33684210526315789</v>
      </c>
      <c r="I57" s="9">
        <f>'Результаты 7 кл. матем'!I57/'Результаты 7 кл. матем'!$B57</f>
        <v>0.4</v>
      </c>
      <c r="J57" s="9">
        <f>'Результаты 7 кл. матем'!J57/'Результаты 7 кл. матем'!$B57/2</f>
        <v>0.31578947368421051</v>
      </c>
      <c r="K57" s="9">
        <f>'Результаты 7 кл. матем'!K57/'Результаты 7 кл. матем'!$B57</f>
        <v>0.25263157894736843</v>
      </c>
      <c r="L57" s="9">
        <f>'Результаты 7 кл. матем'!L57/'Результаты 7 кл. матем'!$B57</f>
        <v>0.58947368421052626</v>
      </c>
      <c r="M57" s="9">
        <f>'Результаты 7 кл. матем'!M57/'Результаты 7 кл. матем'!$B57</f>
        <v>0.10526315789473684</v>
      </c>
      <c r="N57" s="9">
        <f>'Результаты 7 кл. матем'!N57/'Результаты 7 кл. матем'!$B57</f>
        <v>5.2631578947368418E-2</v>
      </c>
      <c r="Q57" s="1">
        <f t="shared" si="0"/>
        <v>0.88421052631578945</v>
      </c>
    </row>
    <row r="58" spans="1:17" ht="15.75">
      <c r="A58" s="2">
        <v>100</v>
      </c>
      <c r="B58" s="3">
        <v>114</v>
      </c>
      <c r="C58" s="9">
        <f>'Результаты 7 кл. матем'!C58/'Результаты 7 кл. матем'!$B58</f>
        <v>0.65789473684210531</v>
      </c>
      <c r="D58" s="9">
        <f>'Результаты 7 кл. матем'!D58/'Результаты 7 кл. матем'!$B58</f>
        <v>0.88596491228070173</v>
      </c>
      <c r="E58" s="9">
        <f>'Результаты 7 кл. матем'!E58/'Результаты 7 кл. матем'!$B58</f>
        <v>0.60526315789473684</v>
      </c>
      <c r="F58" s="9">
        <f>'Результаты 7 кл. матем'!F58/'Результаты 7 кл. матем'!$B58</f>
        <v>0.49122807017543857</v>
      </c>
      <c r="G58" s="9">
        <f>'Результаты 7 кл. матем'!G58/'Результаты 7 кл. матем'!$B58</f>
        <v>0.67543859649122806</v>
      </c>
      <c r="H58" s="9">
        <f>'Результаты 7 кл. матем'!H58/'Результаты 7 кл. матем'!$B58/2</f>
        <v>0.2807017543859649</v>
      </c>
      <c r="I58" s="9">
        <f>'Результаты 7 кл. матем'!I58/'Результаты 7 кл. матем'!$B58</f>
        <v>0.2807017543859649</v>
      </c>
      <c r="J58" s="9">
        <f>'Результаты 7 кл. матем'!J58/'Результаты 7 кл. матем'!$B58/2</f>
        <v>0.20614035087719298</v>
      </c>
      <c r="K58" s="9">
        <f>'Результаты 7 кл. матем'!K58/'Результаты 7 кл. матем'!$B58</f>
        <v>0.24561403508771928</v>
      </c>
      <c r="L58" s="9">
        <f>'Результаты 7 кл. матем'!L58/'Результаты 7 кл. матем'!$B58</f>
        <v>0.53508771929824561</v>
      </c>
      <c r="M58" s="9">
        <f>'Результаты 7 кл. матем'!M58/'Результаты 7 кл. матем'!$B58</f>
        <v>0.17543859649122806</v>
      </c>
      <c r="N58" s="9">
        <f>'Результаты 7 кл. матем'!N58/'Результаты 7 кл. матем'!$B58</f>
        <v>4.3859649122807015E-2</v>
      </c>
      <c r="Q58" s="1">
        <f t="shared" si="0"/>
        <v>0.88596491228070173</v>
      </c>
    </row>
    <row r="59" spans="1:17" ht="15.75">
      <c r="A59" s="2">
        <v>138</v>
      </c>
      <c r="B59" s="3">
        <v>27</v>
      </c>
      <c r="C59" s="9">
        <f>'Результаты 7 кл. матем'!C59/'Результаты 7 кл. матем'!$B59</f>
        <v>0.37037037037037035</v>
      </c>
      <c r="D59" s="9">
        <f>'Результаты 7 кл. матем'!D59/'Результаты 7 кл. матем'!$B59</f>
        <v>0.81481481481481477</v>
      </c>
      <c r="E59" s="9">
        <f>'Результаты 7 кл. матем'!E59/'Результаты 7 кл. матем'!$B59</f>
        <v>0.48148148148148145</v>
      </c>
      <c r="F59" s="9">
        <f>'Результаты 7 кл. матем'!F59/'Результаты 7 кл. матем'!$B59</f>
        <v>0.37037037037037035</v>
      </c>
      <c r="G59" s="9">
        <f>'Результаты 7 кл. матем'!G59/'Результаты 7 кл. матем'!$B59</f>
        <v>7.407407407407407E-2</v>
      </c>
      <c r="H59" s="9">
        <f>'Результаты 7 кл. матем'!H59/'Результаты 7 кл. матем'!$B59/2</f>
        <v>0.3888888888888889</v>
      </c>
      <c r="I59" s="9">
        <f>'Результаты 7 кл. матем'!I59/'Результаты 7 кл. матем'!$B59</f>
        <v>0.40740740740740738</v>
      </c>
      <c r="J59" s="9">
        <f>'Результаты 7 кл. матем'!J59/'Результаты 7 кл. матем'!$B59/2</f>
        <v>0.12962962962962962</v>
      </c>
      <c r="K59" s="9">
        <f>'Результаты 7 кл. матем'!K59/'Результаты 7 кл. матем'!$B59</f>
        <v>0.55555555555555558</v>
      </c>
      <c r="L59" s="9">
        <f>'Результаты 7 кл. матем'!L59/'Результаты 7 кл. матем'!$B59</f>
        <v>0.29629629629629628</v>
      </c>
      <c r="M59" s="9">
        <f>'Результаты 7 кл. матем'!M59/'Результаты 7 кл. матем'!$B59</f>
        <v>0.1111111111111111</v>
      </c>
      <c r="N59" s="9">
        <f>'Результаты 7 кл. матем'!N59/'Результаты 7 кл. матем'!$B59</f>
        <v>3.7037037037037035E-2</v>
      </c>
      <c r="Q59" s="1">
        <f t="shared" si="0"/>
        <v>0.81481481481481477</v>
      </c>
    </row>
    <row r="60" spans="1:17" ht="15.75">
      <c r="A60" s="2">
        <v>144</v>
      </c>
      <c r="B60" s="3">
        <v>41</v>
      </c>
      <c r="C60" s="9">
        <f>'Результаты 7 кл. матем'!C60/'Результаты 7 кл. матем'!$B60</f>
        <v>0.80487804878048785</v>
      </c>
      <c r="D60" s="9">
        <f>'Результаты 7 кл. матем'!D60/'Результаты 7 кл. матем'!$B60</f>
        <v>0.90243902439024393</v>
      </c>
      <c r="E60" s="9">
        <f>'Результаты 7 кл. матем'!E60/'Результаты 7 кл. матем'!$B60</f>
        <v>0.53658536585365857</v>
      </c>
      <c r="F60" s="9">
        <f>'Результаты 7 кл. матем'!F60/'Результаты 7 кл. матем'!$B60</f>
        <v>0.43902439024390244</v>
      </c>
      <c r="G60" s="9">
        <f>'Результаты 7 кл. матем'!G60/'Результаты 7 кл. матем'!$B60</f>
        <v>0.56097560975609762</v>
      </c>
      <c r="H60" s="9">
        <f>'Результаты 7 кл. матем'!H60/'Результаты 7 кл. матем'!$B60/2</f>
        <v>0.59756097560975607</v>
      </c>
      <c r="I60" s="9">
        <f>'Результаты 7 кл. матем'!I60/'Результаты 7 кл. матем'!$B60</f>
        <v>0.24390243902439024</v>
      </c>
      <c r="J60" s="9">
        <f>'Результаты 7 кл. матем'!J60/'Результаты 7 кл. матем'!$B60/2</f>
        <v>0.25609756097560976</v>
      </c>
      <c r="K60" s="9">
        <f>'Результаты 7 кл. матем'!K60/'Результаты 7 кл. матем'!$B60</f>
        <v>0.31707317073170732</v>
      </c>
      <c r="L60" s="9">
        <f>'Результаты 7 кл. матем'!L60/'Результаты 7 кл. матем'!$B60</f>
        <v>0.3902439024390244</v>
      </c>
      <c r="M60" s="9">
        <f>'Результаты 7 кл. матем'!M60/'Результаты 7 кл. матем'!$B60</f>
        <v>0.24390243902439024</v>
      </c>
      <c r="N60" s="9">
        <f>'Результаты 7 кл. матем'!N60/'Результаты 7 кл. матем'!$B60</f>
        <v>4.878048780487805E-2</v>
      </c>
      <c r="Q60" s="1">
        <f t="shared" si="0"/>
        <v>0.90243902439024393</v>
      </c>
    </row>
    <row r="61" spans="1:17" ht="37.5">
      <c r="A61" s="4" t="s">
        <v>25</v>
      </c>
      <c r="B61" s="4">
        <f>'Результаты 7 кл. матем'!B61</f>
        <v>3349</v>
      </c>
      <c r="C61" s="9">
        <f>'Результаты 7 кл. матем'!C61/'Результаты 7 кл. матем'!$B61</f>
        <v>0.75604658106897582</v>
      </c>
      <c r="D61" s="9">
        <f>'Результаты 7 кл. матем'!D61/'Результаты 7 кл. матем'!$B61</f>
        <v>0.88384592415646457</v>
      </c>
      <c r="E61" s="9">
        <f>'Результаты 7 кл. матем'!E61/'Результаты 7 кл. матем'!$B61</f>
        <v>0.6163033741415348</v>
      </c>
      <c r="F61" s="18">
        <f>'Результаты 7 кл. матем'!F61/'Результаты 7 кл. матем'!$B61</f>
        <v>0.44401313825022393</v>
      </c>
      <c r="G61" s="9">
        <f>'Результаты 7 кл. матем'!G61/'Результаты 7 кл. матем'!$B61</f>
        <v>0.65989847715736039</v>
      </c>
      <c r="H61" s="18">
        <f>'Результаты 7 кл. матем'!H61/'Результаты 7 кл. матем'!$B61/2</f>
        <v>0.41758733950432964</v>
      </c>
      <c r="I61" s="29">
        <f>'Результаты 7 кл. матем'!I61/'Результаты 7 кл. матем'!$B61</f>
        <v>0.50970438936996121</v>
      </c>
      <c r="J61" s="18">
        <f>'Результаты 7 кл. матем'!J61/'Результаты 7 кл. матем'!$B61/2</f>
        <v>0.27291728874290833</v>
      </c>
      <c r="K61" s="11">
        <f>'Результаты 7 кл. матем'!K61/'Результаты 7 кл. матем'!$B61</f>
        <v>0.23529411764705882</v>
      </c>
      <c r="L61" s="10">
        <f>'Результаты 7 кл. матем'!L61/'Результаты 7 кл. матем'!$B61</f>
        <v>0.47894893998208421</v>
      </c>
      <c r="M61" s="12">
        <f>'Результаты 7 кл. матем'!M61/'Результаты 7 кл. матем'!$B61</f>
        <v>0.19826813974320692</v>
      </c>
      <c r="N61" s="13">
        <f>'Результаты 7 кл. матем'!N61/'Результаты 7 кл. матем'!$B61</f>
        <v>8.4502836667661993E-2</v>
      </c>
      <c r="Q61" s="1">
        <f>MAX(Q2:Q60)</f>
        <v>1.0208333333333333</v>
      </c>
    </row>
    <row r="62" spans="1:17">
      <c r="K62" s="14">
        <v>2</v>
      </c>
      <c r="L62" s="14">
        <v>3</v>
      </c>
      <c r="M62" s="14">
        <v>4</v>
      </c>
      <c r="N62" s="14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4"/>
  <sheetViews>
    <sheetView topLeftCell="A37" workbookViewId="0">
      <selection sqref="A1:J60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5.75">
      <c r="A2" s="2" t="s">
        <v>14</v>
      </c>
      <c r="B2" s="3">
        <v>54</v>
      </c>
      <c r="C2" s="9" t="str">
        <f>IF('Решаемость 7 кл. матем'!C2&gt;'Проблемные зоны 7 кл. матем '!C$64,"ДА","НЕТ")</f>
        <v>ДА</v>
      </c>
      <c r="D2" s="9" t="str">
        <f>IF('Решаемость 7 кл. матем'!D2&gt;'Проблемные зоны 7 кл. матем '!D$64,"ДА","НЕТ")</f>
        <v>ДА</v>
      </c>
      <c r="E2" s="9" t="str">
        <f>IF('Решаемость 7 кл. матем'!E2&gt;'Проблемные зоны 7 кл. матем '!E$64,"ДА","НЕТ")</f>
        <v>ДА</v>
      </c>
      <c r="F2" s="9" t="str">
        <f>IF('Решаемость 7 кл. матем'!F2&gt;'Проблемные зоны 7 кл. матем '!F$64,"ДА","НЕТ")</f>
        <v>ДА</v>
      </c>
      <c r="G2" s="9" t="str">
        <f>IF('Решаемость 7 кл. матем'!G2&gt;'Проблемные зоны 7 кл. матем '!G$64,"ДА","НЕТ")</f>
        <v>ДА</v>
      </c>
      <c r="H2" s="9" t="str">
        <f>IF('Решаемость 7 кл. матем'!H2&gt;'Проблемные зоны 7 кл. матем '!H$64,"ДА","НЕТ")</f>
        <v>ДА</v>
      </c>
      <c r="I2" s="9" t="str">
        <f>IF('Решаемость 7 кл. матем'!I2&gt;'Проблемные зоны 7 кл. матем '!I$64,"ДА","НЕТ")</f>
        <v>ДА</v>
      </c>
      <c r="J2" s="9" t="str">
        <f>IF('Решаемость 7 кл. матем'!J2&gt;'Проблемные зоны 7 кл. матем '!J$64,"ДА","НЕТ")</f>
        <v>ДА</v>
      </c>
      <c r="K2" s="9">
        <f>'Результаты 7 кл. матем'!K2/'Результаты 7 кл. матем'!$B2</f>
        <v>0.20370370370370369</v>
      </c>
      <c r="L2" s="9">
        <f>'Результаты 7 кл. матем'!L2/'Результаты 7 кл. матем'!$B2</f>
        <v>0.53703703703703709</v>
      </c>
      <c r="M2" s="9">
        <f>'Результаты 7 кл. матем'!M2/'Результаты 7 кл. матем'!$B2</f>
        <v>0.24074074074074073</v>
      </c>
      <c r="N2" s="9">
        <f>'Результаты 7 кл. матем'!N2/'Результаты 7 кл. матем'!$B2</f>
        <v>1.8518518518518517E-2</v>
      </c>
    </row>
    <row r="3" spans="1:14" ht="15.75">
      <c r="A3" s="2" t="s">
        <v>15</v>
      </c>
      <c r="B3" s="3">
        <v>86</v>
      </c>
      <c r="C3" s="9" t="str">
        <f>IF('Решаемость 7 кл. матем'!C3&gt;'Проблемные зоны 7 кл. матем '!C$64,"ДА","НЕТ")</f>
        <v>ДА</v>
      </c>
      <c r="D3" s="9" t="str">
        <f>IF('Решаемость 7 кл. матем'!D3&gt;'Проблемные зоны 7 кл. матем '!D$64,"ДА","НЕТ")</f>
        <v>ДА</v>
      </c>
      <c r="E3" s="9" t="str">
        <f>IF('Решаемость 7 кл. матем'!E3&gt;'Проблемные зоны 7 кл. матем '!E$64,"ДА","НЕТ")</f>
        <v>ДА</v>
      </c>
      <c r="F3" s="9" t="str">
        <f>IF('Решаемость 7 кл. матем'!F3&gt;'Проблемные зоны 7 кл. матем '!F$64,"ДА","НЕТ")</f>
        <v>ДА</v>
      </c>
      <c r="G3" s="9" t="str">
        <f>IF('Решаемость 7 кл. матем'!G3&gt;'Проблемные зоны 7 кл. матем '!G$64,"ДА","НЕТ")</f>
        <v>ДА</v>
      </c>
      <c r="H3" s="9" t="str">
        <f>IF('Решаемость 7 кл. матем'!H3&gt;'Проблемные зоны 7 кл. матем '!H$64,"ДА","НЕТ")</f>
        <v>ДА</v>
      </c>
      <c r="I3" s="9" t="str">
        <f>IF('Решаемость 7 кл. матем'!I3&gt;'Проблемные зоны 7 кл. матем '!I$64,"ДА","НЕТ")</f>
        <v>ДА</v>
      </c>
      <c r="J3" s="9" t="str">
        <f>IF('Решаемость 7 кл. матем'!J3&gt;'Проблемные зоны 7 кл. матем '!J$64,"ДА","НЕТ")</f>
        <v>ДА</v>
      </c>
      <c r="K3" s="9">
        <f>'Результаты 7 кл. матем'!K3/'Результаты 7 кл. матем'!$B3</f>
        <v>0.13953488372093023</v>
      </c>
      <c r="L3" s="9">
        <f>'Результаты 7 кл. матем'!L3/'Результаты 7 кл. матем'!$B3</f>
        <v>0.47674418604651164</v>
      </c>
      <c r="M3" s="9">
        <f>'Результаты 7 кл. матем'!M3/'Результаты 7 кл. матем'!$B3</f>
        <v>0.30232558139534882</v>
      </c>
      <c r="N3" s="9">
        <f>'Результаты 7 кл. матем'!N3/'Результаты 7 кл. матем'!$B3</f>
        <v>8.1395348837209308E-2</v>
      </c>
    </row>
    <row r="4" spans="1:14" ht="15.75">
      <c r="A4" s="2" t="s">
        <v>32</v>
      </c>
      <c r="B4" s="3">
        <v>8</v>
      </c>
      <c r="C4" s="9" t="str">
        <f>IF('Решаемость 7 кл. матем'!C4&gt;'Проблемные зоны 7 кл. матем '!C$64,"ДА","НЕТ")</f>
        <v>ДА</v>
      </c>
      <c r="D4" s="9" t="str">
        <f>IF('Решаемость 7 кл. матем'!D4&gt;'Проблемные зоны 7 кл. матем '!D$64,"ДА","НЕТ")</f>
        <v>ДА</v>
      </c>
      <c r="E4" s="9" t="str">
        <f>IF('Решаемость 7 кл. матем'!E4&gt;'Проблемные зоны 7 кл. матем '!E$64,"ДА","НЕТ")</f>
        <v>ДА</v>
      </c>
      <c r="F4" s="9" t="str">
        <f>IF('Решаемость 7 кл. матем'!F4&gt;'Проблемные зоны 7 кл. матем '!F$64,"ДА","НЕТ")</f>
        <v>ДА</v>
      </c>
      <c r="G4" s="9" t="str">
        <f>IF('Решаемость 7 кл. матем'!G4&gt;'Проблемные зоны 7 кл. матем '!G$64,"ДА","НЕТ")</f>
        <v>ДА</v>
      </c>
      <c r="H4" s="9" t="str">
        <f>IF('Решаемость 7 кл. матем'!H4&gt;'Проблемные зоны 7 кл. матем '!H$64,"ДА","НЕТ")</f>
        <v>НЕТ</v>
      </c>
      <c r="I4" s="9" t="str">
        <f>IF('Решаемость 7 кл. матем'!I4&gt;'Проблемные зоны 7 кл. матем '!I$64,"ДА","НЕТ")</f>
        <v>ДА</v>
      </c>
      <c r="J4" s="9" t="str">
        <f>IF('Решаемость 7 кл. матем'!J4&gt;'Проблемные зоны 7 кл. матем '!J$64,"ДА","НЕТ")</f>
        <v>НЕТ</v>
      </c>
      <c r="K4" s="9">
        <f>'Результаты 7 кл. матем'!K4/'Результаты 7 кл. матем'!$B4</f>
        <v>0</v>
      </c>
      <c r="L4" s="9">
        <f>'Результаты 7 кл. матем'!L4/'Результаты 7 кл. матем'!$B4</f>
        <v>0.875</v>
      </c>
      <c r="M4" s="9">
        <f>'Результаты 7 кл. матем'!M4/'Результаты 7 кл. матем'!$B4</f>
        <v>0.125</v>
      </c>
      <c r="N4" s="9">
        <f>'Результаты 7 кл. матем'!N4/'Результаты 7 кл. матем'!$B4</f>
        <v>0</v>
      </c>
    </row>
    <row r="5" spans="1:14" ht="15.75">
      <c r="A5" s="2" t="s">
        <v>16</v>
      </c>
      <c r="B5" s="3">
        <v>52</v>
      </c>
      <c r="C5" s="9" t="str">
        <f>IF('Решаемость 7 кл. матем'!C5&gt;'Проблемные зоны 7 кл. матем '!C$64,"ДА","НЕТ")</f>
        <v>ДА</v>
      </c>
      <c r="D5" s="9" t="str">
        <f>IF('Решаемость 7 кл. матем'!D5&gt;'Проблемные зоны 7 кл. матем '!D$64,"ДА","НЕТ")</f>
        <v>ДА</v>
      </c>
      <c r="E5" s="9" t="str">
        <f>IF('Решаемость 7 кл. матем'!E5&gt;'Проблемные зоны 7 кл. матем '!E$64,"ДА","НЕТ")</f>
        <v>ДА</v>
      </c>
      <c r="F5" s="9" t="str">
        <f>IF('Решаемость 7 кл. матем'!F5&gt;'Проблемные зоны 7 кл. матем '!F$64,"ДА","НЕТ")</f>
        <v>ДА</v>
      </c>
      <c r="G5" s="9" t="str">
        <f>IF('Решаемость 7 кл. матем'!G5&gt;'Проблемные зоны 7 кл. матем '!G$64,"ДА","НЕТ")</f>
        <v>ДА</v>
      </c>
      <c r="H5" s="9" t="str">
        <f>IF('Решаемость 7 кл. матем'!H5&gt;'Проблемные зоны 7 кл. матем '!H$64,"ДА","НЕТ")</f>
        <v>ДА</v>
      </c>
      <c r="I5" s="9" t="str">
        <f>IF('Решаемость 7 кл. матем'!I5&gt;'Проблемные зоны 7 кл. матем '!I$64,"ДА","НЕТ")</f>
        <v>ДА</v>
      </c>
      <c r="J5" s="9" t="str">
        <f>IF('Решаемость 7 кл. матем'!J5&gt;'Проблемные зоны 7 кл. матем '!J$64,"ДА","НЕТ")</f>
        <v>ДА</v>
      </c>
      <c r="K5" s="9">
        <f>'Результаты 7 кл. матем'!K5/'Результаты 7 кл. матем'!$B5</f>
        <v>0.13461538461538461</v>
      </c>
      <c r="L5" s="9">
        <f>'Результаты 7 кл. матем'!L5/'Результаты 7 кл. матем'!$B5</f>
        <v>0.38461538461538464</v>
      </c>
      <c r="M5" s="9">
        <f>'Результаты 7 кл. матем'!M5/'Результаты 7 кл. матем'!$B5</f>
        <v>0.30769230769230771</v>
      </c>
      <c r="N5" s="9">
        <f>'Результаты 7 кл. матем'!N5/'Результаты 7 кл. матем'!$B5</f>
        <v>0.17307692307692307</v>
      </c>
    </row>
    <row r="6" spans="1:14" ht="15.75">
      <c r="A6" s="2" t="s">
        <v>17</v>
      </c>
      <c r="B6" s="3">
        <v>5</v>
      </c>
      <c r="C6" s="9" t="str">
        <f>IF('Решаемость 7 кл. матем'!C6&gt;'Проблемные зоны 7 кл. матем '!C$64,"ДА","НЕТ")</f>
        <v>ДА</v>
      </c>
      <c r="D6" s="9" t="str">
        <f>IF('Решаемость 7 кл. матем'!D6&gt;'Проблемные зоны 7 кл. матем '!D$64,"ДА","НЕТ")</f>
        <v>ДА</v>
      </c>
      <c r="E6" s="9" t="str">
        <f>IF('Решаемость 7 кл. матем'!E6&gt;'Проблемные зоны 7 кл. матем '!E$64,"ДА","НЕТ")</f>
        <v>ДА</v>
      </c>
      <c r="F6" s="9" t="str">
        <f>IF('Решаемость 7 кл. матем'!F6&gt;'Проблемные зоны 7 кл. матем '!F$64,"ДА","НЕТ")</f>
        <v>ДА</v>
      </c>
      <c r="G6" s="9" t="str">
        <f>IF('Решаемость 7 кл. матем'!G6&gt;'Проблемные зоны 7 кл. матем '!G$64,"ДА","НЕТ")</f>
        <v>ДА</v>
      </c>
      <c r="H6" s="9" t="str">
        <f>IF('Решаемость 7 кл. матем'!H6&gt;'Проблемные зоны 7 кл. матем '!H$64,"ДА","НЕТ")</f>
        <v>НЕТ</v>
      </c>
      <c r="I6" s="9" t="str">
        <f>IF('Решаемость 7 кл. матем'!I6&gt;'Проблемные зоны 7 кл. матем '!I$64,"ДА","НЕТ")</f>
        <v>ДА</v>
      </c>
      <c r="J6" s="9" t="str">
        <f>IF('Решаемость 7 кл. матем'!J6&gt;'Проблемные зоны 7 кл. матем '!J$64,"ДА","НЕТ")</f>
        <v>ДА</v>
      </c>
      <c r="K6" s="9">
        <f>'Результаты 7 кл. матем'!K6/'Результаты 7 кл. матем'!$B6</f>
        <v>0.4</v>
      </c>
      <c r="L6" s="9">
        <f>'Результаты 7 кл. матем'!L6/'Результаты 7 кл. матем'!$B6</f>
        <v>0.2</v>
      </c>
      <c r="M6" s="9">
        <f>'Результаты 7 кл. матем'!M6/'Результаты 7 кл. матем'!$B6</f>
        <v>0.4</v>
      </c>
      <c r="N6" s="9">
        <f>'Результаты 7 кл. матем'!N6/'Результаты 7 кл. матем'!$B6</f>
        <v>0</v>
      </c>
    </row>
    <row r="7" spans="1:14" ht="15.75">
      <c r="A7" s="2" t="s">
        <v>18</v>
      </c>
      <c r="B7" s="3">
        <v>115</v>
      </c>
      <c r="C7" s="9" t="str">
        <f>IF('Решаемость 7 кл. матем'!C7&gt;'Проблемные зоны 7 кл. матем '!C$64,"ДА","НЕТ")</f>
        <v>ДА</v>
      </c>
      <c r="D7" s="9" t="str">
        <f>IF('Решаемость 7 кл. матем'!D7&gt;'Проблемные зоны 7 кл. матем '!D$64,"ДА","НЕТ")</f>
        <v>ДА</v>
      </c>
      <c r="E7" s="9" t="str">
        <f>IF('Решаемость 7 кл. матем'!E7&gt;'Проблемные зоны 7 кл. матем '!E$64,"ДА","НЕТ")</f>
        <v>ДА</v>
      </c>
      <c r="F7" s="9" t="str">
        <f>IF('Решаемость 7 кл. матем'!F7&gt;'Проблемные зоны 7 кл. матем '!F$64,"ДА","НЕТ")</f>
        <v>ДА</v>
      </c>
      <c r="G7" s="9" t="str">
        <f>IF('Решаемость 7 кл. матем'!G7&gt;'Проблемные зоны 7 кл. матем '!G$64,"ДА","НЕТ")</f>
        <v>ДА</v>
      </c>
      <c r="H7" s="9" t="str">
        <f>IF('Решаемость 7 кл. матем'!H7&gt;'Проблемные зоны 7 кл. матем '!H$64,"ДА","НЕТ")</f>
        <v>ДА</v>
      </c>
      <c r="I7" s="9" t="str">
        <f>IF('Решаемость 7 кл. матем'!I7&gt;'Проблемные зоны 7 кл. матем '!I$64,"ДА","НЕТ")</f>
        <v>ДА</v>
      </c>
      <c r="J7" s="9" t="str">
        <f>IF('Решаемость 7 кл. матем'!J7&gt;'Проблемные зоны 7 кл. матем '!J$64,"ДА","НЕТ")</f>
        <v>ДА</v>
      </c>
      <c r="K7" s="9">
        <f>'Результаты 7 кл. матем'!K7/'Результаты 7 кл. матем'!$B7</f>
        <v>0.11304347826086956</v>
      </c>
      <c r="L7" s="9">
        <f>'Результаты 7 кл. матем'!L7/'Результаты 7 кл. матем'!$B7</f>
        <v>0.5304347826086957</v>
      </c>
      <c r="M7" s="9">
        <f>'Результаты 7 кл. матем'!M7/'Результаты 7 кл. матем'!$B7</f>
        <v>0.2608695652173913</v>
      </c>
      <c r="N7" s="9">
        <f>'Результаты 7 кл. матем'!N7/'Результаты 7 кл. матем'!$B7</f>
        <v>9.5652173913043481E-2</v>
      </c>
    </row>
    <row r="8" spans="1:14" ht="15.75">
      <c r="A8" s="2" t="s">
        <v>19</v>
      </c>
      <c r="B8" s="3">
        <v>74</v>
      </c>
      <c r="C8" s="9" t="str">
        <f>IF('Решаемость 7 кл. матем'!C8&gt;'Проблемные зоны 7 кл. матем '!C$64,"ДА","НЕТ")</f>
        <v>ДА</v>
      </c>
      <c r="D8" s="9" t="str">
        <f>IF('Решаемость 7 кл. матем'!D8&gt;'Проблемные зоны 7 кл. матем '!D$64,"ДА","НЕТ")</f>
        <v>ДА</v>
      </c>
      <c r="E8" s="9" t="str">
        <f>IF('Решаемость 7 кл. матем'!E8&gt;'Проблемные зоны 7 кл. матем '!E$64,"ДА","НЕТ")</f>
        <v>ДА</v>
      </c>
      <c r="F8" s="9" t="str">
        <f>IF('Решаемость 7 кл. матем'!F8&gt;'Проблемные зоны 7 кл. матем '!F$64,"ДА","НЕТ")</f>
        <v>ДА</v>
      </c>
      <c r="G8" s="9" t="str">
        <f>IF('Решаемость 7 кл. матем'!G8&gt;'Проблемные зоны 7 кл. матем '!G$64,"ДА","НЕТ")</f>
        <v>ДА</v>
      </c>
      <c r="H8" s="9" t="str">
        <f>IF('Решаемость 7 кл. матем'!H8&gt;'Проблемные зоны 7 кл. матем '!H$64,"ДА","НЕТ")</f>
        <v>ДА</v>
      </c>
      <c r="I8" s="9" t="str">
        <f>IF('Решаемость 7 кл. матем'!I8&gt;'Проблемные зоны 7 кл. матем '!I$64,"ДА","НЕТ")</f>
        <v>ДА</v>
      </c>
      <c r="J8" s="9" t="str">
        <f>IF('Решаемость 7 кл. матем'!J8&gt;'Проблемные зоны 7 кл. матем '!J$64,"ДА","НЕТ")</f>
        <v>ДА</v>
      </c>
      <c r="K8" s="9">
        <f>'Результаты 7 кл. матем'!K8/'Результаты 7 кл. матем'!$B8</f>
        <v>0.14864864864864866</v>
      </c>
      <c r="L8" s="9">
        <f>'Результаты 7 кл. матем'!L8/'Результаты 7 кл. матем'!$B8</f>
        <v>0.3783783783783784</v>
      </c>
      <c r="M8" s="9">
        <f>'Результаты 7 кл. матем'!M8/'Результаты 7 кл. матем'!$B8</f>
        <v>0.3108108108108108</v>
      </c>
      <c r="N8" s="9">
        <f>'Результаты 7 кл. матем'!N8/'Результаты 7 кл. матем'!$B8</f>
        <v>0.16216216216216217</v>
      </c>
    </row>
    <row r="9" spans="1:14" ht="15.75">
      <c r="A9" s="2" t="s">
        <v>20</v>
      </c>
      <c r="B9" s="3">
        <v>36</v>
      </c>
      <c r="C9" s="9" t="str">
        <f>IF('Решаемость 7 кл. матем'!C9&gt;'Проблемные зоны 7 кл. матем '!C$64,"ДА","НЕТ")</f>
        <v>ДА</v>
      </c>
      <c r="D9" s="9" t="str">
        <f>IF('Решаемость 7 кл. матем'!D9&gt;'Проблемные зоны 7 кл. матем '!D$64,"ДА","НЕТ")</f>
        <v>ДА</v>
      </c>
      <c r="E9" s="9" t="str">
        <f>IF('Решаемость 7 кл. матем'!E9&gt;'Проблемные зоны 7 кл. матем '!E$64,"ДА","НЕТ")</f>
        <v>ДА</v>
      </c>
      <c r="F9" s="9" t="str">
        <f>IF('Решаемость 7 кл. матем'!F9&gt;'Проблемные зоны 7 кл. матем '!F$64,"ДА","НЕТ")</f>
        <v>НЕТ</v>
      </c>
      <c r="G9" s="9" t="str">
        <f>IF('Решаемость 7 кл. матем'!G9&gt;'Проблемные зоны 7 кл. матем '!G$64,"ДА","НЕТ")</f>
        <v>ДА</v>
      </c>
      <c r="H9" s="9" t="str">
        <f>IF('Решаемость 7 кл. матем'!H9&gt;'Проблемные зоны 7 кл. матем '!H$64,"ДА","НЕТ")</f>
        <v>ДА</v>
      </c>
      <c r="I9" s="9" t="str">
        <f>IF('Решаемость 7 кл. матем'!I9&gt;'Проблемные зоны 7 кл. матем '!I$64,"ДА","НЕТ")</f>
        <v>ДА</v>
      </c>
      <c r="J9" s="9" t="str">
        <f>IF('Решаемость 7 кл. матем'!J9&gt;'Проблемные зоны 7 кл. матем '!J$64,"ДА","НЕТ")</f>
        <v>ДА</v>
      </c>
      <c r="K9" s="9">
        <f>'Результаты 7 кл. матем'!K9/'Результаты 7 кл. матем'!$B9</f>
        <v>0.27777777777777779</v>
      </c>
      <c r="L9" s="9">
        <f>'Результаты 7 кл. матем'!L9/'Результаты 7 кл. матем'!$B9</f>
        <v>0.58333333333333337</v>
      </c>
      <c r="M9" s="9">
        <f>'Результаты 7 кл. матем'!M9/'Результаты 7 кл. матем'!$B9</f>
        <v>0.1111111111111111</v>
      </c>
      <c r="N9" s="9">
        <f>'Результаты 7 кл. матем'!N9/'Результаты 7 кл. матем'!$B9</f>
        <v>2.7777777777777776E-2</v>
      </c>
    </row>
    <row r="10" spans="1:14" ht="15.75">
      <c r="A10" s="2" t="s">
        <v>21</v>
      </c>
      <c r="B10" s="3">
        <v>57</v>
      </c>
      <c r="C10" s="9" t="str">
        <f>IF('Решаемость 7 кл. матем'!C10&gt;'Проблемные зоны 7 кл. матем '!C$64,"ДА","НЕТ")</f>
        <v>ДА</v>
      </c>
      <c r="D10" s="9" t="str">
        <f>IF('Решаемость 7 кл. матем'!D10&gt;'Проблемные зоны 7 кл. матем '!D$64,"ДА","НЕТ")</f>
        <v>ДА</v>
      </c>
      <c r="E10" s="9" t="str">
        <f>IF('Решаемость 7 кл. матем'!E10&gt;'Проблемные зоны 7 кл. матем '!E$64,"ДА","НЕТ")</f>
        <v>ДА</v>
      </c>
      <c r="F10" s="9" t="str">
        <f>IF('Решаемость 7 кл. матем'!F10&gt;'Проблемные зоны 7 кл. матем '!F$64,"ДА","НЕТ")</f>
        <v>ДА</v>
      </c>
      <c r="G10" s="9" t="str">
        <f>IF('Решаемость 7 кл. матем'!G10&gt;'Проблемные зоны 7 кл. матем '!G$64,"ДА","НЕТ")</f>
        <v>ДА</v>
      </c>
      <c r="H10" s="9" t="str">
        <f>IF('Решаемость 7 кл. матем'!H10&gt;'Проблемные зоны 7 кл. матем '!H$64,"ДА","НЕТ")</f>
        <v>ДА</v>
      </c>
      <c r="I10" s="9" t="str">
        <f>IF('Решаемость 7 кл. матем'!I10&gt;'Проблемные зоны 7 кл. матем '!I$64,"ДА","НЕТ")</f>
        <v>ДА</v>
      </c>
      <c r="J10" s="9" t="str">
        <f>IF('Решаемость 7 кл. матем'!J10&gt;'Проблемные зоны 7 кл. матем '!J$64,"ДА","НЕТ")</f>
        <v>ДА</v>
      </c>
      <c r="K10" s="9">
        <f>'Результаты 7 кл. матем'!K10/'Результаты 7 кл. матем'!$B10</f>
        <v>0.12280701754385964</v>
      </c>
      <c r="L10" s="9">
        <f>'Результаты 7 кл. матем'!L10/'Результаты 7 кл. матем'!$B10</f>
        <v>0.15789473684210525</v>
      </c>
      <c r="M10" s="9">
        <f>'Результаты 7 кл. матем'!M10/'Результаты 7 кл. матем'!$B10</f>
        <v>0.43859649122807015</v>
      </c>
      <c r="N10" s="9">
        <f>'Результаты 7 кл. матем'!N10/'Результаты 7 кл. матем'!$B10</f>
        <v>0.2807017543859649</v>
      </c>
    </row>
    <row r="11" spans="1:14" ht="15.75">
      <c r="A11" s="2" t="s">
        <v>22</v>
      </c>
      <c r="B11" s="3">
        <v>78</v>
      </c>
      <c r="C11" s="9" t="str">
        <f>IF('Решаемость 7 кл. матем'!C11&gt;'Проблемные зоны 7 кл. матем '!C$64,"ДА","НЕТ")</f>
        <v>ДА</v>
      </c>
      <c r="D11" s="9" t="str">
        <f>IF('Решаемость 7 кл. матем'!D11&gt;'Проблемные зоны 7 кл. матем '!D$64,"ДА","НЕТ")</f>
        <v>ДА</v>
      </c>
      <c r="E11" s="9" t="str">
        <f>IF('Решаемость 7 кл. матем'!E11&gt;'Проблемные зоны 7 кл. матем '!E$64,"ДА","НЕТ")</f>
        <v>ДА</v>
      </c>
      <c r="F11" s="9" t="str">
        <f>IF('Решаемость 7 кл. матем'!F11&gt;'Проблемные зоны 7 кл. матем '!F$64,"ДА","НЕТ")</f>
        <v>ДА</v>
      </c>
      <c r="G11" s="9" t="str">
        <f>IF('Решаемость 7 кл. матем'!G11&gt;'Проблемные зоны 7 кл. матем '!G$64,"ДА","НЕТ")</f>
        <v>ДА</v>
      </c>
      <c r="H11" s="9" t="str">
        <f>IF('Решаемость 7 кл. матем'!H11&gt;'Проблемные зоны 7 кл. матем '!H$64,"ДА","НЕТ")</f>
        <v>ДА</v>
      </c>
      <c r="I11" s="9" t="str">
        <f>IF('Решаемость 7 кл. матем'!I11&gt;'Проблемные зоны 7 кл. матем '!I$64,"ДА","НЕТ")</f>
        <v>ДА</v>
      </c>
      <c r="J11" s="9" t="str">
        <f>IF('Решаемость 7 кл. матем'!J11&gt;'Проблемные зоны 7 кл. матем '!J$64,"ДА","НЕТ")</f>
        <v>ДА</v>
      </c>
      <c r="K11" s="9">
        <f>'Результаты 7 кл. матем'!K11/'Результаты 7 кл. матем'!$B11</f>
        <v>0</v>
      </c>
      <c r="L11" s="9">
        <f>'Результаты 7 кл. матем'!L11/'Результаты 7 кл. матем'!$B11</f>
        <v>0.48717948717948717</v>
      </c>
      <c r="M11" s="9">
        <f>'Результаты 7 кл. матем'!M11/'Результаты 7 кл. матем'!$B11</f>
        <v>0.37179487179487181</v>
      </c>
      <c r="N11" s="9">
        <f>'Результаты 7 кл. матем'!N11/'Результаты 7 кл. матем'!$B11</f>
        <v>0.14102564102564102</v>
      </c>
    </row>
    <row r="12" spans="1:14" ht="31.5">
      <c r="A12" s="2" t="s">
        <v>23</v>
      </c>
      <c r="B12" s="3">
        <v>88</v>
      </c>
      <c r="C12" s="9" t="str">
        <f>IF('Решаемость 7 кл. матем'!C12&gt;'Проблемные зоны 7 кл. матем '!C$64,"ДА","НЕТ")</f>
        <v>ДА</v>
      </c>
      <c r="D12" s="9" t="str">
        <f>IF('Решаемость 7 кл. матем'!D12&gt;'Проблемные зоны 7 кл. матем '!D$64,"ДА","НЕТ")</f>
        <v>ДА</v>
      </c>
      <c r="E12" s="9" t="str">
        <f>IF('Решаемость 7 кл. матем'!E12&gt;'Проблемные зоны 7 кл. матем '!E$64,"ДА","НЕТ")</f>
        <v>ДА</v>
      </c>
      <c r="F12" s="9" t="str">
        <f>IF('Решаемость 7 кл. матем'!F12&gt;'Проблемные зоны 7 кл. матем '!F$64,"ДА","НЕТ")</f>
        <v>ДА</v>
      </c>
      <c r="G12" s="9" t="str">
        <f>IF('Решаемость 7 кл. матем'!G12&gt;'Проблемные зоны 7 кл. матем '!G$64,"ДА","НЕТ")</f>
        <v>ДА</v>
      </c>
      <c r="H12" s="9" t="str">
        <f>IF('Решаемость 7 кл. матем'!H12&gt;'Проблемные зоны 7 кл. матем '!H$64,"ДА","НЕТ")</f>
        <v>ДА</v>
      </c>
      <c r="I12" s="9" t="str">
        <f>IF('Решаемость 7 кл. матем'!I12&gt;'Проблемные зоны 7 кл. матем '!I$64,"ДА","НЕТ")</f>
        <v>ДА</v>
      </c>
      <c r="J12" s="9" t="str">
        <f>IF('Решаемость 7 кл. матем'!J12&gt;'Проблемные зоны 7 кл. матем '!J$64,"ДА","НЕТ")</f>
        <v>ДА</v>
      </c>
      <c r="K12" s="9">
        <f>'Результаты 7 кл. матем'!K12/'Результаты 7 кл. матем'!$B12</f>
        <v>0.15909090909090909</v>
      </c>
      <c r="L12" s="9">
        <f>'Результаты 7 кл. матем'!L12/'Результаты 7 кл. матем'!$B12</f>
        <v>0.28409090909090912</v>
      </c>
      <c r="M12" s="9">
        <f>'Результаты 7 кл. матем'!M12/'Результаты 7 кл. матем'!$B12</f>
        <v>0.34090909090909088</v>
      </c>
      <c r="N12" s="9">
        <f>'Результаты 7 кл. матем'!N12/'Результаты 7 кл. матем'!$B12</f>
        <v>0.21590909090909091</v>
      </c>
    </row>
    <row r="13" spans="1:14" ht="15.75">
      <c r="A13" s="2">
        <v>3</v>
      </c>
      <c r="B13" s="3">
        <v>23</v>
      </c>
      <c r="C13" s="9" t="str">
        <f>IF('Решаемость 7 кл. матем'!C13&gt;'Проблемные зоны 7 кл. матем '!C$64,"ДА","НЕТ")</f>
        <v>ДА</v>
      </c>
      <c r="D13" s="9" t="str">
        <f>IF('Решаемость 7 кл. матем'!D13&gt;'Проблемные зоны 7 кл. матем '!D$64,"ДА","НЕТ")</f>
        <v>ДА</v>
      </c>
      <c r="E13" s="9" t="str">
        <f>IF('Решаемость 7 кл. матем'!E13&gt;'Проблемные зоны 7 кл. матем '!E$64,"ДА","НЕТ")</f>
        <v>ДА</v>
      </c>
      <c r="F13" s="9" t="str">
        <f>IF('Решаемость 7 кл. матем'!F13&gt;'Проблемные зоны 7 кл. матем '!F$64,"ДА","НЕТ")</f>
        <v>ДА</v>
      </c>
      <c r="G13" s="9" t="str">
        <f>IF('Решаемость 7 кл. матем'!G13&gt;'Проблемные зоны 7 кл. матем '!G$64,"ДА","НЕТ")</f>
        <v>ДА</v>
      </c>
      <c r="H13" s="9" t="str">
        <f>IF('Решаемость 7 кл. матем'!H13&gt;'Проблемные зоны 7 кл. матем '!H$64,"ДА","НЕТ")</f>
        <v>НЕТ</v>
      </c>
      <c r="I13" s="9" t="str">
        <f>IF('Решаемость 7 кл. матем'!I13&gt;'Проблемные зоны 7 кл. матем '!I$64,"ДА","НЕТ")</f>
        <v>ДА</v>
      </c>
      <c r="J13" s="9" t="str">
        <f>IF('Решаемость 7 кл. матем'!J13&gt;'Проблемные зоны 7 кл. матем '!J$64,"ДА","НЕТ")</f>
        <v>НЕТ</v>
      </c>
      <c r="K13" s="9">
        <f>'Результаты 7 кл. матем'!K13/'Результаты 7 кл. матем'!$B13</f>
        <v>0.2608695652173913</v>
      </c>
      <c r="L13" s="9">
        <f>'Результаты 7 кл. матем'!L13/'Результаты 7 кл. матем'!$B13</f>
        <v>0.65217391304347827</v>
      </c>
      <c r="M13" s="9">
        <f>'Результаты 7 кл. матем'!M13/'Результаты 7 кл. матем'!$B13</f>
        <v>4.3478260869565216E-2</v>
      </c>
      <c r="N13" s="9">
        <f>'Результаты 7 кл. матем'!N13/'Результаты 7 кл. матем'!$B13</f>
        <v>4.3478260869565216E-2</v>
      </c>
    </row>
    <row r="14" spans="1:14" ht="15.75">
      <c r="A14" s="2">
        <v>5</v>
      </c>
      <c r="B14" s="3">
        <v>60</v>
      </c>
      <c r="C14" s="9" t="str">
        <f>IF('Решаемость 7 кл. матем'!C14&gt;'Проблемные зоны 7 кл. матем '!C$64,"ДА","НЕТ")</f>
        <v>ДА</v>
      </c>
      <c r="D14" s="9" t="str">
        <f>IF('Решаемость 7 кл. матем'!D14&gt;'Проблемные зоны 7 кл. матем '!D$64,"ДА","НЕТ")</f>
        <v>ДА</v>
      </c>
      <c r="E14" s="9" t="str">
        <f>IF('Решаемость 7 кл. матем'!E14&gt;'Проблемные зоны 7 кл. матем '!E$64,"ДА","НЕТ")</f>
        <v>ДА</v>
      </c>
      <c r="F14" s="9" t="str">
        <f>IF('Решаемость 7 кл. матем'!F14&gt;'Проблемные зоны 7 кл. матем '!F$64,"ДА","НЕТ")</f>
        <v>ДА</v>
      </c>
      <c r="G14" s="9" t="str">
        <f>IF('Решаемость 7 кл. матем'!G14&gt;'Проблемные зоны 7 кл. матем '!G$64,"ДА","НЕТ")</f>
        <v>ДА</v>
      </c>
      <c r="H14" s="9" t="str">
        <f>IF('Решаемость 7 кл. матем'!H14&gt;'Проблемные зоны 7 кл. матем '!H$64,"ДА","НЕТ")</f>
        <v>ДА</v>
      </c>
      <c r="I14" s="9" t="str">
        <f>IF('Решаемость 7 кл. матем'!I14&gt;'Проблемные зоны 7 кл. матем '!I$64,"ДА","НЕТ")</f>
        <v>ДА</v>
      </c>
      <c r="J14" s="9" t="str">
        <f>IF('Решаемость 7 кл. матем'!J14&gt;'Проблемные зоны 7 кл. матем '!J$64,"ДА","НЕТ")</f>
        <v>ДА</v>
      </c>
      <c r="K14" s="9">
        <f>'Результаты 7 кл. матем'!K14/'Результаты 7 кл. матем'!$B14</f>
        <v>0.15</v>
      </c>
      <c r="L14" s="9">
        <f>'Результаты 7 кл. матем'!L14/'Результаты 7 кл. матем'!$B14</f>
        <v>0.53333333333333333</v>
      </c>
      <c r="M14" s="9">
        <f>'Результаты 7 кл. матем'!M14/'Результаты 7 кл. матем'!$B14</f>
        <v>0.25</v>
      </c>
      <c r="N14" s="9">
        <f>'Результаты 7 кл. матем'!N14/'Результаты 7 кл. матем'!$B14</f>
        <v>6.6666666666666666E-2</v>
      </c>
    </row>
    <row r="15" spans="1:14" ht="15.75">
      <c r="A15" s="2">
        <v>6</v>
      </c>
      <c r="B15" s="3">
        <v>41</v>
      </c>
      <c r="C15" s="9" t="str">
        <f>IF('Решаемость 7 кл. матем'!C15&gt;'Проблемные зоны 7 кл. матем '!C$64,"ДА","НЕТ")</f>
        <v>ДА</v>
      </c>
      <c r="D15" s="9" t="str">
        <f>IF('Решаемость 7 кл. матем'!D15&gt;'Проблемные зоны 7 кл. матем '!D$64,"ДА","НЕТ")</f>
        <v>ДА</v>
      </c>
      <c r="E15" s="9" t="str">
        <f>IF('Решаемость 7 кл. матем'!E15&gt;'Проблемные зоны 7 кл. матем '!E$64,"ДА","НЕТ")</f>
        <v>НЕТ</v>
      </c>
      <c r="F15" s="9" t="str">
        <f>IF('Решаемость 7 кл. матем'!F15&gt;'Проблемные зоны 7 кл. матем '!F$64,"ДА","НЕТ")</f>
        <v>ДА</v>
      </c>
      <c r="G15" s="9" t="str">
        <f>IF('Решаемость 7 кл. матем'!G15&gt;'Проблемные зоны 7 кл. матем '!G$64,"ДА","НЕТ")</f>
        <v>ДА</v>
      </c>
      <c r="H15" s="9" t="str">
        <f>IF('Решаемость 7 кл. матем'!H15&gt;'Проблемные зоны 7 кл. матем '!H$64,"ДА","НЕТ")</f>
        <v>НЕТ</v>
      </c>
      <c r="I15" s="9" t="str">
        <f>IF('Решаемость 7 кл. матем'!I15&gt;'Проблемные зоны 7 кл. матем '!I$64,"ДА","НЕТ")</f>
        <v>ДА</v>
      </c>
      <c r="J15" s="9" t="str">
        <f>IF('Решаемость 7 кл. матем'!J15&gt;'Проблемные зоны 7 кл. матем '!J$64,"ДА","НЕТ")</f>
        <v>НЕТ</v>
      </c>
      <c r="K15" s="9">
        <f>'Результаты 7 кл. матем'!K15/'Результаты 7 кл. матем'!$B15</f>
        <v>0.36585365853658536</v>
      </c>
      <c r="L15" s="9">
        <f>'Результаты 7 кл. матем'!L15/'Результаты 7 кл. матем'!$B15</f>
        <v>0.51219512195121952</v>
      </c>
      <c r="M15" s="9">
        <f>'Результаты 7 кл. матем'!M15/'Результаты 7 кл. матем'!$B15</f>
        <v>9.7560975609756101E-2</v>
      </c>
      <c r="N15" s="9">
        <f>'Результаты 7 кл. матем'!N15/'Результаты 7 кл. матем'!$B15</f>
        <v>2.4390243902439025E-2</v>
      </c>
    </row>
    <row r="16" spans="1:14" ht="15.75">
      <c r="A16" s="2">
        <v>7</v>
      </c>
      <c r="B16" s="3">
        <v>48</v>
      </c>
      <c r="C16" s="9" t="str">
        <f>IF('Решаемость 7 кл. матем'!C16&gt;'Проблемные зоны 7 кл. матем '!C$64,"ДА","НЕТ")</f>
        <v>ДА</v>
      </c>
      <c r="D16" s="9" t="str">
        <f>IF('Решаемость 7 кл. матем'!D16&gt;'Проблемные зоны 7 кл. матем '!D$64,"ДА","НЕТ")</f>
        <v>ДА</v>
      </c>
      <c r="E16" s="9" t="str">
        <f>IF('Решаемость 7 кл. матем'!E16&gt;'Проблемные зоны 7 кл. матем '!E$64,"ДА","НЕТ")</f>
        <v>НЕТ</v>
      </c>
      <c r="F16" s="9" t="str">
        <f>IF('Решаемость 7 кл. матем'!F16&gt;'Проблемные зоны 7 кл. матем '!F$64,"ДА","НЕТ")</f>
        <v>ДА</v>
      </c>
      <c r="G16" s="9" t="str">
        <f>IF('Решаемость 7 кл. матем'!G16&gt;'Проблемные зоны 7 кл. матем '!G$64,"ДА","НЕТ")</f>
        <v>ДА</v>
      </c>
      <c r="H16" s="9" t="str">
        <f>IF('Решаемость 7 кл. матем'!H16&gt;'Проблемные зоны 7 кл. матем '!H$64,"ДА","НЕТ")</f>
        <v>ДА</v>
      </c>
      <c r="I16" s="9" t="str">
        <f>IF('Решаемость 7 кл. матем'!I16&gt;'Проблемные зоны 7 кл. матем '!I$64,"ДА","НЕТ")</f>
        <v>НЕТ</v>
      </c>
      <c r="J16" s="9" t="str">
        <f>IF('Решаемость 7 кл. матем'!J16&gt;'Проблемные зоны 7 кл. матем '!J$64,"ДА","НЕТ")</f>
        <v>ДА</v>
      </c>
      <c r="K16" s="9">
        <f>'Результаты 7 кл. матем'!K16/'Результаты 7 кл. матем'!$B16</f>
        <v>0.39583333333333331</v>
      </c>
      <c r="L16" s="9">
        <f>'Результаты 7 кл. матем'!L16/'Результаты 7 кл. матем'!$B16</f>
        <v>0.3125</v>
      </c>
      <c r="M16" s="9">
        <f>'Результаты 7 кл. матем'!M16/'Результаты 7 кл. матем'!$B16</f>
        <v>0.14583333333333334</v>
      </c>
      <c r="N16" s="9">
        <f>'Результаты 7 кл. матем'!N16/'Результаты 7 кл. матем'!$B16</f>
        <v>0.14583333333333334</v>
      </c>
    </row>
    <row r="17" spans="1:14" ht="15.75">
      <c r="A17" s="2">
        <v>8</v>
      </c>
      <c r="B17" s="3">
        <v>39</v>
      </c>
      <c r="C17" s="9" t="str">
        <f>IF('Решаемость 7 кл. матем'!C17&gt;'Проблемные зоны 7 кл. матем '!C$64,"ДА","НЕТ")</f>
        <v>НЕТ</v>
      </c>
      <c r="D17" s="9" t="str">
        <f>IF('Решаемость 7 кл. матем'!D17&gt;'Проблемные зоны 7 кл. матем '!D$64,"ДА","НЕТ")</f>
        <v>НЕТ</v>
      </c>
      <c r="E17" s="9" t="str">
        <f>IF('Решаемость 7 кл. матем'!E17&gt;'Проблемные зоны 7 кл. матем '!E$64,"ДА","НЕТ")</f>
        <v>НЕТ</v>
      </c>
      <c r="F17" s="9" t="str">
        <f>IF('Решаемость 7 кл. матем'!F17&gt;'Проблемные зоны 7 кл. матем '!F$64,"ДА","НЕТ")</f>
        <v>ДА</v>
      </c>
      <c r="G17" s="9" t="str">
        <f>IF('Решаемость 7 кл. матем'!G17&gt;'Проблемные зоны 7 кл. матем '!G$64,"ДА","НЕТ")</f>
        <v>НЕТ</v>
      </c>
      <c r="H17" s="9" t="str">
        <f>IF('Решаемость 7 кл. матем'!H17&gt;'Проблемные зоны 7 кл. матем '!H$64,"ДА","НЕТ")</f>
        <v>ДА</v>
      </c>
      <c r="I17" s="9" t="str">
        <f>IF('Решаемость 7 кл. матем'!I17&gt;'Проблемные зоны 7 кл. матем '!I$64,"ДА","НЕТ")</f>
        <v>ДА</v>
      </c>
      <c r="J17" s="9" t="str">
        <f>IF('Решаемость 7 кл. матем'!J17&gt;'Проблемные зоны 7 кл. матем '!J$64,"ДА","НЕТ")</f>
        <v>ДА</v>
      </c>
      <c r="K17" s="9">
        <f>'Результаты 7 кл. матем'!K17/'Результаты 7 кл. матем'!$B17</f>
        <v>0.46153846153846156</v>
      </c>
      <c r="L17" s="9">
        <f>'Результаты 7 кл. матем'!L17/'Результаты 7 кл. матем'!$B17</f>
        <v>0.38461538461538464</v>
      </c>
      <c r="M17" s="9">
        <f>'Результаты 7 кл. матем'!M17/'Результаты 7 кл. матем'!$B17</f>
        <v>0.10256410256410256</v>
      </c>
      <c r="N17" s="9">
        <f>'Результаты 7 кл. матем'!N17/'Результаты 7 кл. матем'!$B17</f>
        <v>5.128205128205128E-2</v>
      </c>
    </row>
    <row r="18" spans="1:14" ht="15.75">
      <c r="A18" s="2">
        <v>9</v>
      </c>
      <c r="B18" s="3">
        <v>50</v>
      </c>
      <c r="C18" s="9" t="str">
        <f>IF('Решаемость 7 кл. матем'!C18&gt;'Проблемные зоны 7 кл. матем '!C$64,"ДА","НЕТ")</f>
        <v>ДА</v>
      </c>
      <c r="D18" s="9" t="str">
        <f>IF('Решаемость 7 кл. матем'!D18&gt;'Проблемные зоны 7 кл. матем '!D$64,"ДА","НЕТ")</f>
        <v>ДА</v>
      </c>
      <c r="E18" s="9" t="str">
        <f>IF('Решаемость 7 кл. матем'!E18&gt;'Проблемные зоны 7 кл. матем '!E$64,"ДА","НЕТ")</f>
        <v>ДА</v>
      </c>
      <c r="F18" s="9" t="str">
        <f>IF('Решаемость 7 кл. матем'!F18&gt;'Проблемные зоны 7 кл. матем '!F$64,"ДА","НЕТ")</f>
        <v>ДА</v>
      </c>
      <c r="G18" s="9" t="str">
        <f>IF('Решаемость 7 кл. матем'!G18&gt;'Проблемные зоны 7 кл. матем '!G$64,"ДА","НЕТ")</f>
        <v>ДА</v>
      </c>
      <c r="H18" s="9" t="str">
        <f>IF('Решаемость 7 кл. матем'!H18&gt;'Проблемные зоны 7 кл. матем '!H$64,"ДА","НЕТ")</f>
        <v>ДА</v>
      </c>
      <c r="I18" s="9" t="str">
        <f>IF('Решаемость 7 кл. матем'!I18&gt;'Проблемные зоны 7 кл. матем '!I$64,"ДА","НЕТ")</f>
        <v>ДА</v>
      </c>
      <c r="J18" s="9" t="str">
        <f>IF('Решаемость 7 кл. матем'!J18&gt;'Проблемные зоны 7 кл. матем '!J$64,"ДА","НЕТ")</f>
        <v>ДА</v>
      </c>
      <c r="K18" s="9">
        <f>'Результаты 7 кл. матем'!K18/'Результаты 7 кл. матем'!$B18</f>
        <v>0.06</v>
      </c>
      <c r="L18" s="9">
        <f>'Результаты 7 кл. матем'!L18/'Результаты 7 кл. матем'!$B18</f>
        <v>0.32</v>
      </c>
      <c r="M18" s="9">
        <f>'Результаты 7 кл. матем'!M18/'Результаты 7 кл. матем'!$B18</f>
        <v>0.2</v>
      </c>
      <c r="N18" s="9">
        <f>'Результаты 7 кл. матем'!N18/'Результаты 7 кл. матем'!$B18</f>
        <v>0.42</v>
      </c>
    </row>
    <row r="19" spans="1:14" ht="15.75">
      <c r="A19" s="2">
        <v>10</v>
      </c>
      <c r="B19" s="3">
        <v>68</v>
      </c>
      <c r="C19" s="9" t="str">
        <f>IF('Решаемость 7 кл. матем'!C19&gt;'Проблемные зоны 7 кл. матем '!C$64,"ДА","НЕТ")</f>
        <v>ДА</v>
      </c>
      <c r="D19" s="9" t="str">
        <f>IF('Решаемость 7 кл. матем'!D19&gt;'Проблемные зоны 7 кл. матем '!D$64,"ДА","НЕТ")</f>
        <v>ДА</v>
      </c>
      <c r="E19" s="9" t="str">
        <f>IF('Решаемость 7 кл. матем'!E19&gt;'Проблемные зоны 7 кл. матем '!E$64,"ДА","НЕТ")</f>
        <v>ДА</v>
      </c>
      <c r="F19" s="9" t="str">
        <f>IF('Решаемость 7 кл. матем'!F19&gt;'Проблемные зоны 7 кл. матем '!F$64,"ДА","НЕТ")</f>
        <v>ДА</v>
      </c>
      <c r="G19" s="9" t="str">
        <f>IF('Решаемость 7 кл. матем'!G19&gt;'Проблемные зоны 7 кл. матем '!G$64,"ДА","НЕТ")</f>
        <v>НЕТ</v>
      </c>
      <c r="H19" s="9" t="str">
        <f>IF('Решаемость 7 кл. матем'!H19&gt;'Проблемные зоны 7 кл. матем '!H$64,"ДА","НЕТ")</f>
        <v>ДА</v>
      </c>
      <c r="I19" s="9" t="str">
        <f>IF('Решаемость 7 кл. матем'!I19&gt;'Проблемные зоны 7 кл. матем '!I$64,"ДА","НЕТ")</f>
        <v>ДА</v>
      </c>
      <c r="J19" s="9" t="str">
        <f>IF('Решаемость 7 кл. матем'!J19&gt;'Проблемные зоны 7 кл. матем '!J$64,"ДА","НЕТ")</f>
        <v>ДА</v>
      </c>
      <c r="K19" s="9">
        <f>'Результаты 7 кл. матем'!K19/'Результаты 7 кл. матем'!$B19</f>
        <v>0.25</v>
      </c>
      <c r="L19" s="9">
        <f>'Результаты 7 кл. матем'!L19/'Результаты 7 кл. матем'!$B19</f>
        <v>0.57352941176470584</v>
      </c>
      <c r="M19" s="9">
        <f>'Результаты 7 кл. матем'!M19/'Результаты 7 кл. матем'!$B19</f>
        <v>0.13235294117647059</v>
      </c>
      <c r="N19" s="9">
        <f>'Результаты 7 кл. матем'!N19/'Результаты 7 кл. матем'!$B19</f>
        <v>4.4117647058823532E-2</v>
      </c>
    </row>
    <row r="20" spans="1:14" ht="15.75">
      <c r="A20" s="2">
        <v>12</v>
      </c>
      <c r="B20" s="3">
        <v>45</v>
      </c>
      <c r="C20" s="9" t="str">
        <f>IF('Решаемость 7 кл. матем'!C20&gt;'Проблемные зоны 7 кл. матем '!C$64,"ДА","НЕТ")</f>
        <v>ДА</v>
      </c>
      <c r="D20" s="9" t="str">
        <f>IF('Решаемость 7 кл. матем'!D20&gt;'Проблемные зоны 7 кл. матем '!D$64,"ДА","НЕТ")</f>
        <v>ДА</v>
      </c>
      <c r="E20" s="9" t="str">
        <f>IF('Решаемость 7 кл. матем'!E20&gt;'Проблемные зоны 7 кл. матем '!E$64,"ДА","НЕТ")</f>
        <v>ДА</v>
      </c>
      <c r="F20" s="9" t="str">
        <f>IF('Решаемость 7 кл. матем'!F20&gt;'Проблемные зоны 7 кл. матем '!F$64,"ДА","НЕТ")</f>
        <v>ДА</v>
      </c>
      <c r="G20" s="9" t="str">
        <f>IF('Решаемость 7 кл. матем'!G20&gt;'Проблемные зоны 7 кл. матем '!G$64,"ДА","НЕТ")</f>
        <v>ДА</v>
      </c>
      <c r="H20" s="9" t="str">
        <f>IF('Решаемость 7 кл. матем'!H20&gt;'Проблемные зоны 7 кл. матем '!H$64,"ДА","НЕТ")</f>
        <v>НЕТ</v>
      </c>
      <c r="I20" s="9" t="str">
        <f>IF('Решаемость 7 кл. матем'!I20&gt;'Проблемные зоны 7 кл. матем '!I$64,"ДА","НЕТ")</f>
        <v>ДА</v>
      </c>
      <c r="J20" s="9" t="str">
        <f>IF('Решаемость 7 кл. матем'!J20&gt;'Проблемные зоны 7 кл. матем '!J$64,"ДА","НЕТ")</f>
        <v>НЕТ</v>
      </c>
      <c r="K20" s="9">
        <f>'Результаты 7 кл. матем'!K20/'Результаты 7 кл. матем'!$B20</f>
        <v>0.17777777777777778</v>
      </c>
      <c r="L20" s="9">
        <f>'Результаты 7 кл. матем'!L20/'Результаты 7 кл. матем'!$B20</f>
        <v>0.62222222222222223</v>
      </c>
      <c r="M20" s="9">
        <f>'Результаты 7 кл. матем'!M20/'Результаты 7 кл. матем'!$B20</f>
        <v>0.17777777777777778</v>
      </c>
      <c r="N20" s="9">
        <f>'Результаты 7 кл. матем'!N20/'Результаты 7 кл. матем'!$B20</f>
        <v>2.2222222222222223E-2</v>
      </c>
    </row>
    <row r="21" spans="1:14" ht="15.75">
      <c r="A21" s="2">
        <v>13</v>
      </c>
      <c r="B21" s="3">
        <v>58</v>
      </c>
      <c r="C21" s="9" t="str">
        <f>IF('Решаемость 7 кл. матем'!C21&gt;'Проблемные зоны 7 кл. матем '!C$64,"ДА","НЕТ")</f>
        <v>НЕТ</v>
      </c>
      <c r="D21" s="9" t="str">
        <f>IF('Решаемость 7 кл. матем'!D21&gt;'Проблемные зоны 7 кл. матем '!D$64,"ДА","НЕТ")</f>
        <v>ДА</v>
      </c>
      <c r="E21" s="9" t="str">
        <f>IF('Решаемость 7 кл. матем'!E21&gt;'Проблемные зоны 7 кл. матем '!E$64,"ДА","НЕТ")</f>
        <v>ДА</v>
      </c>
      <c r="F21" s="9" t="str">
        <f>IF('Решаемость 7 кл. матем'!F21&gt;'Проблемные зоны 7 кл. матем '!F$64,"ДА","НЕТ")</f>
        <v>ДА</v>
      </c>
      <c r="G21" s="9" t="str">
        <f>IF('Решаемость 7 кл. матем'!G21&gt;'Проблемные зоны 7 кл. матем '!G$64,"ДА","НЕТ")</f>
        <v>ДА</v>
      </c>
      <c r="H21" s="9" t="str">
        <f>IF('Решаемость 7 кл. матем'!H21&gt;'Проблемные зоны 7 кл. матем '!H$64,"ДА","НЕТ")</f>
        <v>ДА</v>
      </c>
      <c r="I21" s="9" t="str">
        <f>IF('Решаемость 7 кл. матем'!I21&gt;'Проблемные зоны 7 кл. матем '!I$64,"ДА","НЕТ")</f>
        <v>ДА</v>
      </c>
      <c r="J21" s="9" t="str">
        <f>IF('Решаемость 7 кл. матем'!J21&gt;'Проблемные зоны 7 кл. матем '!J$64,"ДА","НЕТ")</f>
        <v>ДА</v>
      </c>
      <c r="K21" s="9">
        <f>'Результаты 7 кл. матем'!K21/'Результаты 7 кл. матем'!$B21</f>
        <v>0.20689655172413793</v>
      </c>
      <c r="L21" s="9">
        <f>'Результаты 7 кл. матем'!L21/'Результаты 7 кл. матем'!$B21</f>
        <v>0.62068965517241381</v>
      </c>
      <c r="M21" s="9">
        <f>'Результаты 7 кл. матем'!M21/'Результаты 7 кл. матем'!$B21</f>
        <v>0.13793103448275862</v>
      </c>
      <c r="N21" s="9">
        <f>'Результаты 7 кл. матем'!N21/'Результаты 7 кл. матем'!$B21</f>
        <v>3.4482758620689655E-2</v>
      </c>
    </row>
    <row r="22" spans="1:14" ht="15.75">
      <c r="A22" s="2">
        <v>20</v>
      </c>
      <c r="B22" s="3">
        <v>91</v>
      </c>
      <c r="C22" s="9" t="str">
        <f>IF('Решаемость 7 кл. матем'!C22&gt;'Проблемные зоны 7 кл. матем '!C$64,"ДА","НЕТ")</f>
        <v>ДА</v>
      </c>
      <c r="D22" s="9" t="str">
        <f>IF('Решаемость 7 кл. матем'!D22&gt;'Проблемные зоны 7 кл. матем '!D$64,"ДА","НЕТ")</f>
        <v>ДА</v>
      </c>
      <c r="E22" s="9" t="str">
        <f>IF('Решаемость 7 кл. матем'!E22&gt;'Проблемные зоны 7 кл. матем '!E$64,"ДА","НЕТ")</f>
        <v>ДА</v>
      </c>
      <c r="F22" s="9" t="str">
        <f>IF('Решаемость 7 кл. матем'!F22&gt;'Проблемные зоны 7 кл. матем '!F$64,"ДА","НЕТ")</f>
        <v>ДА</v>
      </c>
      <c r="G22" s="9" t="str">
        <f>IF('Решаемость 7 кл. матем'!G22&gt;'Проблемные зоны 7 кл. матем '!G$64,"ДА","НЕТ")</f>
        <v>ДА</v>
      </c>
      <c r="H22" s="9" t="str">
        <f>IF('Решаемость 7 кл. матем'!H22&gt;'Проблемные зоны 7 кл. матем '!H$64,"ДА","НЕТ")</f>
        <v>НЕТ</v>
      </c>
      <c r="I22" s="9" t="str">
        <f>IF('Решаемость 7 кл. матем'!I22&gt;'Проблемные зоны 7 кл. матем '!I$64,"ДА","НЕТ")</f>
        <v>ДА</v>
      </c>
      <c r="J22" s="9" t="str">
        <f>IF('Решаемость 7 кл. матем'!J22&gt;'Проблемные зоны 7 кл. матем '!J$64,"ДА","НЕТ")</f>
        <v>ДА</v>
      </c>
      <c r="K22" s="9">
        <f>'Результаты 7 кл. матем'!K22/'Результаты 7 кл. матем'!$B22</f>
        <v>0.63736263736263732</v>
      </c>
      <c r="L22" s="9">
        <f>'Результаты 7 кл. матем'!L22/'Результаты 7 кл. матем'!$B22</f>
        <v>0.26373626373626374</v>
      </c>
      <c r="M22" s="9">
        <f>'Результаты 7 кл. матем'!M22/'Результаты 7 кл. матем'!$B22</f>
        <v>8.7912087912087919E-2</v>
      </c>
      <c r="N22" s="9">
        <f>'Результаты 7 кл. матем'!N22/'Результаты 7 кл. матем'!$B22</f>
        <v>1.098901098901099E-2</v>
      </c>
    </row>
    <row r="23" spans="1:14" ht="15.75">
      <c r="A23" s="2">
        <v>21</v>
      </c>
      <c r="B23" s="3">
        <v>29</v>
      </c>
      <c r="C23" s="9" t="str">
        <f>IF('Решаемость 7 кл. матем'!C23&gt;'Проблемные зоны 7 кл. матем '!C$64,"ДА","НЕТ")</f>
        <v>ДА</v>
      </c>
      <c r="D23" s="9" t="str">
        <f>IF('Решаемость 7 кл. матем'!D23&gt;'Проблемные зоны 7 кл. матем '!D$64,"ДА","НЕТ")</f>
        <v>ДА</v>
      </c>
      <c r="E23" s="9" t="str">
        <f>IF('Решаемость 7 кл. матем'!E23&gt;'Проблемные зоны 7 кл. матем '!E$64,"ДА","НЕТ")</f>
        <v>ДА</v>
      </c>
      <c r="F23" s="9" t="str">
        <f>IF('Решаемость 7 кл. матем'!F23&gt;'Проблемные зоны 7 кл. матем '!F$64,"ДА","НЕТ")</f>
        <v>ДА</v>
      </c>
      <c r="G23" s="9" t="str">
        <f>IF('Решаемость 7 кл. матем'!G23&gt;'Проблемные зоны 7 кл. матем '!G$64,"ДА","НЕТ")</f>
        <v>ДА</v>
      </c>
      <c r="H23" s="9" t="str">
        <f>IF('Решаемость 7 кл. матем'!H23&gt;'Проблемные зоны 7 кл. матем '!H$64,"ДА","НЕТ")</f>
        <v>ДА</v>
      </c>
      <c r="I23" s="9" t="str">
        <f>IF('Решаемость 7 кл. матем'!I23&gt;'Проблемные зоны 7 кл. матем '!I$64,"ДА","НЕТ")</f>
        <v>ДА</v>
      </c>
      <c r="J23" s="9" t="str">
        <f>IF('Решаемость 7 кл. матем'!J23&gt;'Проблемные зоны 7 кл. матем '!J$64,"ДА","НЕТ")</f>
        <v>ДА</v>
      </c>
      <c r="K23" s="9">
        <f>'Результаты 7 кл. матем'!K23/'Результаты 7 кл. матем'!$B23</f>
        <v>6.8965517241379309E-2</v>
      </c>
      <c r="L23" s="9">
        <f>'Результаты 7 кл. матем'!L23/'Результаты 7 кл. матем'!$B23</f>
        <v>0.75862068965517238</v>
      </c>
      <c r="M23" s="9">
        <f>'Результаты 7 кл. матем'!M23/'Результаты 7 кл. матем'!$B23</f>
        <v>0.13793103448275862</v>
      </c>
      <c r="N23" s="9">
        <f>'Результаты 7 кл. матем'!N23/'Результаты 7 кл. матем'!$B23</f>
        <v>3.4482758620689655E-2</v>
      </c>
    </row>
    <row r="24" spans="1:14" ht="15.75">
      <c r="A24" s="2">
        <v>23</v>
      </c>
      <c r="B24" s="3">
        <v>21</v>
      </c>
      <c r="C24" s="9" t="str">
        <f>IF('Решаемость 7 кл. матем'!C24&gt;'Проблемные зоны 7 кл. матем '!C$64,"ДА","НЕТ")</f>
        <v>НЕТ</v>
      </c>
      <c r="D24" s="9" t="str">
        <f>IF('Решаемость 7 кл. матем'!D24&gt;'Проблемные зоны 7 кл. матем '!D$64,"ДА","НЕТ")</f>
        <v>ДА</v>
      </c>
      <c r="E24" s="9" t="str">
        <f>IF('Решаемость 7 кл. матем'!E24&gt;'Проблемные зоны 7 кл. матем '!E$64,"ДА","НЕТ")</f>
        <v>ДА</v>
      </c>
      <c r="F24" s="9" t="str">
        <f>IF('Решаемость 7 кл. матем'!F24&gt;'Проблемные зоны 7 кл. матем '!F$64,"ДА","НЕТ")</f>
        <v>НЕТ</v>
      </c>
      <c r="G24" s="9" t="str">
        <f>IF('Решаемость 7 кл. матем'!G24&gt;'Проблемные зоны 7 кл. матем '!G$64,"ДА","НЕТ")</f>
        <v>ДА</v>
      </c>
      <c r="H24" s="9" t="str">
        <f>IF('Решаемость 7 кл. матем'!H24&gt;'Проблемные зоны 7 кл. матем '!H$64,"ДА","НЕТ")</f>
        <v>НЕТ</v>
      </c>
      <c r="I24" s="9" t="str">
        <f>IF('Решаемость 7 кл. матем'!I24&gt;'Проблемные зоны 7 кл. матем '!I$64,"ДА","НЕТ")</f>
        <v>ДА</v>
      </c>
      <c r="J24" s="9" t="str">
        <f>IF('Решаемость 7 кл. матем'!J24&gt;'Проблемные зоны 7 кл. матем '!J$64,"ДА","НЕТ")</f>
        <v>НЕТ</v>
      </c>
      <c r="K24" s="9">
        <f>'Результаты 7 кл. матем'!K24/'Результаты 7 кл. матем'!$B24</f>
        <v>0.23809523809523808</v>
      </c>
      <c r="L24" s="9">
        <f>'Результаты 7 кл. матем'!L24/'Результаты 7 кл. матем'!$B24</f>
        <v>0.7142857142857143</v>
      </c>
      <c r="M24" s="9">
        <f>'Результаты 7 кл. матем'!M24/'Результаты 7 кл. матем'!$B24</f>
        <v>4.7619047619047616E-2</v>
      </c>
      <c r="N24" s="9">
        <f>'Результаты 7 кл. матем'!N24/'Результаты 7 кл. матем'!$B24</f>
        <v>0</v>
      </c>
    </row>
    <row r="25" spans="1:14" ht="15.75">
      <c r="A25" s="2">
        <v>24</v>
      </c>
      <c r="B25" s="3">
        <v>49</v>
      </c>
      <c r="C25" s="9" t="str">
        <f>IF('Решаемость 7 кл. матем'!C25&gt;'Проблемные зоны 7 кл. матем '!C$64,"ДА","НЕТ")</f>
        <v>НЕТ</v>
      </c>
      <c r="D25" s="9" t="str">
        <f>IF('Решаемость 7 кл. матем'!D25&gt;'Проблемные зоны 7 кл. матем '!D$64,"ДА","НЕТ")</f>
        <v>ДА</v>
      </c>
      <c r="E25" s="9" t="str">
        <f>IF('Решаемость 7 кл. матем'!E25&gt;'Проблемные зоны 7 кл. матем '!E$64,"ДА","НЕТ")</f>
        <v>НЕТ</v>
      </c>
      <c r="F25" s="9" t="str">
        <f>IF('Решаемость 7 кл. матем'!F25&gt;'Проблемные зоны 7 кл. матем '!F$64,"ДА","НЕТ")</f>
        <v>НЕТ</v>
      </c>
      <c r="G25" s="9" t="str">
        <f>IF('Решаемость 7 кл. матем'!G25&gt;'Проблемные зоны 7 кл. матем '!G$64,"ДА","НЕТ")</f>
        <v>ДА</v>
      </c>
      <c r="H25" s="9" t="str">
        <f>IF('Решаемость 7 кл. матем'!H25&gt;'Проблемные зоны 7 кл. матем '!H$64,"ДА","НЕТ")</f>
        <v>НЕТ</v>
      </c>
      <c r="I25" s="9" t="str">
        <f>IF('Решаемость 7 кл. матем'!I25&gt;'Проблемные зоны 7 кл. матем '!I$64,"ДА","НЕТ")</f>
        <v>НЕТ</v>
      </c>
      <c r="J25" s="9" t="str">
        <f>IF('Решаемость 7 кл. матем'!J25&gt;'Проблемные зоны 7 кл. матем '!J$64,"ДА","НЕТ")</f>
        <v>НЕТ</v>
      </c>
      <c r="K25" s="9">
        <f>'Результаты 7 кл. матем'!K25/'Результаты 7 кл. матем'!$B25</f>
        <v>0.7142857142857143</v>
      </c>
      <c r="L25" s="9">
        <f>'Результаты 7 кл. матем'!L25/'Результаты 7 кл. матем'!$B25</f>
        <v>0.16326530612244897</v>
      </c>
      <c r="M25" s="9">
        <f>'Результаты 7 кл. матем'!M25/'Результаты 7 кл. матем'!$B25</f>
        <v>6.1224489795918366E-2</v>
      </c>
      <c r="N25" s="9">
        <f>'Результаты 7 кл. матем'!N25/'Результаты 7 кл. матем'!$B25</f>
        <v>6.1224489795918366E-2</v>
      </c>
    </row>
    <row r="26" spans="1:14" ht="15.75">
      <c r="A26" s="2">
        <v>25</v>
      </c>
      <c r="B26" s="3">
        <v>41</v>
      </c>
      <c r="C26" s="9" t="str">
        <f>IF('Решаемость 7 кл. матем'!C26&gt;'Проблемные зоны 7 кл. матем '!C$64,"ДА","НЕТ")</f>
        <v>ДА</v>
      </c>
      <c r="D26" s="9" t="str">
        <f>IF('Решаемость 7 кл. матем'!D26&gt;'Проблемные зоны 7 кл. матем '!D$64,"ДА","НЕТ")</f>
        <v>ДА</v>
      </c>
      <c r="E26" s="9" t="str">
        <f>IF('Решаемость 7 кл. матем'!E26&gt;'Проблемные зоны 7 кл. матем '!E$64,"ДА","НЕТ")</f>
        <v>НЕТ</v>
      </c>
      <c r="F26" s="9" t="str">
        <f>IF('Решаемость 7 кл. матем'!F26&gt;'Проблемные зоны 7 кл. матем '!F$64,"ДА","НЕТ")</f>
        <v>НЕТ</v>
      </c>
      <c r="G26" s="9" t="str">
        <f>IF('Решаемость 7 кл. матем'!G26&gt;'Проблемные зоны 7 кл. матем '!G$64,"ДА","НЕТ")</f>
        <v>ДА</v>
      </c>
      <c r="H26" s="9" t="str">
        <f>IF('Решаемость 7 кл. матем'!H26&gt;'Проблемные зоны 7 кл. матем '!H$64,"ДА","НЕТ")</f>
        <v>ДА</v>
      </c>
      <c r="I26" s="9" t="str">
        <f>IF('Решаемость 7 кл. матем'!I26&gt;'Проблемные зоны 7 кл. матем '!I$64,"ДА","НЕТ")</f>
        <v>ДА</v>
      </c>
      <c r="J26" s="9" t="str">
        <f>IF('Решаемость 7 кл. матем'!J26&gt;'Проблемные зоны 7 кл. матем '!J$64,"ДА","НЕТ")</f>
        <v>ДА</v>
      </c>
      <c r="K26" s="9">
        <f>'Результаты 7 кл. матем'!K26/'Результаты 7 кл. матем'!$B26</f>
        <v>0.24390243902439024</v>
      </c>
      <c r="L26" s="9">
        <f>'Результаты 7 кл. матем'!L26/'Результаты 7 кл. матем'!$B26</f>
        <v>0.46341463414634149</v>
      </c>
      <c r="M26" s="9">
        <f>'Результаты 7 кл. матем'!M26/'Результаты 7 кл. матем'!$B26</f>
        <v>0.24390243902439024</v>
      </c>
      <c r="N26" s="9">
        <f>'Результаты 7 кл. матем'!N26/'Результаты 7 кл. матем'!$B26</f>
        <v>4.878048780487805E-2</v>
      </c>
    </row>
    <row r="27" spans="1:14" ht="15.75">
      <c r="A27" s="2">
        <v>30</v>
      </c>
      <c r="B27" s="3">
        <v>61</v>
      </c>
      <c r="C27" s="9" t="str">
        <f>IF('Решаемость 7 кл. матем'!C27&gt;'Проблемные зоны 7 кл. матем '!C$64,"ДА","НЕТ")</f>
        <v>ДА</v>
      </c>
      <c r="D27" s="9" t="str">
        <f>IF('Решаемость 7 кл. матем'!D27&gt;'Проблемные зоны 7 кл. матем '!D$64,"ДА","НЕТ")</f>
        <v>ДА</v>
      </c>
      <c r="E27" s="9" t="str">
        <f>IF('Решаемость 7 кл. матем'!E27&gt;'Проблемные зоны 7 кл. матем '!E$64,"ДА","НЕТ")</f>
        <v>ДА</v>
      </c>
      <c r="F27" s="9" t="str">
        <f>IF('Решаемость 7 кл. матем'!F27&gt;'Проблемные зоны 7 кл. матем '!F$64,"ДА","НЕТ")</f>
        <v>ДА</v>
      </c>
      <c r="G27" s="9" t="str">
        <f>IF('Решаемость 7 кл. матем'!G27&gt;'Проблемные зоны 7 кл. матем '!G$64,"ДА","НЕТ")</f>
        <v>ДА</v>
      </c>
      <c r="H27" s="9" t="str">
        <f>IF('Решаемость 7 кл. матем'!H27&gt;'Проблемные зоны 7 кл. матем '!H$64,"ДА","НЕТ")</f>
        <v>ДА</v>
      </c>
      <c r="I27" s="9" t="str">
        <f>IF('Решаемость 7 кл. матем'!I27&gt;'Проблемные зоны 7 кл. матем '!I$64,"ДА","НЕТ")</f>
        <v>ДА</v>
      </c>
      <c r="J27" s="9" t="str">
        <f>IF('Решаемость 7 кл. матем'!J27&gt;'Проблемные зоны 7 кл. матем '!J$64,"ДА","НЕТ")</f>
        <v>ДА</v>
      </c>
      <c r="K27" s="9">
        <f>'Результаты 7 кл. матем'!K27/'Результаты 7 кл. матем'!$B27</f>
        <v>0.22950819672131148</v>
      </c>
      <c r="L27" s="9">
        <f>'Результаты 7 кл. матем'!L27/'Результаты 7 кл. матем'!$B27</f>
        <v>0.54098360655737709</v>
      </c>
      <c r="M27" s="9">
        <f>'Результаты 7 кл. матем'!M27/'Результаты 7 кл. матем'!$B27</f>
        <v>0.18032786885245902</v>
      </c>
      <c r="N27" s="9">
        <f>'Результаты 7 кл. матем'!N27/'Результаты 7 кл. матем'!$B27</f>
        <v>4.9180327868852458E-2</v>
      </c>
    </row>
    <row r="28" spans="1:14" ht="15.75">
      <c r="A28" s="2">
        <v>32</v>
      </c>
      <c r="B28" s="3">
        <v>50</v>
      </c>
      <c r="C28" s="9" t="str">
        <f>IF('Решаемость 7 кл. матем'!C28&gt;'Проблемные зоны 7 кл. матем '!C$64,"ДА","НЕТ")</f>
        <v>ДА</v>
      </c>
      <c r="D28" s="9" t="str">
        <f>IF('Решаемость 7 кл. матем'!D28&gt;'Проблемные зоны 7 кл. матем '!D$64,"ДА","НЕТ")</f>
        <v>ДА</v>
      </c>
      <c r="E28" s="9" t="str">
        <f>IF('Решаемость 7 кл. матем'!E28&gt;'Проблемные зоны 7 кл. матем '!E$64,"ДА","НЕТ")</f>
        <v>ДА</v>
      </c>
      <c r="F28" s="9" t="str">
        <f>IF('Решаемость 7 кл. матем'!F28&gt;'Проблемные зоны 7 кл. матем '!F$64,"ДА","НЕТ")</f>
        <v>ДА</v>
      </c>
      <c r="G28" s="9" t="str">
        <f>IF('Решаемость 7 кл. матем'!G28&gt;'Проблемные зоны 7 кл. матем '!G$64,"ДА","НЕТ")</f>
        <v>ДА</v>
      </c>
      <c r="H28" s="9" t="str">
        <f>IF('Решаемость 7 кл. матем'!H28&gt;'Проблемные зоны 7 кл. матем '!H$64,"ДА","НЕТ")</f>
        <v>ДА</v>
      </c>
      <c r="I28" s="9" t="str">
        <f>IF('Решаемость 7 кл. матем'!I28&gt;'Проблемные зоны 7 кл. матем '!I$64,"ДА","НЕТ")</f>
        <v>ДА</v>
      </c>
      <c r="J28" s="9" t="str">
        <f>IF('Решаемость 7 кл. матем'!J28&gt;'Проблемные зоны 7 кл. матем '!J$64,"ДА","НЕТ")</f>
        <v>ДА</v>
      </c>
      <c r="K28" s="9">
        <f>'Результаты 7 кл. матем'!K28/'Результаты 7 кл. матем'!$B28</f>
        <v>0.16</v>
      </c>
      <c r="L28" s="9">
        <f>'Результаты 7 кл. матем'!L28/'Результаты 7 кл. матем'!$B28</f>
        <v>0.3</v>
      </c>
      <c r="M28" s="9">
        <f>'Результаты 7 кл. матем'!M28/'Результаты 7 кл. матем'!$B28</f>
        <v>0.24</v>
      </c>
      <c r="N28" s="9">
        <f>'Результаты 7 кл. матем'!N28/'Результаты 7 кл. матем'!$B28</f>
        <v>0.3</v>
      </c>
    </row>
    <row r="29" spans="1:14" ht="15.75">
      <c r="A29" s="2">
        <v>33</v>
      </c>
      <c r="B29" s="3">
        <v>46</v>
      </c>
      <c r="C29" s="9" t="str">
        <f>IF('Решаемость 7 кл. матем'!C29&gt;'Проблемные зоны 7 кл. матем '!C$64,"ДА","НЕТ")</f>
        <v>ДА</v>
      </c>
      <c r="D29" s="9" t="str">
        <f>IF('Решаемость 7 кл. матем'!D29&gt;'Проблемные зоны 7 кл. матем '!D$64,"ДА","НЕТ")</f>
        <v>ДА</v>
      </c>
      <c r="E29" s="9" t="str">
        <f>IF('Решаемость 7 кл. матем'!E29&gt;'Проблемные зоны 7 кл. матем '!E$64,"ДА","НЕТ")</f>
        <v>ДА</v>
      </c>
      <c r="F29" s="9" t="str">
        <f>IF('Решаемость 7 кл. матем'!F29&gt;'Проблемные зоны 7 кл. матем '!F$64,"ДА","НЕТ")</f>
        <v>ДА</v>
      </c>
      <c r="G29" s="9" t="str">
        <f>IF('Решаемость 7 кл. матем'!G29&gt;'Проблемные зоны 7 кл. матем '!G$64,"ДА","НЕТ")</f>
        <v>ДА</v>
      </c>
      <c r="H29" s="9" t="str">
        <f>IF('Решаемость 7 кл. матем'!H29&gt;'Проблемные зоны 7 кл. матем '!H$64,"ДА","НЕТ")</f>
        <v>ДА</v>
      </c>
      <c r="I29" s="9" t="str">
        <f>IF('Решаемость 7 кл. матем'!I29&gt;'Проблемные зоны 7 кл. матем '!I$64,"ДА","НЕТ")</f>
        <v>ДА</v>
      </c>
      <c r="J29" s="9" t="str">
        <f>IF('Решаемость 7 кл. матем'!J29&gt;'Проблемные зоны 7 кл. матем '!J$64,"ДА","НЕТ")</f>
        <v>ДА</v>
      </c>
      <c r="K29" s="9">
        <f>'Результаты 7 кл. матем'!K29/'Результаты 7 кл. матем'!$B29</f>
        <v>0.17391304347826086</v>
      </c>
      <c r="L29" s="9">
        <f>'Результаты 7 кл. матем'!L29/'Результаты 7 кл. матем'!$B29</f>
        <v>0.71739130434782605</v>
      </c>
      <c r="M29" s="9">
        <f>'Результаты 7 кл. матем'!M29/'Результаты 7 кл. матем'!$B29</f>
        <v>8.6956521739130432E-2</v>
      </c>
      <c r="N29" s="9">
        <f>'Результаты 7 кл. матем'!N29/'Результаты 7 кл. матем'!$B29</f>
        <v>2.1739130434782608E-2</v>
      </c>
    </row>
    <row r="30" spans="1:14" ht="15.75">
      <c r="A30" s="2">
        <v>35</v>
      </c>
      <c r="B30" s="3">
        <v>47</v>
      </c>
      <c r="C30" s="9" t="str">
        <f>IF('Решаемость 7 кл. матем'!C30&gt;'Проблемные зоны 7 кл. матем '!C$64,"ДА","НЕТ")</f>
        <v>ДА</v>
      </c>
      <c r="D30" s="9" t="str">
        <f>IF('Решаемость 7 кл. матем'!D30&gt;'Проблемные зоны 7 кл. матем '!D$64,"ДА","НЕТ")</f>
        <v>ДА</v>
      </c>
      <c r="E30" s="9" t="str">
        <f>IF('Решаемость 7 кл. матем'!E30&gt;'Проблемные зоны 7 кл. матем '!E$64,"ДА","НЕТ")</f>
        <v>ДА</v>
      </c>
      <c r="F30" s="9" t="str">
        <f>IF('Решаемость 7 кл. матем'!F30&gt;'Проблемные зоны 7 кл. матем '!F$64,"ДА","НЕТ")</f>
        <v>ДА</v>
      </c>
      <c r="G30" s="9" t="str">
        <f>IF('Решаемость 7 кл. матем'!G30&gt;'Проблемные зоны 7 кл. матем '!G$64,"ДА","НЕТ")</f>
        <v>ДА</v>
      </c>
      <c r="H30" s="9" t="str">
        <f>IF('Решаемость 7 кл. матем'!H30&gt;'Проблемные зоны 7 кл. матем '!H$64,"ДА","НЕТ")</f>
        <v>ДА</v>
      </c>
      <c r="I30" s="9" t="str">
        <f>IF('Решаемость 7 кл. матем'!I30&gt;'Проблемные зоны 7 кл. матем '!I$64,"ДА","НЕТ")</f>
        <v>ДА</v>
      </c>
      <c r="J30" s="9" t="str">
        <f>IF('Решаемость 7 кл. матем'!J30&gt;'Проблемные зоны 7 кл. матем '!J$64,"ДА","НЕТ")</f>
        <v>ДА</v>
      </c>
      <c r="K30" s="9">
        <f>'Результаты 7 кл. матем'!K30/'Результаты 7 кл. матем'!$B30</f>
        <v>0.27659574468085107</v>
      </c>
      <c r="L30" s="9">
        <f>'Результаты 7 кл. матем'!L30/'Результаты 7 кл. матем'!$B30</f>
        <v>0.53191489361702127</v>
      </c>
      <c r="M30" s="9">
        <f>'Результаты 7 кл. матем'!M30/'Результаты 7 кл. матем'!$B30</f>
        <v>6.3829787234042548E-2</v>
      </c>
      <c r="N30" s="9">
        <f>'Результаты 7 кл. матем'!N30/'Результаты 7 кл. матем'!$B30</f>
        <v>0.1276595744680851</v>
      </c>
    </row>
    <row r="31" spans="1:14" ht="15.75">
      <c r="A31" s="2">
        <v>36</v>
      </c>
      <c r="B31" s="3">
        <v>72</v>
      </c>
      <c r="C31" s="9" t="str">
        <f>IF('Решаемость 7 кл. матем'!C31&gt;'Проблемные зоны 7 кл. матем '!C$64,"ДА","НЕТ")</f>
        <v>ДА</v>
      </c>
      <c r="D31" s="9" t="str">
        <f>IF('Решаемость 7 кл. матем'!D31&gt;'Проблемные зоны 7 кл. матем '!D$64,"ДА","НЕТ")</f>
        <v>ДА</v>
      </c>
      <c r="E31" s="9" t="str">
        <f>IF('Решаемость 7 кл. матем'!E31&gt;'Проблемные зоны 7 кл. матем '!E$64,"ДА","НЕТ")</f>
        <v>ДА</v>
      </c>
      <c r="F31" s="9" t="str">
        <f>IF('Решаемость 7 кл. матем'!F31&gt;'Проблемные зоны 7 кл. матем '!F$64,"ДА","НЕТ")</f>
        <v>ДА</v>
      </c>
      <c r="G31" s="9" t="str">
        <f>IF('Решаемость 7 кл. матем'!G31&gt;'Проблемные зоны 7 кл. матем '!G$64,"ДА","НЕТ")</f>
        <v>ДА</v>
      </c>
      <c r="H31" s="9" t="str">
        <f>IF('Решаемость 7 кл. матем'!H31&gt;'Проблемные зоны 7 кл. матем '!H$64,"ДА","НЕТ")</f>
        <v>ДА</v>
      </c>
      <c r="I31" s="9" t="str">
        <f>IF('Решаемость 7 кл. матем'!I31&gt;'Проблемные зоны 7 кл. матем '!I$64,"ДА","НЕТ")</f>
        <v>ДА</v>
      </c>
      <c r="J31" s="9" t="str">
        <f>IF('Решаемость 7 кл. матем'!J31&gt;'Проблемные зоны 7 кл. матем '!J$64,"ДА","НЕТ")</f>
        <v>ДА</v>
      </c>
      <c r="K31" s="9">
        <f>'Результаты 7 кл. матем'!K31/'Результаты 7 кл. матем'!$B31</f>
        <v>9.7222222222222224E-2</v>
      </c>
      <c r="L31" s="9">
        <f>'Результаты 7 кл. матем'!L31/'Результаты 7 кл. матем'!$B31</f>
        <v>0.56944444444444442</v>
      </c>
      <c r="M31" s="9">
        <f>'Результаты 7 кл. матем'!M31/'Результаты 7 кл. матем'!$B31</f>
        <v>0.20833333333333334</v>
      </c>
      <c r="N31" s="9">
        <f>'Результаты 7 кл. матем'!N31/'Результаты 7 кл. матем'!$B31</f>
        <v>0.125</v>
      </c>
    </row>
    <row r="32" spans="1:14" ht="15.75">
      <c r="A32" s="2">
        <v>38</v>
      </c>
      <c r="B32" s="3">
        <v>34</v>
      </c>
      <c r="C32" s="9" t="str">
        <f>IF('Решаемость 7 кл. матем'!C32&gt;'Проблемные зоны 7 кл. матем '!C$64,"ДА","НЕТ")</f>
        <v>ДА</v>
      </c>
      <c r="D32" s="9" t="str">
        <f>IF('Решаемость 7 кл. матем'!D32&gt;'Проблемные зоны 7 кл. матем '!D$64,"ДА","НЕТ")</f>
        <v>ДА</v>
      </c>
      <c r="E32" s="9" t="str">
        <f>IF('Решаемость 7 кл. матем'!E32&gt;'Проблемные зоны 7 кл. матем '!E$64,"ДА","НЕТ")</f>
        <v>ДА</v>
      </c>
      <c r="F32" s="9" t="str">
        <f>IF('Решаемость 7 кл. матем'!F32&gt;'Проблемные зоны 7 кл. матем '!F$64,"ДА","НЕТ")</f>
        <v>ДА</v>
      </c>
      <c r="G32" s="9" t="str">
        <f>IF('Решаемость 7 кл. матем'!G32&gt;'Проблемные зоны 7 кл. матем '!G$64,"ДА","НЕТ")</f>
        <v>ДА</v>
      </c>
      <c r="H32" s="9" t="str">
        <f>IF('Решаемость 7 кл. матем'!H32&gt;'Проблемные зоны 7 кл. матем '!H$64,"ДА","НЕТ")</f>
        <v>ДА</v>
      </c>
      <c r="I32" s="9" t="str">
        <f>IF('Решаемость 7 кл. матем'!I32&gt;'Проблемные зоны 7 кл. матем '!I$64,"ДА","НЕТ")</f>
        <v>ДА</v>
      </c>
      <c r="J32" s="9" t="str">
        <f>IF('Решаемость 7 кл. матем'!J32&gt;'Проблемные зоны 7 кл. матем '!J$64,"ДА","НЕТ")</f>
        <v>НЕТ</v>
      </c>
      <c r="K32" s="9">
        <f>'Результаты 7 кл. матем'!K32/'Результаты 7 кл. матем'!$B32</f>
        <v>0.11764705882352941</v>
      </c>
      <c r="L32" s="9">
        <f>'Результаты 7 кл. матем'!L32/'Результаты 7 кл. матем'!$B32</f>
        <v>0.76470588235294112</v>
      </c>
      <c r="M32" s="9">
        <f>'Результаты 7 кл. матем'!M32/'Результаты 7 кл. матем'!$B32</f>
        <v>0.11764705882352941</v>
      </c>
      <c r="N32" s="9">
        <f>'Результаты 7 кл. матем'!N32/'Результаты 7 кл. матем'!$B32</f>
        <v>0</v>
      </c>
    </row>
    <row r="33" spans="1:14" ht="15.75">
      <c r="A33" s="2">
        <v>40</v>
      </c>
      <c r="B33" s="3">
        <v>84</v>
      </c>
      <c r="C33" s="9" t="str">
        <f>IF('Решаемость 7 кл. матем'!C33&gt;'Проблемные зоны 7 кл. матем '!C$64,"ДА","НЕТ")</f>
        <v>ДА</v>
      </c>
      <c r="D33" s="9" t="str">
        <f>IF('Решаемость 7 кл. матем'!D33&gt;'Проблемные зоны 7 кл. матем '!D$64,"ДА","НЕТ")</f>
        <v>ДА</v>
      </c>
      <c r="E33" s="9" t="str">
        <f>IF('Решаемость 7 кл. матем'!E33&gt;'Проблемные зоны 7 кл. матем '!E$64,"ДА","НЕТ")</f>
        <v>ДА</v>
      </c>
      <c r="F33" s="9" t="str">
        <f>IF('Решаемость 7 кл. матем'!F33&gt;'Проблемные зоны 7 кл. матем '!F$64,"ДА","НЕТ")</f>
        <v>ДА</v>
      </c>
      <c r="G33" s="9" t="str">
        <f>IF('Решаемость 7 кл. матем'!G33&gt;'Проблемные зоны 7 кл. матем '!G$64,"ДА","НЕТ")</f>
        <v>ДА</v>
      </c>
      <c r="H33" s="9" t="str">
        <f>IF('Решаемость 7 кл. матем'!H33&gt;'Проблемные зоны 7 кл. матем '!H$64,"ДА","НЕТ")</f>
        <v>НЕТ</v>
      </c>
      <c r="I33" s="9" t="str">
        <f>IF('Решаемость 7 кл. матем'!I33&gt;'Проблемные зоны 7 кл. матем '!I$64,"ДА","НЕТ")</f>
        <v>ДА</v>
      </c>
      <c r="J33" s="9" t="str">
        <f>IF('Решаемость 7 кл. матем'!J33&gt;'Проблемные зоны 7 кл. матем '!J$64,"ДА","НЕТ")</f>
        <v>ДА</v>
      </c>
      <c r="K33" s="9">
        <f>'Результаты 7 кл. матем'!K33/'Результаты 7 кл. матем'!$B33</f>
        <v>0.19047619047619047</v>
      </c>
      <c r="L33" s="9">
        <f>'Результаты 7 кл. матем'!L33/'Результаты 7 кл. матем'!$B33</f>
        <v>0.66666666666666663</v>
      </c>
      <c r="M33" s="9">
        <f>'Результаты 7 кл. матем'!M33/'Результаты 7 кл. матем'!$B33</f>
        <v>0.14285714285714285</v>
      </c>
      <c r="N33" s="9">
        <f>'Результаты 7 кл. матем'!N33/'Результаты 7 кл. матем'!$B33</f>
        <v>0</v>
      </c>
    </row>
    <row r="34" spans="1:14" ht="15.75">
      <c r="A34" s="2">
        <v>41</v>
      </c>
      <c r="B34" s="3">
        <v>63</v>
      </c>
      <c r="C34" s="9" t="str">
        <f>IF('Решаемость 7 кл. матем'!C34&gt;'Проблемные зоны 7 кл. матем '!C$64,"ДА","НЕТ")</f>
        <v>ДА</v>
      </c>
      <c r="D34" s="9" t="str">
        <f>IF('Решаемость 7 кл. матем'!D34&gt;'Проблемные зоны 7 кл. матем '!D$64,"ДА","НЕТ")</f>
        <v>ДА</v>
      </c>
      <c r="E34" s="9" t="str">
        <f>IF('Решаемость 7 кл. матем'!E34&gt;'Проблемные зоны 7 кл. матем '!E$64,"ДА","НЕТ")</f>
        <v>ДА</v>
      </c>
      <c r="F34" s="9" t="str">
        <f>IF('Решаемость 7 кл. матем'!F34&gt;'Проблемные зоны 7 кл. матем '!F$64,"ДА","НЕТ")</f>
        <v>ДА</v>
      </c>
      <c r="G34" s="9" t="str">
        <f>IF('Решаемость 7 кл. матем'!G34&gt;'Проблемные зоны 7 кл. матем '!G$64,"ДА","НЕТ")</f>
        <v>ДА</v>
      </c>
      <c r="H34" s="9" t="str">
        <f>IF('Решаемость 7 кл. матем'!H34&gt;'Проблемные зоны 7 кл. матем '!H$64,"ДА","НЕТ")</f>
        <v>НЕТ</v>
      </c>
      <c r="I34" s="9" t="str">
        <f>IF('Решаемость 7 кл. матем'!I34&gt;'Проблемные зоны 7 кл. матем '!I$64,"ДА","НЕТ")</f>
        <v>ДА</v>
      </c>
      <c r="J34" s="9" t="str">
        <f>IF('Решаемость 7 кл. матем'!J34&gt;'Проблемные зоны 7 кл. матем '!J$64,"ДА","НЕТ")</f>
        <v>ДА</v>
      </c>
      <c r="K34" s="9">
        <f>'Результаты 7 кл. матем'!K34/'Результаты 7 кл. матем'!$B34</f>
        <v>0.26984126984126983</v>
      </c>
      <c r="L34" s="9">
        <f>'Результаты 7 кл. матем'!L34/'Результаты 7 кл. матем'!$B34</f>
        <v>0.61904761904761907</v>
      </c>
      <c r="M34" s="9">
        <f>'Результаты 7 кл. матем'!M34/'Результаты 7 кл. матем'!$B34</f>
        <v>9.5238095238095233E-2</v>
      </c>
      <c r="N34" s="9">
        <f>'Результаты 7 кл. матем'!N34/'Результаты 7 кл. матем'!$B34</f>
        <v>1.5873015873015872E-2</v>
      </c>
    </row>
    <row r="35" spans="1:14" ht="15.75">
      <c r="A35" s="2">
        <v>44</v>
      </c>
      <c r="B35" s="3">
        <v>66</v>
      </c>
      <c r="C35" s="9" t="str">
        <f>IF('Решаемость 7 кл. матем'!C35&gt;'Проблемные зоны 7 кл. матем '!C$64,"ДА","НЕТ")</f>
        <v>ДА</v>
      </c>
      <c r="D35" s="9" t="str">
        <f>IF('Решаемость 7 кл. матем'!D35&gt;'Проблемные зоны 7 кл. матем '!D$64,"ДА","НЕТ")</f>
        <v>ДА</v>
      </c>
      <c r="E35" s="9" t="str">
        <f>IF('Решаемость 7 кл. матем'!E35&gt;'Проблемные зоны 7 кл. матем '!E$64,"ДА","НЕТ")</f>
        <v>ДА</v>
      </c>
      <c r="F35" s="9" t="str">
        <f>IF('Решаемость 7 кл. матем'!F35&gt;'Проблемные зоны 7 кл. матем '!F$64,"ДА","НЕТ")</f>
        <v>ДА</v>
      </c>
      <c r="G35" s="9" t="str">
        <f>IF('Решаемость 7 кл. матем'!G35&gt;'Проблемные зоны 7 кл. матем '!G$64,"ДА","НЕТ")</f>
        <v>ДА</v>
      </c>
      <c r="H35" s="9" t="str">
        <f>IF('Решаемость 7 кл. матем'!H35&gt;'Проблемные зоны 7 кл. матем '!H$64,"ДА","НЕТ")</f>
        <v>ДА</v>
      </c>
      <c r="I35" s="9" t="str">
        <f>IF('Решаемость 7 кл. матем'!I35&gt;'Проблемные зоны 7 кл. матем '!I$64,"ДА","НЕТ")</f>
        <v>ДА</v>
      </c>
      <c r="J35" s="9" t="str">
        <f>IF('Решаемость 7 кл. матем'!J35&gt;'Проблемные зоны 7 кл. матем '!J$64,"ДА","НЕТ")</f>
        <v>ДА</v>
      </c>
      <c r="K35" s="9">
        <f>'Результаты 7 кл. матем'!K35/'Результаты 7 кл. матем'!$B35</f>
        <v>7.575757575757576E-2</v>
      </c>
      <c r="L35" s="9">
        <f>'Результаты 7 кл. матем'!L35/'Результаты 7 кл. матем'!$B35</f>
        <v>0.53030303030303028</v>
      </c>
      <c r="M35" s="9">
        <f>'Результаты 7 кл. матем'!M35/'Результаты 7 кл. матем'!$B35</f>
        <v>0.33333333333333331</v>
      </c>
      <c r="N35" s="9">
        <f>'Результаты 7 кл. матем'!N35/'Результаты 7 кл. матем'!$B35</f>
        <v>6.0606060606060608E-2</v>
      </c>
    </row>
    <row r="36" spans="1:14" ht="15.75">
      <c r="A36" s="2">
        <v>45</v>
      </c>
      <c r="B36" s="3">
        <v>74</v>
      </c>
      <c r="C36" s="9" t="str">
        <f>IF('Решаемость 7 кл. матем'!C36&gt;'Проблемные зоны 7 кл. матем '!C$64,"ДА","НЕТ")</f>
        <v>ДА</v>
      </c>
      <c r="D36" s="9" t="str">
        <f>IF('Решаемость 7 кл. матем'!D36&gt;'Проблемные зоны 7 кл. матем '!D$64,"ДА","НЕТ")</f>
        <v>ДА</v>
      </c>
      <c r="E36" s="9" t="str">
        <f>IF('Решаемость 7 кл. матем'!E36&gt;'Проблемные зоны 7 кл. матем '!E$64,"ДА","НЕТ")</f>
        <v>ДА</v>
      </c>
      <c r="F36" s="9" t="str">
        <f>IF('Решаемость 7 кл. матем'!F36&gt;'Проблемные зоны 7 кл. матем '!F$64,"ДА","НЕТ")</f>
        <v>ДА</v>
      </c>
      <c r="G36" s="9" t="str">
        <f>IF('Решаемость 7 кл. матем'!G36&gt;'Проблемные зоны 7 кл. матем '!G$64,"ДА","НЕТ")</f>
        <v>ДА</v>
      </c>
      <c r="H36" s="9" t="str">
        <f>IF('Решаемость 7 кл. матем'!H36&gt;'Проблемные зоны 7 кл. матем '!H$64,"ДА","НЕТ")</f>
        <v>ДА</v>
      </c>
      <c r="I36" s="9" t="str">
        <f>IF('Решаемость 7 кл. матем'!I36&gt;'Проблемные зоны 7 кл. матем '!I$64,"ДА","НЕТ")</f>
        <v>ДА</v>
      </c>
      <c r="J36" s="9" t="str">
        <f>IF('Решаемость 7 кл. матем'!J36&gt;'Проблемные зоны 7 кл. матем '!J$64,"ДА","НЕТ")</f>
        <v>ДА</v>
      </c>
      <c r="K36" s="9">
        <f>'Результаты 7 кл. матем'!K36/'Результаты 7 кл. матем'!$B36</f>
        <v>0.29729729729729731</v>
      </c>
      <c r="L36" s="9">
        <f>'Результаты 7 кл. матем'!L36/'Результаты 7 кл. матем'!$B36</f>
        <v>0.51351351351351349</v>
      </c>
      <c r="M36" s="9">
        <f>'Результаты 7 кл. матем'!M36/'Результаты 7 кл. матем'!$B36</f>
        <v>0.12162162162162163</v>
      </c>
      <c r="N36" s="9">
        <f>'Результаты 7 кл. матем'!N36/'Результаты 7 кл. матем'!$B36</f>
        <v>6.7567567567567571E-2</v>
      </c>
    </row>
    <row r="37" spans="1:14" ht="15.75">
      <c r="A37" s="2">
        <v>48</v>
      </c>
      <c r="B37" s="3">
        <v>10</v>
      </c>
      <c r="C37" s="9" t="str">
        <f>IF('Решаемость 7 кл. матем'!C37&gt;'Проблемные зоны 7 кл. матем '!C$64,"ДА","НЕТ")</f>
        <v>ДА</v>
      </c>
      <c r="D37" s="9" t="str">
        <f>IF('Решаемость 7 кл. матем'!D37&gt;'Проблемные зоны 7 кл. матем '!D$64,"ДА","НЕТ")</f>
        <v>ДА</v>
      </c>
      <c r="E37" s="9" t="str">
        <f>IF('Решаемость 7 кл. матем'!E37&gt;'Проблемные зоны 7 кл. матем '!E$64,"ДА","НЕТ")</f>
        <v>ДА</v>
      </c>
      <c r="F37" s="9" t="str">
        <f>IF('Решаемость 7 кл. матем'!F37&gt;'Проблемные зоны 7 кл. матем '!F$64,"ДА","НЕТ")</f>
        <v>ДА</v>
      </c>
      <c r="G37" s="9" t="str">
        <f>IF('Решаемость 7 кл. матем'!G37&gt;'Проблемные зоны 7 кл. матем '!G$64,"ДА","НЕТ")</f>
        <v>ДА</v>
      </c>
      <c r="H37" s="9" t="str">
        <f>IF('Решаемость 7 кл. матем'!H37&gt;'Проблемные зоны 7 кл. матем '!H$64,"ДА","НЕТ")</f>
        <v>ДА</v>
      </c>
      <c r="I37" s="9" t="str">
        <f>IF('Решаемость 7 кл. матем'!I37&gt;'Проблемные зоны 7 кл. матем '!I$64,"ДА","НЕТ")</f>
        <v>ДА</v>
      </c>
      <c r="J37" s="9" t="str">
        <f>IF('Решаемость 7 кл. матем'!J37&gt;'Проблемные зоны 7 кл. матем '!J$64,"ДА","НЕТ")</f>
        <v>ДА</v>
      </c>
      <c r="K37" s="9">
        <f>'Результаты 7 кл. матем'!K37/'Результаты 7 кл. матем'!$B37</f>
        <v>0.1</v>
      </c>
      <c r="L37" s="9">
        <f>'Результаты 7 кл. матем'!L37/'Результаты 7 кл. матем'!$B37</f>
        <v>0.7</v>
      </c>
      <c r="M37" s="9">
        <f>'Результаты 7 кл. матем'!M37/'Результаты 7 кл. матем'!$B37</f>
        <v>0</v>
      </c>
      <c r="N37" s="9">
        <f>'Результаты 7 кл. матем'!N37/'Результаты 7 кл. матем'!$B37</f>
        <v>0.2</v>
      </c>
    </row>
    <row r="38" spans="1:14" ht="15.75">
      <c r="A38" s="2">
        <v>49</v>
      </c>
      <c r="B38" s="3">
        <v>50</v>
      </c>
      <c r="C38" s="9" t="str">
        <f>IF('Решаемость 7 кл. матем'!C38&gt;'Проблемные зоны 7 кл. матем '!C$64,"ДА","НЕТ")</f>
        <v>НЕТ</v>
      </c>
      <c r="D38" s="9" t="str">
        <f>IF('Решаемость 7 кл. матем'!D38&gt;'Проблемные зоны 7 кл. матем '!D$64,"ДА","НЕТ")</f>
        <v>ДА</v>
      </c>
      <c r="E38" s="9" t="str">
        <f>IF('Решаемость 7 кл. матем'!E38&gt;'Проблемные зоны 7 кл. матем '!E$64,"ДА","НЕТ")</f>
        <v>НЕТ</v>
      </c>
      <c r="F38" s="9" t="str">
        <f>IF('Решаемость 7 кл. матем'!F38&gt;'Проблемные зоны 7 кл. матем '!F$64,"ДА","НЕТ")</f>
        <v>НЕТ</v>
      </c>
      <c r="G38" s="9" t="str">
        <f>IF('Решаемость 7 кл. матем'!G38&gt;'Проблемные зоны 7 кл. матем '!G$64,"ДА","НЕТ")</f>
        <v>НЕТ</v>
      </c>
      <c r="H38" s="9" t="str">
        <f>IF('Решаемость 7 кл. матем'!H38&gt;'Проблемные зоны 7 кл. матем '!H$64,"ДА","НЕТ")</f>
        <v>ДА</v>
      </c>
      <c r="I38" s="9" t="str">
        <f>IF('Решаемость 7 кл. матем'!I38&gt;'Проблемные зоны 7 кл. матем '!I$64,"ДА","НЕТ")</f>
        <v>НЕТ</v>
      </c>
      <c r="J38" s="9" t="str">
        <f>IF('Решаемость 7 кл. матем'!J38&gt;'Проблемные зоны 7 кл. матем '!J$64,"ДА","НЕТ")</f>
        <v>ДА</v>
      </c>
      <c r="K38" s="9">
        <f>'Результаты 7 кл. матем'!K38/'Результаты 7 кл. матем'!$B38</f>
        <v>0.66</v>
      </c>
      <c r="L38" s="9">
        <f>'Результаты 7 кл. матем'!L38/'Результаты 7 кл. матем'!$B38</f>
        <v>0.3</v>
      </c>
      <c r="M38" s="9">
        <f>'Результаты 7 кл. матем'!M38/'Результаты 7 кл. матем'!$B38</f>
        <v>0.02</v>
      </c>
      <c r="N38" s="9">
        <f>'Результаты 7 кл. матем'!N38/'Результаты 7 кл. матем'!$B38</f>
        <v>0.02</v>
      </c>
    </row>
    <row r="39" spans="1:14" ht="15.75">
      <c r="A39" s="2">
        <v>50</v>
      </c>
      <c r="B39" s="3">
        <v>100</v>
      </c>
      <c r="C39" s="9" t="str">
        <f>IF('Решаемость 7 кл. матем'!C39&gt;'Проблемные зоны 7 кл. матем '!C$64,"ДА","НЕТ")</f>
        <v>ДА</v>
      </c>
      <c r="D39" s="9" t="str">
        <f>IF('Решаемость 7 кл. матем'!D39&gt;'Проблемные зоны 7 кл. матем '!D$64,"ДА","НЕТ")</f>
        <v>ДА</v>
      </c>
      <c r="E39" s="9" t="str">
        <f>IF('Решаемость 7 кл. матем'!E39&gt;'Проблемные зоны 7 кл. матем '!E$64,"ДА","НЕТ")</f>
        <v>НЕТ</v>
      </c>
      <c r="F39" s="9" t="str">
        <f>IF('Решаемость 7 кл. матем'!F39&gt;'Проблемные зоны 7 кл. матем '!F$64,"ДА","НЕТ")</f>
        <v>ДА</v>
      </c>
      <c r="G39" s="9" t="str">
        <f>IF('Решаемость 7 кл. матем'!G39&gt;'Проблемные зоны 7 кл. матем '!G$64,"ДА","НЕТ")</f>
        <v>ДА</v>
      </c>
      <c r="H39" s="9" t="str">
        <f>IF('Решаемость 7 кл. матем'!H39&gt;'Проблемные зоны 7 кл. матем '!H$64,"ДА","НЕТ")</f>
        <v>ДА</v>
      </c>
      <c r="I39" s="9" t="str">
        <f>IF('Решаемость 7 кл. матем'!I39&gt;'Проблемные зоны 7 кл. матем '!I$64,"ДА","НЕТ")</f>
        <v>НЕТ</v>
      </c>
      <c r="J39" s="9" t="str">
        <f>IF('Решаемость 7 кл. матем'!J39&gt;'Проблемные зоны 7 кл. матем '!J$64,"ДА","НЕТ")</f>
        <v>ДА</v>
      </c>
      <c r="K39" s="9">
        <f>'Результаты 7 кл. матем'!K39/'Результаты 7 кл. матем'!$B39</f>
        <v>0.21</v>
      </c>
      <c r="L39" s="9">
        <f>'Результаты 7 кл. матем'!L39/'Результаты 7 кл. матем'!$B39</f>
        <v>0.56999999999999995</v>
      </c>
      <c r="M39" s="9">
        <f>'Результаты 7 кл. матем'!M39/'Результаты 7 кл. матем'!$B39</f>
        <v>0.17</v>
      </c>
      <c r="N39" s="9">
        <f>'Результаты 7 кл. матем'!N39/'Результаты 7 кл. матем'!$B39</f>
        <v>0.05</v>
      </c>
    </row>
    <row r="40" spans="1:14" ht="15.75">
      <c r="A40" s="2">
        <v>55</v>
      </c>
      <c r="B40" s="3">
        <v>90</v>
      </c>
      <c r="C40" s="9" t="str">
        <f>IF('Решаемость 7 кл. матем'!C40&gt;'Проблемные зоны 7 кл. матем '!C$64,"ДА","НЕТ")</f>
        <v>ДА</v>
      </c>
      <c r="D40" s="9" t="str">
        <f>IF('Решаемость 7 кл. матем'!D40&gt;'Проблемные зоны 7 кл. матем '!D$64,"ДА","НЕТ")</f>
        <v>ДА</v>
      </c>
      <c r="E40" s="9" t="str">
        <f>IF('Решаемость 7 кл. матем'!E40&gt;'Проблемные зоны 7 кл. матем '!E$64,"ДА","НЕТ")</f>
        <v>ДА</v>
      </c>
      <c r="F40" s="9" t="str">
        <f>IF('Решаемость 7 кл. матем'!F40&gt;'Проблемные зоны 7 кл. матем '!F$64,"ДА","НЕТ")</f>
        <v>ДА</v>
      </c>
      <c r="G40" s="9" t="str">
        <f>IF('Решаемость 7 кл. матем'!G40&gt;'Проблемные зоны 7 кл. матем '!G$64,"ДА","НЕТ")</f>
        <v>ДА</v>
      </c>
      <c r="H40" s="9" t="str">
        <f>IF('Решаемость 7 кл. матем'!H40&gt;'Проблемные зоны 7 кл. матем '!H$64,"ДА","НЕТ")</f>
        <v>ДА</v>
      </c>
      <c r="I40" s="9" t="str">
        <f>IF('Решаемость 7 кл. матем'!I40&gt;'Проблемные зоны 7 кл. матем '!I$64,"ДА","НЕТ")</f>
        <v>ДА</v>
      </c>
      <c r="J40" s="9" t="str">
        <f>IF('Решаемость 7 кл. матем'!J40&gt;'Проблемные зоны 7 кл. матем '!J$64,"ДА","НЕТ")</f>
        <v>ДА</v>
      </c>
      <c r="K40" s="9">
        <f>'Результаты 7 кл. матем'!K40/'Результаты 7 кл. матем'!$B40</f>
        <v>0.2</v>
      </c>
      <c r="L40" s="9">
        <f>'Результаты 7 кл. матем'!L40/'Результаты 7 кл. матем'!$B40</f>
        <v>0.55555555555555558</v>
      </c>
      <c r="M40" s="9">
        <f>'Результаты 7 кл. матем'!M40/'Результаты 7 кл. матем'!$B40</f>
        <v>0.17777777777777778</v>
      </c>
      <c r="N40" s="9">
        <f>'Результаты 7 кл. матем'!N40/'Результаты 7 кл. матем'!$B40</f>
        <v>6.6666666666666666E-2</v>
      </c>
    </row>
    <row r="41" spans="1:14" ht="15.75">
      <c r="A41" s="2">
        <v>56</v>
      </c>
      <c r="B41" s="3">
        <v>43</v>
      </c>
      <c r="C41" s="9" t="str">
        <f>IF('Решаемость 7 кл. матем'!C41&gt;'Проблемные зоны 7 кл. матем '!C$64,"ДА","НЕТ")</f>
        <v>ДА</v>
      </c>
      <c r="D41" s="9" t="str">
        <f>IF('Решаемость 7 кл. матем'!D41&gt;'Проблемные зоны 7 кл. матем '!D$64,"ДА","НЕТ")</f>
        <v>ДА</v>
      </c>
      <c r="E41" s="9" t="str">
        <f>IF('Решаемость 7 кл. матем'!E41&gt;'Проблемные зоны 7 кл. матем '!E$64,"ДА","НЕТ")</f>
        <v>ДА</v>
      </c>
      <c r="F41" s="9" t="str">
        <f>IF('Решаемость 7 кл. матем'!F41&gt;'Проблемные зоны 7 кл. матем '!F$64,"ДА","НЕТ")</f>
        <v>ДА</v>
      </c>
      <c r="G41" s="9" t="str">
        <f>IF('Решаемость 7 кл. матем'!G41&gt;'Проблемные зоны 7 кл. матем '!G$64,"ДА","НЕТ")</f>
        <v>ДА</v>
      </c>
      <c r="H41" s="9" t="str">
        <f>IF('Решаемость 7 кл. матем'!H41&gt;'Проблемные зоны 7 кл. матем '!H$64,"ДА","НЕТ")</f>
        <v>ДА</v>
      </c>
      <c r="I41" s="9" t="str">
        <f>IF('Решаемость 7 кл. матем'!I41&gt;'Проблемные зоны 7 кл. матем '!I$64,"ДА","НЕТ")</f>
        <v>ДА</v>
      </c>
      <c r="J41" s="9" t="str">
        <f>IF('Решаемость 7 кл. матем'!J41&gt;'Проблемные зоны 7 кл. матем '!J$64,"ДА","НЕТ")</f>
        <v>ДА</v>
      </c>
      <c r="K41" s="9">
        <f>'Результаты 7 кл. матем'!K41/'Результаты 7 кл. матем'!$B41</f>
        <v>0.16279069767441862</v>
      </c>
      <c r="L41" s="9">
        <f>'Результаты 7 кл. матем'!L41/'Результаты 7 кл. матем'!$B41</f>
        <v>0.41860465116279072</v>
      </c>
      <c r="M41" s="9">
        <f>'Результаты 7 кл. матем'!M41/'Результаты 7 кл. матем'!$B41</f>
        <v>0.32558139534883723</v>
      </c>
      <c r="N41" s="9">
        <f>'Результаты 7 кл. матем'!N41/'Результаты 7 кл. матем'!$B41</f>
        <v>9.3023255813953487E-2</v>
      </c>
    </row>
    <row r="42" spans="1:14" ht="15.75">
      <c r="A42" s="2">
        <v>58</v>
      </c>
      <c r="B42" s="3">
        <v>37</v>
      </c>
      <c r="C42" s="9" t="str">
        <f>IF('Решаемость 7 кл. матем'!C42&gt;'Проблемные зоны 7 кл. матем '!C$64,"ДА","НЕТ")</f>
        <v>ДА</v>
      </c>
      <c r="D42" s="9" t="str">
        <f>IF('Решаемость 7 кл. матем'!D42&gt;'Проблемные зоны 7 кл. матем '!D$64,"ДА","НЕТ")</f>
        <v>ДА</v>
      </c>
      <c r="E42" s="9" t="str">
        <f>IF('Решаемость 7 кл. матем'!E42&gt;'Проблемные зоны 7 кл. матем '!E$64,"ДА","НЕТ")</f>
        <v>ДА</v>
      </c>
      <c r="F42" s="9" t="str">
        <f>IF('Решаемость 7 кл. матем'!F42&gt;'Проблемные зоны 7 кл. матем '!F$64,"ДА","НЕТ")</f>
        <v>ДА</v>
      </c>
      <c r="G42" s="9" t="str">
        <f>IF('Решаемость 7 кл. матем'!G42&gt;'Проблемные зоны 7 кл. матем '!G$64,"ДА","НЕТ")</f>
        <v>ДА</v>
      </c>
      <c r="H42" s="9" t="str">
        <f>IF('Решаемость 7 кл. матем'!H42&gt;'Проблемные зоны 7 кл. матем '!H$64,"ДА","НЕТ")</f>
        <v>ДА</v>
      </c>
      <c r="I42" s="9" t="str">
        <f>IF('Решаемость 7 кл. матем'!I42&gt;'Проблемные зоны 7 кл. матем '!I$64,"ДА","НЕТ")</f>
        <v>ДА</v>
      </c>
      <c r="J42" s="9" t="str">
        <f>IF('Решаемость 7 кл. матем'!J42&gt;'Проблемные зоны 7 кл. матем '!J$64,"ДА","НЕТ")</f>
        <v>НЕТ</v>
      </c>
      <c r="K42" s="9">
        <f>'Результаты 7 кл. матем'!K42/'Результаты 7 кл. матем'!$B42</f>
        <v>0.13513513513513514</v>
      </c>
      <c r="L42" s="9">
        <f>'Результаты 7 кл. матем'!L42/'Результаты 7 кл. матем'!$B42</f>
        <v>0.56756756756756754</v>
      </c>
      <c r="M42" s="9">
        <f>'Результаты 7 кл. матем'!M42/'Результаты 7 кл. матем'!$B42</f>
        <v>0.24324324324324326</v>
      </c>
      <c r="N42" s="9">
        <f>'Результаты 7 кл. матем'!N42/'Результаты 7 кл. матем'!$B42</f>
        <v>5.4054054054054057E-2</v>
      </c>
    </row>
    <row r="43" spans="1:14" ht="15.75">
      <c r="A43" s="2">
        <v>61</v>
      </c>
      <c r="B43" s="3">
        <v>99</v>
      </c>
      <c r="C43" s="9" t="str">
        <f>IF('Решаемость 7 кл. матем'!C43&gt;'Проблемные зоны 7 кл. матем '!C$64,"ДА","НЕТ")</f>
        <v>ДА</v>
      </c>
      <c r="D43" s="9" t="str">
        <f>IF('Решаемость 7 кл. матем'!D43&gt;'Проблемные зоны 7 кл. матем '!D$64,"ДА","НЕТ")</f>
        <v>ДА</v>
      </c>
      <c r="E43" s="9" t="str">
        <f>IF('Решаемость 7 кл. матем'!E43&gt;'Проблемные зоны 7 кл. матем '!E$64,"ДА","НЕТ")</f>
        <v>ДА</v>
      </c>
      <c r="F43" s="9" t="str">
        <f>IF('Решаемость 7 кл. матем'!F43&gt;'Проблемные зоны 7 кл. матем '!F$64,"ДА","НЕТ")</f>
        <v>ДА</v>
      </c>
      <c r="G43" s="9" t="str">
        <f>IF('Решаемость 7 кл. матем'!G43&gt;'Проблемные зоны 7 кл. матем '!G$64,"ДА","НЕТ")</f>
        <v>ДА</v>
      </c>
      <c r="H43" s="9" t="str">
        <f>IF('Решаемость 7 кл. матем'!H43&gt;'Проблемные зоны 7 кл. матем '!H$64,"ДА","НЕТ")</f>
        <v>ДА</v>
      </c>
      <c r="I43" s="9" t="str">
        <f>IF('Решаемость 7 кл. матем'!I43&gt;'Проблемные зоны 7 кл. матем '!I$64,"ДА","НЕТ")</f>
        <v>ДА</v>
      </c>
      <c r="J43" s="9" t="str">
        <f>IF('Решаемость 7 кл. матем'!J43&gt;'Проблемные зоны 7 кл. матем '!J$64,"ДА","НЕТ")</f>
        <v>ДА</v>
      </c>
      <c r="K43" s="9">
        <f>'Результаты 7 кл. матем'!K43/'Результаты 7 кл. матем'!$B43</f>
        <v>0.23232323232323232</v>
      </c>
      <c r="L43" s="9">
        <f>'Результаты 7 кл. матем'!L43/'Результаты 7 кл. матем'!$B43</f>
        <v>0.33333333333333331</v>
      </c>
      <c r="M43" s="9">
        <f>'Результаты 7 кл. матем'!M43/'Результаты 7 кл. матем'!$B43</f>
        <v>0.31313131313131315</v>
      </c>
      <c r="N43" s="9">
        <f>'Результаты 7 кл. матем'!N43/'Результаты 7 кл. матем'!$B43</f>
        <v>0.12121212121212122</v>
      </c>
    </row>
    <row r="44" spans="1:14" ht="15.75">
      <c r="A44" s="2">
        <v>64</v>
      </c>
      <c r="B44" s="3">
        <v>88</v>
      </c>
      <c r="C44" s="9" t="str">
        <f>IF('Решаемость 7 кл. матем'!C44&gt;'Проблемные зоны 7 кл. матем '!C$64,"ДА","НЕТ")</f>
        <v>ДА</v>
      </c>
      <c r="D44" s="9" t="str">
        <f>IF('Решаемость 7 кл. матем'!D44&gt;'Проблемные зоны 7 кл. матем '!D$64,"ДА","НЕТ")</f>
        <v>ДА</v>
      </c>
      <c r="E44" s="9" t="str">
        <f>IF('Решаемость 7 кл. матем'!E44&gt;'Проблемные зоны 7 кл. матем '!E$64,"ДА","НЕТ")</f>
        <v>ДА</v>
      </c>
      <c r="F44" s="9" t="str">
        <f>IF('Решаемость 7 кл. матем'!F44&gt;'Проблемные зоны 7 кл. матем '!F$64,"ДА","НЕТ")</f>
        <v>ДА</v>
      </c>
      <c r="G44" s="9" t="str">
        <f>IF('Решаемость 7 кл. матем'!G44&gt;'Проблемные зоны 7 кл. матем '!G$64,"ДА","НЕТ")</f>
        <v>ДА</v>
      </c>
      <c r="H44" s="9" t="str">
        <f>IF('Решаемость 7 кл. матем'!H44&gt;'Проблемные зоны 7 кл. матем '!H$64,"ДА","НЕТ")</f>
        <v>ДА</v>
      </c>
      <c r="I44" s="9" t="str">
        <f>IF('Решаемость 7 кл. матем'!I44&gt;'Проблемные зоны 7 кл. матем '!I$64,"ДА","НЕТ")</f>
        <v>ДА</v>
      </c>
      <c r="J44" s="9" t="str">
        <f>IF('Решаемость 7 кл. матем'!J44&gt;'Проблемные зоны 7 кл. матем '!J$64,"ДА","НЕТ")</f>
        <v>ДА</v>
      </c>
      <c r="K44" s="9">
        <f>'Результаты 7 кл. матем'!K44/'Результаты 7 кл. матем'!$B44</f>
        <v>0.29545454545454547</v>
      </c>
      <c r="L44" s="9">
        <f>'Результаты 7 кл. матем'!L44/'Результаты 7 кл. матем'!$B44</f>
        <v>0.34090909090909088</v>
      </c>
      <c r="M44" s="9">
        <f>'Результаты 7 кл. матем'!M44/'Результаты 7 кл. матем'!$B44</f>
        <v>0.29545454545454547</v>
      </c>
      <c r="N44" s="9">
        <f>'Результаты 7 кл. матем'!N44/'Результаты 7 кл. матем'!$B44</f>
        <v>6.8181818181818177E-2</v>
      </c>
    </row>
    <row r="45" spans="1:14" ht="15.75">
      <c r="A45" s="2">
        <v>65</v>
      </c>
      <c r="B45" s="3">
        <v>24</v>
      </c>
      <c r="C45" s="9" t="str">
        <f>IF('Решаемость 7 кл. матем'!C45&gt;'Проблемные зоны 7 кл. матем '!C$64,"ДА","НЕТ")</f>
        <v>НЕТ</v>
      </c>
      <c r="D45" s="9" t="str">
        <f>IF('Решаемость 7 кл. матем'!D45&gt;'Проблемные зоны 7 кл. матем '!D$64,"ДА","НЕТ")</f>
        <v>ДА</v>
      </c>
      <c r="E45" s="9" t="str">
        <f>IF('Решаемость 7 кл. матем'!E45&gt;'Проблемные зоны 7 кл. матем '!E$64,"ДА","НЕТ")</f>
        <v>ДА</v>
      </c>
      <c r="F45" s="9" t="str">
        <f>IF('Решаемость 7 кл. матем'!F45&gt;'Проблемные зоны 7 кл. матем '!F$64,"ДА","НЕТ")</f>
        <v>ДА</v>
      </c>
      <c r="G45" s="9" t="str">
        <f>IF('Решаемость 7 кл. матем'!G45&gt;'Проблемные зоны 7 кл. матем '!G$64,"ДА","НЕТ")</f>
        <v>ДА</v>
      </c>
      <c r="H45" s="9" t="str">
        <f>IF('Решаемость 7 кл. матем'!H45&gt;'Проблемные зоны 7 кл. матем '!H$64,"ДА","НЕТ")</f>
        <v>ДА</v>
      </c>
      <c r="I45" s="9" t="str">
        <f>IF('Решаемость 7 кл. матем'!I45&gt;'Проблемные зоны 7 кл. матем '!I$64,"ДА","НЕТ")</f>
        <v>ДА</v>
      </c>
      <c r="J45" s="9" t="str">
        <f>IF('Решаемость 7 кл. матем'!J45&gt;'Проблемные зоны 7 кл. матем '!J$64,"ДА","НЕТ")</f>
        <v>ДА</v>
      </c>
      <c r="K45" s="9">
        <f>'Результаты 7 кл. матем'!K45/'Результаты 7 кл. матем'!$B45</f>
        <v>0.41666666666666669</v>
      </c>
      <c r="L45" s="9">
        <f>'Результаты 7 кл. матем'!L45/'Результаты 7 кл. матем'!$B45</f>
        <v>0.29166666666666669</v>
      </c>
      <c r="M45" s="9">
        <f>'Результаты 7 кл. матем'!M45/'Результаты 7 кл. матем'!$B45</f>
        <v>0.20833333333333334</v>
      </c>
      <c r="N45" s="9">
        <f>'Результаты 7 кл. матем'!N45/'Результаты 7 кл. матем'!$B45</f>
        <v>8.3333333333333329E-2</v>
      </c>
    </row>
    <row r="46" spans="1:14" ht="15.75">
      <c r="A46" s="2">
        <v>66</v>
      </c>
      <c r="B46" s="3">
        <v>48</v>
      </c>
      <c r="C46" s="9" t="str">
        <f>IF('Решаемость 7 кл. матем'!C46&gt;'Проблемные зоны 7 кл. матем '!C$64,"ДА","НЕТ")</f>
        <v>ДА</v>
      </c>
      <c r="D46" s="9" t="str">
        <f>IF('Решаемость 7 кл. матем'!D46&gt;'Проблемные зоны 7 кл. матем '!D$64,"ДА","НЕТ")</f>
        <v>ДА</v>
      </c>
      <c r="E46" s="9" t="str">
        <f>IF('Решаемость 7 кл. матем'!E46&gt;'Проблемные зоны 7 кл. матем '!E$64,"ДА","НЕТ")</f>
        <v>ДА</v>
      </c>
      <c r="F46" s="9" t="str">
        <f>IF('Решаемость 7 кл. матем'!F46&gt;'Проблемные зоны 7 кл. матем '!F$64,"ДА","НЕТ")</f>
        <v>ДА</v>
      </c>
      <c r="G46" s="9" t="str">
        <f>IF('Решаемость 7 кл. матем'!G46&gt;'Проблемные зоны 7 кл. матем '!G$64,"ДА","НЕТ")</f>
        <v>ДА</v>
      </c>
      <c r="H46" s="9" t="str">
        <f>IF('Решаемость 7 кл. матем'!H46&gt;'Проблемные зоны 7 кл. матем '!H$64,"ДА","НЕТ")</f>
        <v>ДА</v>
      </c>
      <c r="I46" s="9" t="str">
        <f>IF('Решаемость 7 кл. матем'!I46&gt;'Проблемные зоны 7 кл. матем '!I$64,"ДА","НЕТ")</f>
        <v>ДА</v>
      </c>
      <c r="J46" s="9" t="str">
        <f>IF('Решаемость 7 кл. матем'!J46&gt;'Проблемные зоны 7 кл. матем '!J$64,"ДА","НЕТ")</f>
        <v>ДА</v>
      </c>
      <c r="K46" s="9">
        <f>'Результаты 7 кл. матем'!K46/'Результаты 7 кл. матем'!$B46</f>
        <v>0.125</v>
      </c>
      <c r="L46" s="9">
        <f>'Результаты 7 кл. матем'!L46/'Результаты 7 кл. матем'!$B46</f>
        <v>0.54166666666666663</v>
      </c>
      <c r="M46" s="9">
        <f>'Результаты 7 кл. матем'!M46/'Результаты 7 кл. матем'!$B46</f>
        <v>0.1875</v>
      </c>
      <c r="N46" s="9">
        <f>'Результаты 7 кл. матем'!N46/'Результаты 7 кл. матем'!$B46</f>
        <v>0.14583333333333334</v>
      </c>
    </row>
    <row r="47" spans="1:14" ht="15.75">
      <c r="A47" s="2">
        <v>69</v>
      </c>
      <c r="B47" s="3">
        <v>83</v>
      </c>
      <c r="C47" s="9" t="str">
        <f>IF('Решаемость 7 кл. матем'!C47&gt;'Проблемные зоны 7 кл. матем '!C$64,"ДА","НЕТ")</f>
        <v>ДА</v>
      </c>
      <c r="D47" s="9" t="str">
        <f>IF('Решаемость 7 кл. матем'!D47&gt;'Проблемные зоны 7 кл. матем '!D$64,"ДА","НЕТ")</f>
        <v>ДА</v>
      </c>
      <c r="E47" s="9" t="str">
        <f>IF('Решаемость 7 кл. матем'!E47&gt;'Проблемные зоны 7 кл. матем '!E$64,"ДА","НЕТ")</f>
        <v>ДА</v>
      </c>
      <c r="F47" s="9" t="str">
        <f>IF('Решаемость 7 кл. матем'!F47&gt;'Проблемные зоны 7 кл. матем '!F$64,"ДА","НЕТ")</f>
        <v>ДА</v>
      </c>
      <c r="G47" s="9" t="str">
        <f>IF('Решаемость 7 кл. матем'!G47&gt;'Проблемные зоны 7 кл. матем '!G$64,"ДА","НЕТ")</f>
        <v>ДА</v>
      </c>
      <c r="H47" s="9" t="str">
        <f>IF('Решаемость 7 кл. матем'!H47&gt;'Проблемные зоны 7 кл. матем '!H$64,"ДА","НЕТ")</f>
        <v>ДА</v>
      </c>
      <c r="I47" s="9" t="str">
        <f>IF('Решаемость 7 кл. матем'!I47&gt;'Проблемные зоны 7 кл. матем '!I$64,"ДА","НЕТ")</f>
        <v>ДА</v>
      </c>
      <c r="J47" s="9" t="str">
        <f>IF('Решаемость 7 кл. матем'!J47&gt;'Проблемные зоны 7 кл. матем '!J$64,"ДА","НЕТ")</f>
        <v>ДА</v>
      </c>
      <c r="K47" s="9">
        <f>'Результаты 7 кл. матем'!K47/'Результаты 7 кл. матем'!$B47</f>
        <v>0.24096385542168675</v>
      </c>
      <c r="L47" s="9">
        <f>'Результаты 7 кл. матем'!L47/'Результаты 7 кл. матем'!$B47</f>
        <v>0.48192771084337349</v>
      </c>
      <c r="M47" s="9">
        <f>'Результаты 7 кл. матем'!M47/'Результаты 7 кл. матем'!$B47</f>
        <v>0.21686746987951808</v>
      </c>
      <c r="N47" s="9">
        <f>'Результаты 7 кл. матем'!N47/'Результаты 7 кл. матем'!$B47</f>
        <v>6.0240963855421686E-2</v>
      </c>
    </row>
    <row r="48" spans="1:14" ht="15.75">
      <c r="A48" s="2">
        <v>70</v>
      </c>
      <c r="B48" s="3">
        <v>70</v>
      </c>
      <c r="C48" s="9" t="str">
        <f>IF('Решаемость 7 кл. матем'!C48&gt;'Проблемные зоны 7 кл. матем '!C$64,"ДА","НЕТ")</f>
        <v>НЕТ</v>
      </c>
      <c r="D48" s="9" t="str">
        <f>IF('Решаемость 7 кл. матем'!D48&gt;'Проблемные зоны 7 кл. матем '!D$64,"ДА","НЕТ")</f>
        <v>НЕТ</v>
      </c>
      <c r="E48" s="9" t="str">
        <f>IF('Решаемость 7 кл. матем'!E48&gt;'Проблемные зоны 7 кл. матем '!E$64,"ДА","НЕТ")</f>
        <v>ДА</v>
      </c>
      <c r="F48" s="9" t="str">
        <f>IF('Решаемость 7 кл. матем'!F48&gt;'Проблемные зоны 7 кл. матем '!F$64,"ДА","НЕТ")</f>
        <v>НЕТ</v>
      </c>
      <c r="G48" s="9" t="str">
        <f>IF('Решаемость 7 кл. матем'!G48&gt;'Проблемные зоны 7 кл. матем '!G$64,"ДА","НЕТ")</f>
        <v>ДА</v>
      </c>
      <c r="H48" s="9" t="str">
        <f>IF('Решаемость 7 кл. матем'!H48&gt;'Проблемные зоны 7 кл. матем '!H$64,"ДА","НЕТ")</f>
        <v>НЕТ</v>
      </c>
      <c r="I48" s="9" t="str">
        <f>IF('Решаемость 7 кл. матем'!I48&gt;'Проблемные зоны 7 кл. матем '!I$64,"ДА","НЕТ")</f>
        <v>ДА</v>
      </c>
      <c r="J48" s="9" t="str">
        <f>IF('Решаемость 7 кл. матем'!J48&gt;'Проблемные зоны 7 кл. матем '!J$64,"ДА","НЕТ")</f>
        <v>ДА</v>
      </c>
      <c r="K48" s="9">
        <f>'Результаты 7 кл. матем'!K48/'Результаты 7 кл. матем'!$B48</f>
        <v>0.17142857142857143</v>
      </c>
      <c r="L48" s="9">
        <f>'Результаты 7 кл. матем'!L48/'Результаты 7 кл. матем'!$B48</f>
        <v>0.3</v>
      </c>
      <c r="M48" s="9">
        <f>'Результаты 7 кл. матем'!M48/'Результаты 7 кл. матем'!$B48</f>
        <v>8.5714285714285715E-2</v>
      </c>
      <c r="N48" s="9">
        <f>'Результаты 7 кл. матем'!N48/'Результаты 7 кл. матем'!$B48</f>
        <v>0.3</v>
      </c>
    </row>
    <row r="49" spans="1:15" ht="15.75">
      <c r="A49" s="2">
        <v>71</v>
      </c>
      <c r="B49" s="3">
        <v>49</v>
      </c>
      <c r="C49" s="9" t="str">
        <f>IF('Решаемость 7 кл. матем'!C49&gt;'Проблемные зоны 7 кл. матем '!C$64,"ДА","НЕТ")</f>
        <v>ДА</v>
      </c>
      <c r="D49" s="9" t="str">
        <f>IF('Решаемость 7 кл. матем'!D49&gt;'Проблемные зоны 7 кл. матем '!D$64,"ДА","НЕТ")</f>
        <v>ДА</v>
      </c>
      <c r="E49" s="9" t="str">
        <f>IF('Решаемость 7 кл. матем'!E49&gt;'Проблемные зоны 7 кл. матем '!E$64,"ДА","НЕТ")</f>
        <v>ДА</v>
      </c>
      <c r="F49" s="9" t="str">
        <f>IF('Решаемость 7 кл. матем'!F49&gt;'Проблемные зоны 7 кл. матем '!F$64,"ДА","НЕТ")</f>
        <v>НЕТ</v>
      </c>
      <c r="G49" s="9" t="str">
        <f>IF('Решаемость 7 кл. матем'!G49&gt;'Проблемные зоны 7 кл. матем '!G$64,"ДА","НЕТ")</f>
        <v>ДА</v>
      </c>
      <c r="H49" s="9" t="str">
        <f>IF('Решаемость 7 кл. матем'!H49&gt;'Проблемные зоны 7 кл. матем '!H$64,"ДА","НЕТ")</f>
        <v>ДА</v>
      </c>
      <c r="I49" s="9" t="str">
        <f>IF('Решаемость 7 кл. матем'!I49&gt;'Проблемные зоны 7 кл. матем '!I$64,"ДА","НЕТ")</f>
        <v>НЕТ</v>
      </c>
      <c r="J49" s="9" t="str">
        <f>IF('Решаемость 7 кл. матем'!J49&gt;'Проблемные зоны 7 кл. матем '!J$64,"ДА","НЕТ")</f>
        <v>НЕТ</v>
      </c>
      <c r="K49" s="9">
        <f>'Результаты 7 кл. матем'!K49/'Результаты 7 кл. матем'!$B49</f>
        <v>0.20408163265306123</v>
      </c>
      <c r="L49" s="9">
        <f>'Результаты 7 кл. матем'!L49/'Результаты 7 кл. матем'!$B49</f>
        <v>0.7142857142857143</v>
      </c>
      <c r="M49" s="9">
        <f>'Результаты 7 кл. матем'!M49/'Результаты 7 кл. матем'!$B49</f>
        <v>8.1632653061224483E-2</v>
      </c>
      <c r="N49" s="9">
        <f>'Результаты 7 кл. матем'!N49/'Результаты 7 кл. матем'!$B49</f>
        <v>0</v>
      </c>
    </row>
    <row r="50" spans="1:15" ht="15.75">
      <c r="A50" s="2">
        <v>72</v>
      </c>
      <c r="B50" s="3">
        <v>10</v>
      </c>
      <c r="C50" s="9" t="str">
        <f>IF('Решаемость 7 кл. матем'!C50&gt;'Проблемные зоны 7 кл. матем '!C$64,"ДА","НЕТ")</f>
        <v>ДА</v>
      </c>
      <c r="D50" s="9" t="str">
        <f>IF('Решаемость 7 кл. матем'!D50&gt;'Проблемные зоны 7 кл. матем '!D$64,"ДА","НЕТ")</f>
        <v>ДА</v>
      </c>
      <c r="E50" s="9" t="str">
        <f>IF('Решаемость 7 кл. матем'!E50&gt;'Проблемные зоны 7 кл. матем '!E$64,"ДА","НЕТ")</f>
        <v>ДА</v>
      </c>
      <c r="F50" s="9" t="str">
        <f>IF('Решаемость 7 кл. матем'!F50&gt;'Проблемные зоны 7 кл. матем '!F$64,"ДА","НЕТ")</f>
        <v>ДА</v>
      </c>
      <c r="G50" s="9" t="str">
        <f>IF('Решаемость 7 кл. матем'!G50&gt;'Проблемные зоны 7 кл. матем '!G$64,"ДА","НЕТ")</f>
        <v>ДА</v>
      </c>
      <c r="H50" s="9" t="str">
        <f>IF('Решаемость 7 кл. матем'!H50&gt;'Проблемные зоны 7 кл. матем '!H$64,"ДА","НЕТ")</f>
        <v>ДА</v>
      </c>
      <c r="I50" s="9" t="str">
        <f>IF('Решаемость 7 кл. матем'!I50&gt;'Проблемные зоны 7 кл. матем '!I$64,"ДА","НЕТ")</f>
        <v>ДА</v>
      </c>
      <c r="J50" s="9" t="str">
        <f>IF('Решаемость 7 кл. матем'!J50&gt;'Проблемные зоны 7 кл. матем '!J$64,"ДА","НЕТ")</f>
        <v>НЕТ</v>
      </c>
      <c r="K50" s="9">
        <f>'Результаты 7 кл. матем'!K50/'Результаты 7 кл. матем'!$B50</f>
        <v>0</v>
      </c>
      <c r="L50" s="9">
        <f>'Результаты 7 кл. матем'!L50/'Результаты 7 кл. матем'!$B50</f>
        <v>0.4</v>
      </c>
      <c r="M50" s="9">
        <f>'Результаты 7 кл. матем'!M50/'Результаты 7 кл. матем'!$B50</f>
        <v>0.6</v>
      </c>
      <c r="N50" s="9">
        <f>'Результаты 7 кл. матем'!N50/'Результаты 7 кл. матем'!$B50</f>
        <v>0</v>
      </c>
    </row>
    <row r="51" spans="1:15" ht="15.75">
      <c r="A51" s="2">
        <v>77</v>
      </c>
      <c r="B51" s="3">
        <v>49</v>
      </c>
      <c r="C51" s="9" t="str">
        <f>IF('Решаемость 7 кл. матем'!C51&gt;'Проблемные зоны 7 кл. матем '!C$64,"ДА","НЕТ")</f>
        <v>ДА</v>
      </c>
      <c r="D51" s="9" t="str">
        <f>IF('Решаемость 7 кл. матем'!D51&gt;'Проблемные зоны 7 кл. матем '!D$64,"ДА","НЕТ")</f>
        <v>НЕТ</v>
      </c>
      <c r="E51" s="9" t="str">
        <f>IF('Решаемость 7 кл. матем'!E51&gt;'Проблемные зоны 7 кл. матем '!E$64,"ДА","НЕТ")</f>
        <v>ДА</v>
      </c>
      <c r="F51" s="9" t="str">
        <f>IF('Решаемость 7 кл. матем'!F51&gt;'Проблемные зоны 7 кл. матем '!F$64,"ДА","НЕТ")</f>
        <v>ДА</v>
      </c>
      <c r="G51" s="9" t="str">
        <f>IF('Решаемость 7 кл. матем'!G51&gt;'Проблемные зоны 7 кл. матем '!G$64,"ДА","НЕТ")</f>
        <v>ДА</v>
      </c>
      <c r="H51" s="9" t="str">
        <f>IF('Решаемость 7 кл. матем'!H51&gt;'Проблемные зоны 7 кл. матем '!H$64,"ДА","НЕТ")</f>
        <v>ДА</v>
      </c>
      <c r="I51" s="9" t="str">
        <f>IF('Решаемость 7 кл. матем'!I51&gt;'Проблемные зоны 7 кл. матем '!I$64,"ДА","НЕТ")</f>
        <v>ДА</v>
      </c>
      <c r="J51" s="9" t="str">
        <f>IF('Решаемость 7 кл. матем'!J51&gt;'Проблемные зоны 7 кл. матем '!J$64,"ДА","НЕТ")</f>
        <v>ДА</v>
      </c>
      <c r="K51" s="9">
        <f>'Результаты 7 кл. матем'!K51/'Результаты 7 кл. матем'!$B51</f>
        <v>0.12244897959183673</v>
      </c>
      <c r="L51" s="9">
        <f>'Результаты 7 кл. матем'!L51/'Результаты 7 кл. матем'!$B51</f>
        <v>0.5714285714285714</v>
      </c>
      <c r="M51" s="9">
        <f>'Результаты 7 кл. матем'!M51/'Результаты 7 кл. матем'!$B51</f>
        <v>0.26530612244897961</v>
      </c>
      <c r="N51" s="9">
        <f>'Результаты 7 кл. матем'!N51/'Результаты 7 кл. матем'!$B51</f>
        <v>4.0816326530612242E-2</v>
      </c>
    </row>
    <row r="52" spans="1:15" ht="15.75">
      <c r="A52" s="2">
        <v>80</v>
      </c>
      <c r="B52" s="3">
        <v>84</v>
      </c>
      <c r="C52" s="9" t="str">
        <f>IF('Решаемость 7 кл. матем'!C52&gt;'Проблемные зоны 7 кл. матем '!C$64,"ДА","НЕТ")</f>
        <v>ДА</v>
      </c>
      <c r="D52" s="9" t="str">
        <f>IF('Решаемость 7 кл. матем'!D52&gt;'Проблемные зоны 7 кл. матем '!D$64,"ДА","НЕТ")</f>
        <v>ДА</v>
      </c>
      <c r="E52" s="9" t="str">
        <f>IF('Решаемость 7 кл. матем'!E52&gt;'Проблемные зоны 7 кл. матем '!E$64,"ДА","НЕТ")</f>
        <v>ДА</v>
      </c>
      <c r="F52" s="9" t="str">
        <f>IF('Решаемость 7 кл. матем'!F52&gt;'Проблемные зоны 7 кл. матем '!F$64,"ДА","НЕТ")</f>
        <v>ДА</v>
      </c>
      <c r="G52" s="9" t="str">
        <f>IF('Решаемость 7 кл. матем'!G52&gt;'Проблемные зоны 7 кл. матем '!G$64,"ДА","НЕТ")</f>
        <v>НЕТ</v>
      </c>
      <c r="H52" s="9" t="str">
        <f>IF('Решаемость 7 кл. матем'!H52&gt;'Проблемные зоны 7 кл. матем '!H$64,"ДА","НЕТ")</f>
        <v>ДА</v>
      </c>
      <c r="I52" s="9" t="str">
        <f>IF('Решаемость 7 кл. матем'!I52&gt;'Проблемные зоны 7 кл. матем '!I$64,"ДА","НЕТ")</f>
        <v>ДА</v>
      </c>
      <c r="J52" s="9" t="str">
        <f>IF('Решаемость 7 кл. матем'!J52&gt;'Проблемные зоны 7 кл. матем '!J$64,"ДА","НЕТ")</f>
        <v>НЕТ</v>
      </c>
      <c r="K52" s="9">
        <f>'Результаты 7 кл. матем'!K52/'Результаты 7 кл. матем'!$B52</f>
        <v>0.25</v>
      </c>
      <c r="L52" s="9">
        <f>'Результаты 7 кл. матем'!L52/'Результаты 7 кл. матем'!$B52</f>
        <v>0.55952380952380953</v>
      </c>
      <c r="M52" s="9">
        <f>'Результаты 7 кл. матем'!M52/'Результаты 7 кл. матем'!$B52</f>
        <v>0.17857142857142858</v>
      </c>
      <c r="N52" s="9">
        <f>'Результаты 7 кл. матем'!N52/'Результаты 7 кл. матем'!$B52</f>
        <v>1.1904761904761904E-2</v>
      </c>
    </row>
    <row r="53" spans="1:15" ht="15.75">
      <c r="A53" s="2">
        <v>81</v>
      </c>
      <c r="B53" s="3">
        <v>70</v>
      </c>
      <c r="C53" s="9" t="str">
        <f>IF('Решаемость 7 кл. матем'!C53&gt;'Проблемные зоны 7 кл. матем '!C$64,"ДА","НЕТ")</f>
        <v>ДА</v>
      </c>
      <c r="D53" s="9" t="str">
        <f>IF('Решаемость 7 кл. матем'!D53&gt;'Проблемные зоны 7 кл. матем '!D$64,"ДА","НЕТ")</f>
        <v>ДА</v>
      </c>
      <c r="E53" s="9" t="str">
        <f>IF('Решаемость 7 кл. матем'!E53&gt;'Проблемные зоны 7 кл. матем '!E$64,"ДА","НЕТ")</f>
        <v>ДА</v>
      </c>
      <c r="F53" s="9" t="str">
        <f>IF('Решаемость 7 кл. матем'!F53&gt;'Проблемные зоны 7 кл. матем '!F$64,"ДА","НЕТ")</f>
        <v>ДА</v>
      </c>
      <c r="G53" s="9" t="str">
        <f>IF('Решаемость 7 кл. матем'!G53&gt;'Проблемные зоны 7 кл. матем '!G$64,"ДА","НЕТ")</f>
        <v>ДА</v>
      </c>
      <c r="H53" s="9" t="str">
        <f>IF('Решаемость 7 кл. матем'!H53&gt;'Проблемные зоны 7 кл. матем '!H$64,"ДА","НЕТ")</f>
        <v>ДА</v>
      </c>
      <c r="I53" s="9" t="str">
        <f>IF('Решаемость 7 кл. матем'!I53&gt;'Проблемные зоны 7 кл. матем '!I$64,"ДА","НЕТ")</f>
        <v>ДА</v>
      </c>
      <c r="J53" s="9" t="str">
        <f>IF('Решаемость 7 кл. матем'!J53&gt;'Проблемные зоны 7 кл. матем '!J$64,"ДА","НЕТ")</f>
        <v>ДА</v>
      </c>
      <c r="K53" s="9">
        <f>'Результаты 7 кл. матем'!K53/'Результаты 7 кл. матем'!$B53</f>
        <v>0.18571428571428572</v>
      </c>
      <c r="L53" s="9">
        <f>'Результаты 7 кл. матем'!L53/'Результаты 7 кл. матем'!$B53</f>
        <v>0.51428571428571423</v>
      </c>
      <c r="M53" s="9">
        <f>'Результаты 7 кл. матем'!M53/'Результаты 7 кл. матем'!$B53</f>
        <v>0.15714285714285714</v>
      </c>
      <c r="N53" s="9">
        <f>'Результаты 7 кл. матем'!N53/'Результаты 7 кл. матем'!$B53</f>
        <v>0.14285714285714285</v>
      </c>
    </row>
    <row r="54" spans="1:15" ht="15.75">
      <c r="A54" s="2">
        <v>85</v>
      </c>
      <c r="B54" s="3">
        <v>48</v>
      </c>
      <c r="C54" s="9" t="str">
        <f>IF('Решаемость 7 кл. матем'!C54&gt;'Проблемные зоны 7 кл. матем '!C$64,"ДА","НЕТ")</f>
        <v>НЕТ</v>
      </c>
      <c r="D54" s="9" t="str">
        <f>IF('Решаемость 7 кл. матем'!D54&gt;'Проблемные зоны 7 кл. матем '!D$64,"ДА","НЕТ")</f>
        <v>ДА</v>
      </c>
      <c r="E54" s="9" t="str">
        <f>IF('Решаемость 7 кл. матем'!E54&gt;'Проблемные зоны 7 кл. матем '!E$64,"ДА","НЕТ")</f>
        <v>НЕТ</v>
      </c>
      <c r="F54" s="9" t="str">
        <f>IF('Решаемость 7 кл. матем'!F54&gt;'Проблемные зоны 7 кл. матем '!F$64,"ДА","НЕТ")</f>
        <v>НЕТ</v>
      </c>
      <c r="G54" s="9" t="str">
        <f>IF('Решаемость 7 кл. матем'!G54&gt;'Проблемные зоны 7 кл. матем '!G$64,"ДА","НЕТ")</f>
        <v>НЕТ</v>
      </c>
      <c r="H54" s="9" t="str">
        <f>IF('Решаемость 7 кл. матем'!H54&gt;'Проблемные зоны 7 кл. матем '!H$64,"ДА","НЕТ")</f>
        <v>НЕТ</v>
      </c>
      <c r="I54" s="9" t="str">
        <f>IF('Решаемость 7 кл. матем'!I54&gt;'Проблемные зоны 7 кл. матем '!I$64,"ДА","НЕТ")</f>
        <v>НЕТ</v>
      </c>
      <c r="J54" s="9" t="str">
        <f>IF('Решаемость 7 кл. матем'!J54&gt;'Проблемные зоны 7 кл. матем '!J$64,"ДА","НЕТ")</f>
        <v>ДА</v>
      </c>
      <c r="K54" s="9">
        <f>'Результаты 7 кл. матем'!K54/'Результаты 7 кл. матем'!$B54</f>
        <v>0.83333333333333337</v>
      </c>
      <c r="L54" s="9">
        <f>'Результаты 7 кл. матем'!L54/'Результаты 7 кл. матем'!$B54</f>
        <v>0.125</v>
      </c>
      <c r="M54" s="9">
        <f>'Результаты 7 кл. матем'!M54/'Результаты 7 кл. матем'!$B54</f>
        <v>4.1666666666666664E-2</v>
      </c>
      <c r="N54" s="9">
        <f>'Результаты 7 кл. матем'!N54/'Результаты 7 кл. матем'!$B54</f>
        <v>0</v>
      </c>
    </row>
    <row r="55" spans="1:15" ht="15.75">
      <c r="A55" s="2">
        <v>87</v>
      </c>
      <c r="B55" s="3">
        <v>68</v>
      </c>
      <c r="C55" s="9" t="str">
        <f>IF('Решаемость 7 кл. матем'!C55&gt;'Проблемные зоны 7 кл. матем '!C$64,"ДА","НЕТ")</f>
        <v>ДА</v>
      </c>
      <c r="D55" s="9" t="str">
        <f>IF('Решаемость 7 кл. матем'!D55&gt;'Проблемные зоны 7 кл. матем '!D$64,"ДА","НЕТ")</f>
        <v>ДА</v>
      </c>
      <c r="E55" s="9" t="str">
        <f>IF('Решаемость 7 кл. матем'!E55&gt;'Проблемные зоны 7 кл. матем '!E$64,"ДА","НЕТ")</f>
        <v>ДА</v>
      </c>
      <c r="F55" s="9" t="str">
        <f>IF('Решаемость 7 кл. матем'!F55&gt;'Проблемные зоны 7 кл. матем '!F$64,"ДА","НЕТ")</f>
        <v>ДА</v>
      </c>
      <c r="G55" s="9" t="str">
        <f>IF('Решаемость 7 кл. матем'!G55&gt;'Проблемные зоны 7 кл. матем '!G$64,"ДА","НЕТ")</f>
        <v>ДА</v>
      </c>
      <c r="H55" s="9" t="str">
        <f>IF('Решаемость 7 кл. матем'!H55&gt;'Проблемные зоны 7 кл. матем '!H$64,"ДА","НЕТ")</f>
        <v>ДА</v>
      </c>
      <c r="I55" s="9" t="str">
        <f>IF('Решаемость 7 кл. матем'!I55&gt;'Проблемные зоны 7 кл. матем '!I$64,"ДА","НЕТ")</f>
        <v>ДА</v>
      </c>
      <c r="J55" s="9" t="str">
        <f>IF('Решаемость 7 кл. матем'!J55&gt;'Проблемные зоны 7 кл. матем '!J$64,"ДА","НЕТ")</f>
        <v>ДА</v>
      </c>
      <c r="K55" s="9">
        <f>'Результаты 7 кл. матем'!K55/'Результаты 7 кл. матем'!$B55</f>
        <v>0.20588235294117646</v>
      </c>
      <c r="L55" s="9">
        <f>'Результаты 7 кл. матем'!L55/'Результаты 7 кл. матем'!$B55</f>
        <v>0.48529411764705882</v>
      </c>
      <c r="M55" s="9">
        <f>'Результаты 7 кл. матем'!M55/'Результаты 7 кл. матем'!$B55</f>
        <v>0.27941176470588236</v>
      </c>
      <c r="N55" s="9">
        <f>'Результаты 7 кл. матем'!N55/'Результаты 7 кл. матем'!$B55</f>
        <v>2.9411764705882353E-2</v>
      </c>
    </row>
    <row r="56" spans="1:15" ht="15.75">
      <c r="A56" s="2">
        <v>90</v>
      </c>
      <c r="B56" s="3">
        <v>39</v>
      </c>
      <c r="C56" s="9" t="str">
        <f>IF('Решаемость 7 кл. матем'!C56&gt;'Проблемные зоны 7 кл. матем '!C$64,"ДА","НЕТ")</f>
        <v>ДА</v>
      </c>
      <c r="D56" s="9" t="str">
        <f>IF('Решаемость 7 кл. матем'!D56&gt;'Проблемные зоны 7 кл. матем '!D$64,"ДА","НЕТ")</f>
        <v>ДА</v>
      </c>
      <c r="E56" s="9" t="str">
        <f>IF('Решаемость 7 кл. матем'!E56&gt;'Проблемные зоны 7 кл. матем '!E$64,"ДА","НЕТ")</f>
        <v>ДА</v>
      </c>
      <c r="F56" s="9" t="str">
        <f>IF('Решаемость 7 кл. матем'!F56&gt;'Проблемные зоны 7 кл. матем '!F$64,"ДА","НЕТ")</f>
        <v>ДА</v>
      </c>
      <c r="G56" s="9" t="str">
        <f>IF('Решаемость 7 кл. матем'!G56&gt;'Проблемные зоны 7 кл. матем '!G$64,"ДА","НЕТ")</f>
        <v>ДА</v>
      </c>
      <c r="H56" s="9" t="str">
        <f>IF('Решаемость 7 кл. матем'!H56&gt;'Проблемные зоны 7 кл. матем '!H$64,"ДА","НЕТ")</f>
        <v>ДА</v>
      </c>
      <c r="I56" s="9" t="str">
        <f>IF('Решаемость 7 кл. матем'!I56&gt;'Проблемные зоны 7 кл. матем '!I$64,"ДА","НЕТ")</f>
        <v>ДА</v>
      </c>
      <c r="J56" s="9" t="str">
        <f>IF('Решаемость 7 кл. матем'!J56&gt;'Проблемные зоны 7 кл. матем '!J$64,"ДА","НЕТ")</f>
        <v>ДА</v>
      </c>
      <c r="K56" s="9">
        <f>'Результаты 7 кл. матем'!K56/'Результаты 7 кл. матем'!$B56</f>
        <v>0.10256410256410256</v>
      </c>
      <c r="L56" s="9">
        <f>'Результаты 7 кл. матем'!L56/'Результаты 7 кл. матем'!$B56</f>
        <v>0.58974358974358976</v>
      </c>
      <c r="M56" s="9">
        <f>'Результаты 7 кл. матем'!M56/'Результаты 7 кл. матем'!$B56</f>
        <v>0.25641025641025639</v>
      </c>
      <c r="N56" s="9">
        <f>'Результаты 7 кл. матем'!N56/'Результаты 7 кл. матем'!$B56</f>
        <v>5.128205128205128E-2</v>
      </c>
    </row>
    <row r="57" spans="1:15" ht="15.75">
      <c r="A57" s="2">
        <v>95</v>
      </c>
      <c r="B57" s="3">
        <v>95</v>
      </c>
      <c r="C57" s="9" t="str">
        <f>IF('Решаемость 7 кл. матем'!C57&gt;'Проблемные зоны 7 кл. матем '!C$64,"ДА","НЕТ")</f>
        <v>ДА</v>
      </c>
      <c r="D57" s="9" t="str">
        <f>IF('Решаемость 7 кл. матем'!D57&gt;'Проблемные зоны 7 кл. матем '!D$64,"ДА","НЕТ")</f>
        <v>ДА</v>
      </c>
      <c r="E57" s="9" t="str">
        <f>IF('Решаемость 7 кл. матем'!E57&gt;'Проблемные зоны 7 кл. матем '!E$64,"ДА","НЕТ")</f>
        <v>ДА</v>
      </c>
      <c r="F57" s="9" t="str">
        <f>IF('Решаемость 7 кл. матем'!F57&gt;'Проблемные зоны 7 кл. матем '!F$64,"ДА","НЕТ")</f>
        <v>НЕТ</v>
      </c>
      <c r="G57" s="9" t="str">
        <f>IF('Решаемость 7 кл. матем'!G57&gt;'Проблемные зоны 7 кл. матем '!G$64,"ДА","НЕТ")</f>
        <v>ДА</v>
      </c>
      <c r="H57" s="9" t="str">
        <f>IF('Решаемость 7 кл. матем'!H57&gt;'Проблемные зоны 7 кл. матем '!H$64,"ДА","НЕТ")</f>
        <v>ДА</v>
      </c>
      <c r="I57" s="9" t="str">
        <f>IF('Решаемость 7 кл. матем'!I57&gt;'Проблемные зоны 7 кл. матем '!I$64,"ДА","НЕТ")</f>
        <v>ДА</v>
      </c>
      <c r="J57" s="9" t="str">
        <f>IF('Решаемость 7 кл. матем'!J57&gt;'Проблемные зоны 7 кл. матем '!J$64,"ДА","НЕТ")</f>
        <v>ДА</v>
      </c>
      <c r="K57" s="9">
        <f>'Результаты 7 кл. матем'!K57/'Результаты 7 кл. матем'!$B57</f>
        <v>0.25263157894736843</v>
      </c>
      <c r="L57" s="9">
        <f>'Результаты 7 кл. матем'!L57/'Результаты 7 кл. матем'!$B57</f>
        <v>0.58947368421052626</v>
      </c>
      <c r="M57" s="9">
        <f>'Результаты 7 кл. матем'!M57/'Результаты 7 кл. матем'!$B57</f>
        <v>0.10526315789473684</v>
      </c>
      <c r="N57" s="9">
        <f>'Результаты 7 кл. матем'!N57/'Результаты 7 кл. матем'!$B57</f>
        <v>5.2631578947368418E-2</v>
      </c>
    </row>
    <row r="58" spans="1:15" ht="15.75">
      <c r="A58" s="2">
        <v>100</v>
      </c>
      <c r="B58" s="3">
        <v>114</v>
      </c>
      <c r="C58" s="9" t="str">
        <f>IF('Решаемость 7 кл. матем'!C58&gt;'Проблемные зоны 7 кл. матем '!C$64,"ДА","НЕТ")</f>
        <v>ДА</v>
      </c>
      <c r="D58" s="9" t="str">
        <f>IF('Решаемость 7 кл. матем'!D58&gt;'Проблемные зоны 7 кл. матем '!D$64,"ДА","НЕТ")</f>
        <v>ДА</v>
      </c>
      <c r="E58" s="9" t="str">
        <f>IF('Решаемость 7 кл. матем'!E58&gt;'Проблемные зоны 7 кл. матем '!E$64,"ДА","НЕТ")</f>
        <v>ДА</v>
      </c>
      <c r="F58" s="9" t="str">
        <f>IF('Решаемость 7 кл. матем'!F58&gt;'Проблемные зоны 7 кл. матем '!F$64,"ДА","НЕТ")</f>
        <v>ДА</v>
      </c>
      <c r="G58" s="9" t="str">
        <f>IF('Решаемость 7 кл. матем'!G58&gt;'Проблемные зоны 7 кл. матем '!G$64,"ДА","НЕТ")</f>
        <v>ДА</v>
      </c>
      <c r="H58" s="9" t="str">
        <f>IF('Решаемость 7 кл. матем'!H58&gt;'Проблемные зоны 7 кл. матем '!H$64,"ДА","НЕТ")</f>
        <v>ДА</v>
      </c>
      <c r="I58" s="9" t="str">
        <f>IF('Решаемость 7 кл. матем'!I58&gt;'Проблемные зоны 7 кл. матем '!I$64,"ДА","НЕТ")</f>
        <v>НЕТ</v>
      </c>
      <c r="J58" s="9" t="str">
        <f>IF('Решаемость 7 кл. матем'!J58&gt;'Проблемные зоны 7 кл. матем '!J$64,"ДА","НЕТ")</f>
        <v>ДА</v>
      </c>
      <c r="K58" s="9">
        <f>'Результаты 7 кл. матем'!K58/'Результаты 7 кл. матем'!$B58</f>
        <v>0.24561403508771928</v>
      </c>
      <c r="L58" s="9">
        <f>'Результаты 7 кл. матем'!L58/'Результаты 7 кл. матем'!$B58</f>
        <v>0.53508771929824561</v>
      </c>
      <c r="M58" s="9">
        <f>'Результаты 7 кл. матем'!M58/'Результаты 7 кл. матем'!$B58</f>
        <v>0.17543859649122806</v>
      </c>
      <c r="N58" s="9">
        <f>'Результаты 7 кл. матем'!N58/'Результаты 7 кл. матем'!$B58</f>
        <v>4.3859649122807015E-2</v>
      </c>
    </row>
    <row r="59" spans="1:15" ht="15.75">
      <c r="A59" s="2">
        <v>138</v>
      </c>
      <c r="B59" s="3">
        <v>27</v>
      </c>
      <c r="C59" s="9" t="str">
        <f>IF('Решаемость 7 кл. матем'!C59&gt;'Проблемные зоны 7 кл. матем '!C$64,"ДА","НЕТ")</f>
        <v>НЕТ</v>
      </c>
      <c r="D59" s="9" t="str">
        <f>IF('Решаемость 7 кл. матем'!D59&gt;'Проблемные зоны 7 кл. матем '!D$64,"ДА","НЕТ")</f>
        <v>ДА</v>
      </c>
      <c r="E59" s="9" t="str">
        <f>IF('Решаемость 7 кл. матем'!E59&gt;'Проблемные зоны 7 кл. матем '!E$64,"ДА","НЕТ")</f>
        <v>ДА</v>
      </c>
      <c r="F59" s="9" t="str">
        <f>IF('Решаемость 7 кл. матем'!F59&gt;'Проблемные зоны 7 кл. матем '!F$64,"ДА","НЕТ")</f>
        <v>ДА</v>
      </c>
      <c r="G59" s="9" t="str">
        <f>IF('Решаемость 7 кл. матем'!G59&gt;'Проблемные зоны 7 кл. матем '!G$64,"ДА","НЕТ")</f>
        <v>НЕТ</v>
      </c>
      <c r="H59" s="9" t="str">
        <f>IF('Решаемость 7 кл. матем'!H59&gt;'Проблемные зоны 7 кл. матем '!H$64,"ДА","НЕТ")</f>
        <v>ДА</v>
      </c>
      <c r="I59" s="9" t="str">
        <f>IF('Решаемость 7 кл. матем'!I59&gt;'Проблемные зоны 7 кл. матем '!I$64,"ДА","НЕТ")</f>
        <v>ДА</v>
      </c>
      <c r="J59" s="9" t="str">
        <f>IF('Решаемость 7 кл. матем'!J59&gt;'Проблемные зоны 7 кл. матем '!J$64,"ДА","НЕТ")</f>
        <v>ДА</v>
      </c>
      <c r="K59" s="9">
        <f>'Результаты 7 кл. матем'!K59/'Результаты 7 кл. матем'!$B59</f>
        <v>0.55555555555555558</v>
      </c>
      <c r="L59" s="9">
        <f>'Результаты 7 кл. матем'!L59/'Результаты 7 кл. матем'!$B59</f>
        <v>0.29629629629629628</v>
      </c>
      <c r="M59" s="9">
        <f>'Результаты 7 кл. матем'!M59/'Результаты 7 кл. матем'!$B59</f>
        <v>0.1111111111111111</v>
      </c>
      <c r="N59" s="9">
        <f>'Результаты 7 кл. матем'!N59/'Результаты 7 кл. матем'!$B59</f>
        <v>3.7037037037037035E-2</v>
      </c>
    </row>
    <row r="60" spans="1:15" ht="15.75">
      <c r="A60" s="2">
        <v>144</v>
      </c>
      <c r="B60" s="3">
        <v>41</v>
      </c>
      <c r="C60" s="9" t="str">
        <f>IF('Решаемость 7 кл. матем'!C60&gt;'Проблемные зоны 7 кл. матем '!C$64,"ДА","НЕТ")</f>
        <v>ДА</v>
      </c>
      <c r="D60" s="9" t="str">
        <f>IF('Решаемость 7 кл. матем'!D60&gt;'Проблемные зоны 7 кл. матем '!D$64,"ДА","НЕТ")</f>
        <v>ДА</v>
      </c>
      <c r="E60" s="9" t="str">
        <f>IF('Решаемость 7 кл. матем'!E60&gt;'Проблемные зоны 7 кл. матем '!E$64,"ДА","НЕТ")</f>
        <v>ДА</v>
      </c>
      <c r="F60" s="9" t="str">
        <f>IF('Решаемость 7 кл. матем'!F60&gt;'Проблемные зоны 7 кл. матем '!F$64,"ДА","НЕТ")</f>
        <v>ДА</v>
      </c>
      <c r="G60" s="9" t="str">
        <f>IF('Решаемость 7 кл. матем'!G60&gt;'Проблемные зоны 7 кл. матем '!G$64,"ДА","НЕТ")</f>
        <v>ДА</v>
      </c>
      <c r="H60" s="9" t="str">
        <f>IF('Решаемость 7 кл. матем'!H60&gt;'Проблемные зоны 7 кл. матем '!H$64,"ДА","НЕТ")</f>
        <v>ДА</v>
      </c>
      <c r="I60" s="9" t="str">
        <f>IF('Решаемость 7 кл. матем'!I60&gt;'Проблемные зоны 7 кл. матем '!I$64,"ДА","НЕТ")</f>
        <v>НЕТ</v>
      </c>
      <c r="J60" s="9" t="str">
        <f>IF('Решаемость 7 кл. матем'!J60&gt;'Проблемные зоны 7 кл. матем '!J$64,"ДА","НЕТ")</f>
        <v>ДА</v>
      </c>
      <c r="K60" s="9">
        <f>'Результаты 7 кл. матем'!K60/'Результаты 7 кл. матем'!$B60</f>
        <v>0.31707317073170732</v>
      </c>
      <c r="L60" s="9">
        <f>'Результаты 7 кл. матем'!L60/'Результаты 7 кл. матем'!$B60</f>
        <v>0.3902439024390244</v>
      </c>
      <c r="M60" s="9">
        <f>'Результаты 7 кл. матем'!M60/'Результаты 7 кл. матем'!$B60</f>
        <v>0.24390243902439024</v>
      </c>
      <c r="N60" s="9">
        <f>'Результаты 7 кл. матем'!N60/'Результаты 7 кл. матем'!$B60</f>
        <v>4.878048780487805E-2</v>
      </c>
    </row>
    <row r="61" spans="1:15" ht="37.5">
      <c r="A61" s="4" t="s">
        <v>25</v>
      </c>
      <c r="B61" s="4">
        <f>'Результаты 7 кл. матем'!B61</f>
        <v>3349</v>
      </c>
      <c r="C61" s="20">
        <f>'Результаты 7 кл. матем'!C61/'Результаты 7 кл. матем'!$B61</f>
        <v>0.75604658106897582</v>
      </c>
      <c r="D61" s="20">
        <f>'Результаты 7 кл. матем'!D61/'Результаты 7 кл. матем'!$B61</f>
        <v>0.88384592415646457</v>
      </c>
      <c r="E61" s="20">
        <f>'Результаты 7 кл. матем'!E61/'Результаты 7 кл. матем'!$B61</f>
        <v>0.6163033741415348</v>
      </c>
      <c r="F61" s="21">
        <f>'Результаты 7 кл. матем'!F61/'Результаты 7 кл. матем'!$B61</f>
        <v>0.44401313825022393</v>
      </c>
      <c r="G61" s="20">
        <f>'Результаты 7 кл. матем'!G61/'Результаты 7 кл. матем'!$B61</f>
        <v>0.65989847715736039</v>
      </c>
      <c r="H61" s="21">
        <f>'Результаты 7 кл. матем'!H61/'Результаты 7 кл. матем'!$B61/2</f>
        <v>0.41758733950432964</v>
      </c>
      <c r="I61" s="20">
        <f>'Результаты 7 кл. матем'!I61/'Результаты 7 кл. матем'!$B61</f>
        <v>0.50970438936996121</v>
      </c>
      <c r="J61" s="21">
        <f>'Результаты 7 кл. матем'!J61/'Результаты 7 кл. матем'!$B61/2</f>
        <v>0.27291728874290833</v>
      </c>
      <c r="K61" s="22">
        <f>'Результаты 7 кл. матем'!K61/'Результаты 7 кл. матем'!$B61</f>
        <v>0.23529411764705882</v>
      </c>
      <c r="L61" s="23">
        <f>'Результаты 7 кл. матем'!L61/'Результаты 7 кл. матем'!$B61</f>
        <v>0.47894893998208421</v>
      </c>
      <c r="M61" s="24">
        <f>'Результаты 7 кл. матем'!M61/'Результаты 7 кл. матем'!$B61</f>
        <v>0.19826813974320692</v>
      </c>
      <c r="N61" s="25">
        <f>'Результаты 7 кл. матем'!N61/'Результаты 7 кл. матем'!$B61</f>
        <v>8.4502836667661993E-2</v>
      </c>
    </row>
    <row r="62" spans="1:15" ht="18.75">
      <c r="A62" s="32" t="s">
        <v>26</v>
      </c>
      <c r="B62" s="32"/>
      <c r="C62" s="16">
        <f>STDEV('Решаемость 7 кл. матем'!C2:C60)</f>
        <v>0.15735289491887569</v>
      </c>
      <c r="D62" s="16">
        <f>STDEV('Решаемость 7 кл. матем'!D2:D60)</f>
        <v>0.13522842274854702</v>
      </c>
      <c r="E62" s="16">
        <f>STDEV('Решаемость 7 кл. матем'!E2:E60)</f>
        <v>0.174251743422805</v>
      </c>
      <c r="F62" s="16">
        <f>STDEV('Решаемость 7 кл. матем'!F2:F60)</f>
        <v>0.17090715018953748</v>
      </c>
      <c r="G62" s="16">
        <f>STDEV('Решаемость 7 кл. матем'!G2:G60)</f>
        <v>0.19742343870490411</v>
      </c>
      <c r="H62" s="16">
        <f>STDEV('Решаемость 7 кл. матем'!H2:H60)</f>
        <v>0.16864170653666782</v>
      </c>
      <c r="I62" s="16">
        <f>STDEV('Решаемость 7 кл. матем'!I2:I60)</f>
        <v>0.18738465116561209</v>
      </c>
      <c r="J62" s="16">
        <f>STDEV('Решаемость 7 кл. матем'!J2:J60)</f>
        <v>0.14665345503483559</v>
      </c>
      <c r="K62" s="16"/>
      <c r="L62" s="16"/>
      <c r="M62" s="16"/>
      <c r="N62" s="16"/>
      <c r="O62" s="15"/>
    </row>
    <row r="63" spans="1:15" ht="18.75">
      <c r="A63" s="30" t="s">
        <v>27</v>
      </c>
      <c r="B63" s="31"/>
      <c r="C63" s="19">
        <f>C61+C62</f>
        <v>0.91339947598785154</v>
      </c>
      <c r="D63" s="19">
        <f t="shared" ref="D63:J63" si="0">D61+D62</f>
        <v>1.0190743469050116</v>
      </c>
      <c r="E63" s="19">
        <f t="shared" si="0"/>
        <v>0.79055511756433983</v>
      </c>
      <c r="F63" s="19">
        <f t="shared" si="0"/>
        <v>0.61492028843976143</v>
      </c>
      <c r="G63" s="19">
        <f t="shared" si="0"/>
        <v>0.85732191586226447</v>
      </c>
      <c r="H63" s="19">
        <f t="shared" si="0"/>
        <v>0.58622904604099746</v>
      </c>
      <c r="I63" s="19">
        <f t="shared" si="0"/>
        <v>0.6970890405355733</v>
      </c>
      <c r="J63" s="19">
        <f t="shared" si="0"/>
        <v>0.41957074377774395</v>
      </c>
      <c r="K63" s="17"/>
      <c r="L63" s="17"/>
      <c r="M63" s="17"/>
      <c r="N63" s="17"/>
    </row>
    <row r="64" spans="1:15" ht="18.75">
      <c r="A64" s="30" t="s">
        <v>28</v>
      </c>
      <c r="B64" s="31"/>
      <c r="C64" s="19">
        <f>C61-C62</f>
        <v>0.5986936861501001</v>
      </c>
      <c r="D64" s="19">
        <f t="shared" ref="D64:J64" si="1">D61-D62</f>
        <v>0.7486175014079175</v>
      </c>
      <c r="E64" s="19">
        <f t="shared" si="1"/>
        <v>0.44205163071872977</v>
      </c>
      <c r="F64" s="19">
        <f t="shared" si="1"/>
        <v>0.27310598806068642</v>
      </c>
      <c r="G64" s="19">
        <f t="shared" si="1"/>
        <v>0.4624750384524563</v>
      </c>
      <c r="H64" s="19">
        <f t="shared" si="1"/>
        <v>0.24894563296766181</v>
      </c>
      <c r="I64" s="19">
        <f t="shared" si="1"/>
        <v>0.32231973820434912</v>
      </c>
      <c r="J64" s="19">
        <f t="shared" si="1"/>
        <v>0.12626383370807273</v>
      </c>
      <c r="K64" s="17"/>
      <c r="L64" s="17"/>
      <c r="M64" s="17"/>
      <c r="N64" s="17"/>
    </row>
  </sheetData>
  <dataConsolidate/>
  <mergeCells count="3">
    <mergeCell ref="A63:B63"/>
    <mergeCell ref="A64:B64"/>
    <mergeCell ref="A62:B62"/>
  </mergeCells>
  <conditionalFormatting sqref="C2:J61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64"/>
  <sheetViews>
    <sheetView topLeftCell="A28" workbookViewId="0">
      <selection sqref="A1:J60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5.75">
      <c r="A2" s="2" t="s">
        <v>14</v>
      </c>
      <c r="B2" s="3">
        <v>54</v>
      </c>
      <c r="C2" s="9" t="str">
        <f>IF('Решаемость 7 кл. матем'!C2&lt;'Необъективность 7 кл. матем'!C$63,"ДА","НЕТ")</f>
        <v>ДА</v>
      </c>
      <c r="D2" s="9" t="str">
        <f>IF('Решаемость 7 кл. матем'!D2&lt;'Необъективность 7 кл. матем'!D$63,"ДА","НЕТ")</f>
        <v>ДА</v>
      </c>
      <c r="E2" s="9" t="str">
        <f>IF('Решаемость 7 кл. матем'!E2&lt;'Необъективность 7 кл. матем'!E$63,"ДА","НЕТ")</f>
        <v>ДА</v>
      </c>
      <c r="F2" s="9" t="str">
        <f>IF('Решаемость 7 кл. матем'!F2&lt;'Необъективность 7 кл. матем'!F$63,"ДА","НЕТ")</f>
        <v>ДА</v>
      </c>
      <c r="G2" s="9" t="str">
        <f>IF('Решаемость 7 кл. матем'!G2&lt;'Необъективность 7 кл. матем'!G$63,"ДА","НЕТ")</f>
        <v>ДА</v>
      </c>
      <c r="H2" s="9" t="str">
        <f>IF('Решаемость 7 кл. матем'!H2&lt;'Необъективность 7 кл. матем'!H$63,"ДА","НЕТ")</f>
        <v>ДА</v>
      </c>
      <c r="I2" s="9" t="str">
        <f>IF('Решаемость 7 кл. матем'!I2&lt;'Необъективность 7 кл. матем'!I$63,"ДА","НЕТ")</f>
        <v>ДА</v>
      </c>
      <c r="J2" s="9" t="str">
        <f>IF('Решаемость 7 кл. матем'!J2&lt;'Необъективность 7 кл. матем'!J$63,"ДА","НЕТ")</f>
        <v>ДА</v>
      </c>
      <c r="K2" s="9">
        <f>'Результаты 7 кл. матем'!K2/'Результаты 7 кл. матем'!$B2</f>
        <v>0.20370370370370369</v>
      </c>
      <c r="L2" s="9">
        <f>'Результаты 7 кл. матем'!L2/'Результаты 7 кл. матем'!$B2</f>
        <v>0.53703703703703709</v>
      </c>
      <c r="M2" s="9">
        <f>'Результаты 7 кл. матем'!M2/'Результаты 7 кл. матем'!$B2</f>
        <v>0.24074074074074073</v>
      </c>
      <c r="N2" s="9">
        <f>'Результаты 7 кл. матем'!N2/'Результаты 7 кл. матем'!$B2</f>
        <v>1.8518518518518517E-2</v>
      </c>
    </row>
    <row r="3" spans="1:14" ht="15.75">
      <c r="A3" s="2" t="s">
        <v>15</v>
      </c>
      <c r="B3" s="3">
        <v>86</v>
      </c>
      <c r="C3" s="9" t="str">
        <f>IF('Решаемость 7 кл. матем'!C3&lt;'Необъективность 7 кл. матем'!C$63,"ДА","НЕТ")</f>
        <v>ДА</v>
      </c>
      <c r="D3" s="9" t="str">
        <f>IF('Решаемость 7 кл. матем'!D3&lt;'Необъективность 7 кл. матем'!D$63,"ДА","НЕТ")</f>
        <v>ДА</v>
      </c>
      <c r="E3" s="9" t="str">
        <f>IF('Решаемость 7 кл. матем'!E3&lt;'Необъективность 7 кл. матем'!E$63,"ДА","НЕТ")</f>
        <v>ДА</v>
      </c>
      <c r="F3" s="9" t="str">
        <f>IF('Решаемость 7 кл. матем'!F3&lt;'Необъективность 7 кл. матем'!F$63,"ДА","НЕТ")</f>
        <v>ДА</v>
      </c>
      <c r="G3" s="9" t="str">
        <f>IF('Решаемость 7 кл. матем'!G3&lt;'Необъективность 7 кл. матем'!G$63,"ДА","НЕТ")</f>
        <v>ДА</v>
      </c>
      <c r="H3" s="9" t="str">
        <f>IF('Решаемость 7 кл. матем'!H3&lt;'Необъективность 7 кл. матем'!H$63,"ДА","НЕТ")</f>
        <v>ДА</v>
      </c>
      <c r="I3" s="9" t="str">
        <f>IF('Решаемость 7 кл. матем'!I3&lt;'Необъективность 7 кл. матем'!I$63,"ДА","НЕТ")</f>
        <v>ДА</v>
      </c>
      <c r="J3" s="9" t="str">
        <f>IF('Решаемость 7 кл. матем'!J3&lt;'Необъективность 7 кл. матем'!J$63,"ДА","НЕТ")</f>
        <v>ДА</v>
      </c>
      <c r="K3" s="9">
        <f>'Результаты 7 кл. матем'!K3/'Результаты 7 кл. матем'!$B3</f>
        <v>0.13953488372093023</v>
      </c>
      <c r="L3" s="9">
        <f>'Результаты 7 кл. матем'!L3/'Результаты 7 кл. матем'!$B3</f>
        <v>0.47674418604651164</v>
      </c>
      <c r="M3" s="9">
        <f>'Результаты 7 кл. матем'!M3/'Результаты 7 кл. матем'!$B3</f>
        <v>0.30232558139534882</v>
      </c>
      <c r="N3" s="9">
        <f>'Результаты 7 кл. матем'!N3/'Результаты 7 кл. матем'!$B3</f>
        <v>8.1395348837209308E-2</v>
      </c>
    </row>
    <row r="4" spans="1:14" ht="15.75">
      <c r="A4" s="2" t="s">
        <v>32</v>
      </c>
      <c r="B4" s="3">
        <v>8</v>
      </c>
      <c r="C4" s="9" t="str">
        <f>IF('Решаемость 7 кл. матем'!C4&lt;'Необъективность 7 кл. матем'!C$63,"ДА","НЕТ")</f>
        <v>НЕТ</v>
      </c>
      <c r="D4" s="9" t="str">
        <f>IF('Решаемость 7 кл. матем'!D4&lt;'Необъективность 7 кл. матем'!D$63,"ДА","НЕТ")</f>
        <v>ДА</v>
      </c>
      <c r="E4" s="9" t="str">
        <f>IF('Решаемость 7 кл. матем'!E4&lt;'Необъективность 7 кл. матем'!E$63,"ДА","НЕТ")</f>
        <v>НЕТ</v>
      </c>
      <c r="F4" s="9" t="str">
        <f>IF('Решаемость 7 кл. матем'!F4&lt;'Необъективность 7 кл. матем'!F$63,"ДА","НЕТ")</f>
        <v>НЕТ</v>
      </c>
      <c r="G4" s="9" t="str">
        <f>IF('Решаемость 7 кл. матем'!G4&lt;'Необъективность 7 кл. матем'!G$63,"ДА","НЕТ")</f>
        <v>ДА</v>
      </c>
      <c r="H4" s="9" t="str">
        <f>IF('Решаемость 7 кл. матем'!H4&lt;'Необъективность 7 кл. матем'!H$63,"ДА","НЕТ")</f>
        <v>ДА</v>
      </c>
      <c r="I4" s="9" t="str">
        <f>IF('Решаемость 7 кл. матем'!I4&lt;'Необъективность 7 кл. матем'!I$63,"ДА","НЕТ")</f>
        <v>ДА</v>
      </c>
      <c r="J4" s="9" t="str">
        <f>IF('Решаемость 7 кл. матем'!J4&lt;'Необъективность 7 кл. матем'!J$63,"ДА","НЕТ")</f>
        <v>ДА</v>
      </c>
      <c r="K4" s="9">
        <f>'Результаты 7 кл. матем'!K4/'Результаты 7 кл. матем'!$B4</f>
        <v>0</v>
      </c>
      <c r="L4" s="9">
        <f>'Результаты 7 кл. матем'!L4/'Результаты 7 кл. матем'!$B4</f>
        <v>0.875</v>
      </c>
      <c r="M4" s="9">
        <f>'Результаты 7 кл. матем'!M4/'Результаты 7 кл. матем'!$B4</f>
        <v>0.125</v>
      </c>
      <c r="N4" s="9">
        <f>'Результаты 7 кл. матем'!N4/'Результаты 7 кл. матем'!$B4</f>
        <v>0</v>
      </c>
    </row>
    <row r="5" spans="1:14" ht="15.75">
      <c r="A5" s="2" t="s">
        <v>16</v>
      </c>
      <c r="B5" s="3">
        <v>52</v>
      </c>
      <c r="C5" s="9" t="str">
        <f>IF('Решаемость 7 кл. матем'!C5&lt;'Необъективность 7 кл. матем'!C$63,"ДА","НЕТ")</f>
        <v>ДА</v>
      </c>
      <c r="D5" s="9" t="str">
        <f>IF('Решаемость 7 кл. матем'!D5&lt;'Необъективность 7 кл. матем'!D$63,"ДА","НЕТ")</f>
        <v>ДА</v>
      </c>
      <c r="E5" s="9" t="str">
        <f>IF('Решаемость 7 кл. матем'!E5&lt;'Необъективность 7 кл. матем'!E$63,"ДА","НЕТ")</f>
        <v>НЕТ</v>
      </c>
      <c r="F5" s="9" t="str">
        <f>IF('Решаемость 7 кл. матем'!F5&lt;'Необъективность 7 кл. матем'!F$63,"ДА","НЕТ")</f>
        <v>ДА</v>
      </c>
      <c r="G5" s="9" t="str">
        <f>IF('Решаемость 7 кл. матем'!G5&lt;'Необъективность 7 кл. матем'!G$63,"ДА","НЕТ")</f>
        <v>ДА</v>
      </c>
      <c r="H5" s="9" t="str">
        <f>IF('Решаемость 7 кл. матем'!H5&lt;'Необъективность 7 кл. матем'!H$63,"ДА","НЕТ")</f>
        <v>ДА</v>
      </c>
      <c r="I5" s="9" t="str">
        <f>IF('Решаемость 7 кл. матем'!I5&lt;'Необъективность 7 кл. матем'!I$63,"ДА","НЕТ")</f>
        <v>НЕТ</v>
      </c>
      <c r="J5" s="9" t="str">
        <f>IF('Решаемость 7 кл. матем'!J5&lt;'Необъективность 7 кл. матем'!J$63,"ДА","НЕТ")</f>
        <v>ДА</v>
      </c>
      <c r="K5" s="9">
        <f>'Результаты 7 кл. матем'!K5/'Результаты 7 кл. матем'!$B5</f>
        <v>0.13461538461538461</v>
      </c>
      <c r="L5" s="9">
        <f>'Результаты 7 кл. матем'!L5/'Результаты 7 кл. матем'!$B5</f>
        <v>0.38461538461538464</v>
      </c>
      <c r="M5" s="9">
        <f>'Результаты 7 кл. матем'!M5/'Результаты 7 кл. матем'!$B5</f>
        <v>0.30769230769230771</v>
      </c>
      <c r="N5" s="9">
        <f>'Результаты 7 кл. матем'!N5/'Результаты 7 кл. матем'!$B5</f>
        <v>0.17307692307692307</v>
      </c>
    </row>
    <row r="6" spans="1:14" ht="15.75">
      <c r="A6" s="2" t="s">
        <v>17</v>
      </c>
      <c r="B6" s="3">
        <v>5</v>
      </c>
      <c r="C6" s="9" t="str">
        <f>IF('Решаемость 7 кл. матем'!C6&lt;'Необъективность 7 кл. матем'!C$63,"ДА","НЕТ")</f>
        <v>ДА</v>
      </c>
      <c r="D6" s="9" t="str">
        <f>IF('Решаемость 7 кл. матем'!D6&lt;'Необъективность 7 кл. матем'!D$63,"ДА","НЕТ")</f>
        <v>ДА</v>
      </c>
      <c r="E6" s="9" t="str">
        <f>IF('Решаемость 7 кл. матем'!E6&lt;'Необъективность 7 кл. матем'!E$63,"ДА","НЕТ")</f>
        <v>ДА</v>
      </c>
      <c r="F6" s="9" t="str">
        <f>IF('Решаемость 7 кл. матем'!F6&lt;'Необъективность 7 кл. матем'!F$63,"ДА","НЕТ")</f>
        <v>НЕТ</v>
      </c>
      <c r="G6" s="9" t="str">
        <f>IF('Решаемость 7 кл. матем'!G6&lt;'Необъективность 7 кл. матем'!G$63,"ДА","НЕТ")</f>
        <v>ДА</v>
      </c>
      <c r="H6" s="9" t="str">
        <f>IF('Решаемость 7 кл. матем'!H6&lt;'Необъективность 7 кл. матем'!H$63,"ДА","НЕТ")</f>
        <v>ДА</v>
      </c>
      <c r="I6" s="9" t="str">
        <f>IF('Решаемость 7 кл. матем'!I6&lt;'Необъективность 7 кл. матем'!I$63,"ДА","НЕТ")</f>
        <v>ДА</v>
      </c>
      <c r="J6" s="9" t="str">
        <f>IF('Решаемость 7 кл. матем'!J6&lt;'Необъективность 7 кл. матем'!J$63,"ДА","НЕТ")</f>
        <v>ДА</v>
      </c>
      <c r="K6" s="9">
        <f>'Результаты 7 кл. матем'!K6/'Результаты 7 кл. матем'!$B6</f>
        <v>0.4</v>
      </c>
      <c r="L6" s="9">
        <f>'Результаты 7 кл. матем'!L6/'Результаты 7 кл. матем'!$B6</f>
        <v>0.2</v>
      </c>
      <c r="M6" s="9">
        <f>'Результаты 7 кл. матем'!M6/'Результаты 7 кл. матем'!$B6</f>
        <v>0.4</v>
      </c>
      <c r="N6" s="9">
        <f>'Результаты 7 кл. матем'!N6/'Результаты 7 кл. матем'!$B6</f>
        <v>0</v>
      </c>
    </row>
    <row r="7" spans="1:14" ht="15.75">
      <c r="A7" s="2" t="s">
        <v>18</v>
      </c>
      <c r="B7" s="3">
        <v>115</v>
      </c>
      <c r="C7" s="9" t="str">
        <f>IF('Решаемость 7 кл. матем'!C7&lt;'Необъективность 7 кл. матем'!C$63,"ДА","НЕТ")</f>
        <v>ДА</v>
      </c>
      <c r="D7" s="9" t="str">
        <f>IF('Решаемость 7 кл. матем'!D7&lt;'Необъективность 7 кл. матем'!D$63,"ДА","НЕТ")</f>
        <v>ДА</v>
      </c>
      <c r="E7" s="9" t="str">
        <f>IF('Решаемость 7 кл. матем'!E7&lt;'Необъективность 7 кл. матем'!E$63,"ДА","НЕТ")</f>
        <v>ДА</v>
      </c>
      <c r="F7" s="9" t="str">
        <f>IF('Решаемость 7 кл. матем'!F7&lt;'Необъективность 7 кл. матем'!F$63,"ДА","НЕТ")</f>
        <v>ДА</v>
      </c>
      <c r="G7" s="9" t="str">
        <f>IF('Решаемость 7 кл. матем'!G7&lt;'Необъективность 7 кл. матем'!G$63,"ДА","НЕТ")</f>
        <v>ДА</v>
      </c>
      <c r="H7" s="9" t="str">
        <f>IF('Решаемость 7 кл. матем'!H7&lt;'Необъективность 7 кл. матем'!H$63,"ДА","НЕТ")</f>
        <v>ДА</v>
      </c>
      <c r="I7" s="9" t="str">
        <f>IF('Решаемость 7 кл. матем'!I7&lt;'Необъективность 7 кл. матем'!I$63,"ДА","НЕТ")</f>
        <v>НЕТ</v>
      </c>
      <c r="J7" s="9" t="str">
        <f>IF('Решаемость 7 кл. матем'!J7&lt;'Необъективность 7 кл. матем'!J$63,"ДА","НЕТ")</f>
        <v>ДА</v>
      </c>
      <c r="K7" s="9">
        <f>'Результаты 7 кл. матем'!K7/'Результаты 7 кл. матем'!$B7</f>
        <v>0.11304347826086956</v>
      </c>
      <c r="L7" s="9">
        <f>'Результаты 7 кл. матем'!L7/'Результаты 7 кл. матем'!$B7</f>
        <v>0.5304347826086957</v>
      </c>
      <c r="M7" s="9">
        <f>'Результаты 7 кл. матем'!M7/'Результаты 7 кл. матем'!$B7</f>
        <v>0.2608695652173913</v>
      </c>
      <c r="N7" s="9">
        <f>'Результаты 7 кл. матем'!N7/'Результаты 7 кл. матем'!$B7</f>
        <v>9.5652173913043481E-2</v>
      </c>
    </row>
    <row r="8" spans="1:14" ht="15.75">
      <c r="A8" s="2" t="s">
        <v>19</v>
      </c>
      <c r="B8" s="3">
        <v>74</v>
      </c>
      <c r="C8" s="9" t="str">
        <f>IF('Решаемость 7 кл. матем'!C8&lt;'Необъективность 7 кл. матем'!C$63,"ДА","НЕТ")</f>
        <v>НЕТ</v>
      </c>
      <c r="D8" s="9" t="str">
        <f>IF('Решаемость 7 кл. матем'!D8&lt;'Необъективность 7 кл. матем'!D$63,"ДА","НЕТ")</f>
        <v>ДА</v>
      </c>
      <c r="E8" s="9" t="str">
        <f>IF('Решаемость 7 кл. матем'!E8&lt;'Необъективность 7 кл. матем'!E$63,"ДА","НЕТ")</f>
        <v>ДА</v>
      </c>
      <c r="F8" s="9" t="str">
        <f>IF('Решаемость 7 кл. матем'!F8&lt;'Необъективность 7 кл. матем'!F$63,"ДА","НЕТ")</f>
        <v>НЕТ</v>
      </c>
      <c r="G8" s="9" t="str">
        <f>IF('Решаемость 7 кл. матем'!G8&lt;'Необъективность 7 кл. матем'!G$63,"ДА","НЕТ")</f>
        <v>ДА</v>
      </c>
      <c r="H8" s="9" t="str">
        <f>IF('Решаемость 7 кл. матем'!H8&lt;'Необъективность 7 кл. матем'!H$63,"ДА","НЕТ")</f>
        <v>ДА</v>
      </c>
      <c r="I8" s="9" t="str">
        <f>IF('Решаемость 7 кл. матем'!I8&lt;'Необъективность 7 кл. матем'!I$63,"ДА","НЕТ")</f>
        <v>ДА</v>
      </c>
      <c r="J8" s="9" t="str">
        <f>IF('Решаемость 7 кл. матем'!J8&lt;'Необъективность 7 кл. матем'!J$63,"ДА","НЕТ")</f>
        <v>ДА</v>
      </c>
      <c r="K8" s="9">
        <f>'Результаты 7 кл. матем'!K8/'Результаты 7 кл. матем'!$B8</f>
        <v>0.14864864864864866</v>
      </c>
      <c r="L8" s="9">
        <f>'Результаты 7 кл. матем'!L8/'Результаты 7 кл. матем'!$B8</f>
        <v>0.3783783783783784</v>
      </c>
      <c r="M8" s="9">
        <f>'Результаты 7 кл. матем'!M8/'Результаты 7 кл. матем'!$B8</f>
        <v>0.3108108108108108</v>
      </c>
      <c r="N8" s="9">
        <f>'Результаты 7 кл. матем'!N8/'Результаты 7 кл. матем'!$B8</f>
        <v>0.16216216216216217</v>
      </c>
    </row>
    <row r="9" spans="1:14" ht="15.75">
      <c r="A9" s="2" t="s">
        <v>20</v>
      </c>
      <c r="B9" s="3">
        <v>36</v>
      </c>
      <c r="C9" s="9" t="str">
        <f>IF('Решаемость 7 кл. матем'!C9&lt;'Необъективность 7 кл. матем'!C$63,"ДА","НЕТ")</f>
        <v>ДА</v>
      </c>
      <c r="D9" s="9" t="str">
        <f>IF('Решаемость 7 кл. матем'!D9&lt;'Необъективность 7 кл. матем'!D$63,"ДА","НЕТ")</f>
        <v>ДА</v>
      </c>
      <c r="E9" s="9" t="str">
        <f>IF('Решаемость 7 кл. матем'!E9&lt;'Необъективность 7 кл. матем'!E$63,"ДА","НЕТ")</f>
        <v>ДА</v>
      </c>
      <c r="F9" s="9" t="str">
        <f>IF('Решаемость 7 кл. матем'!F9&lt;'Необъективность 7 кл. матем'!F$63,"ДА","НЕТ")</f>
        <v>ДА</v>
      </c>
      <c r="G9" s="9" t="str">
        <f>IF('Решаемость 7 кл. матем'!G9&lt;'Необъективность 7 кл. матем'!G$63,"ДА","НЕТ")</f>
        <v>ДА</v>
      </c>
      <c r="H9" s="9" t="str">
        <f>IF('Решаемость 7 кл. матем'!H9&lt;'Необъективность 7 кл. матем'!H$63,"ДА","НЕТ")</f>
        <v>ДА</v>
      </c>
      <c r="I9" s="9" t="str">
        <f>IF('Решаемость 7 кл. матем'!I9&lt;'Необъективность 7 кл. матем'!I$63,"ДА","НЕТ")</f>
        <v>ДА</v>
      </c>
      <c r="J9" s="9" t="str">
        <f>IF('Решаемость 7 кл. матем'!J9&lt;'Необъективность 7 кл. матем'!J$63,"ДА","НЕТ")</f>
        <v>ДА</v>
      </c>
      <c r="K9" s="9">
        <f>'Результаты 7 кл. матем'!K9/'Результаты 7 кл. матем'!$B9</f>
        <v>0.27777777777777779</v>
      </c>
      <c r="L9" s="9">
        <f>'Результаты 7 кл. матем'!L9/'Результаты 7 кл. матем'!$B9</f>
        <v>0.58333333333333337</v>
      </c>
      <c r="M9" s="9">
        <f>'Результаты 7 кл. матем'!M9/'Результаты 7 кл. матем'!$B9</f>
        <v>0.1111111111111111</v>
      </c>
      <c r="N9" s="9">
        <f>'Результаты 7 кл. матем'!N9/'Результаты 7 кл. матем'!$B9</f>
        <v>2.7777777777777776E-2</v>
      </c>
    </row>
    <row r="10" spans="1:14" ht="15.75">
      <c r="A10" s="2" t="s">
        <v>21</v>
      </c>
      <c r="B10" s="3">
        <v>57</v>
      </c>
      <c r="C10" s="9" t="str">
        <f>IF('Решаемость 7 кл. матем'!C10&lt;'Необъективность 7 кл. матем'!C$63,"ДА","НЕТ")</f>
        <v>ДА</v>
      </c>
      <c r="D10" s="9" t="str">
        <f>IF('Решаемость 7 кл. матем'!D10&lt;'Необъективность 7 кл. матем'!D$63,"ДА","НЕТ")</f>
        <v>ДА</v>
      </c>
      <c r="E10" s="9" t="str">
        <f>IF('Решаемость 7 кл. матем'!E10&lt;'Необъективность 7 кл. матем'!E$63,"ДА","НЕТ")</f>
        <v>ДА</v>
      </c>
      <c r="F10" s="9" t="str">
        <f>IF('Решаемость 7 кл. матем'!F10&lt;'Необъективность 7 кл. матем'!F$63,"ДА","НЕТ")</f>
        <v>ДА</v>
      </c>
      <c r="G10" s="9" t="str">
        <f>IF('Решаемость 7 кл. матем'!G10&lt;'Необъективность 7 кл. матем'!G$63,"ДА","НЕТ")</f>
        <v>ДА</v>
      </c>
      <c r="H10" s="9" t="str">
        <f>IF('Решаемость 7 кл. матем'!H10&lt;'Необъективность 7 кл. матем'!H$63,"ДА","НЕТ")</f>
        <v>НЕТ</v>
      </c>
      <c r="I10" s="9" t="str">
        <f>IF('Решаемость 7 кл. матем'!I10&lt;'Необъективность 7 кл. матем'!I$63,"ДА","НЕТ")</f>
        <v>НЕТ</v>
      </c>
      <c r="J10" s="9" t="str">
        <f>IF('Решаемость 7 кл. матем'!J10&lt;'Необъективность 7 кл. матем'!J$63,"ДА","НЕТ")</f>
        <v>НЕТ</v>
      </c>
      <c r="K10" s="9">
        <f>'Результаты 7 кл. матем'!K10/'Результаты 7 кл. матем'!$B10</f>
        <v>0.12280701754385964</v>
      </c>
      <c r="L10" s="9">
        <f>'Результаты 7 кл. матем'!L10/'Результаты 7 кл. матем'!$B10</f>
        <v>0.15789473684210525</v>
      </c>
      <c r="M10" s="9">
        <f>'Результаты 7 кл. матем'!M10/'Результаты 7 кл. матем'!$B10</f>
        <v>0.43859649122807015</v>
      </c>
      <c r="N10" s="9">
        <f>'Результаты 7 кл. матем'!N10/'Результаты 7 кл. матем'!$B10</f>
        <v>0.2807017543859649</v>
      </c>
    </row>
    <row r="11" spans="1:14" ht="15.75">
      <c r="A11" s="2" t="s">
        <v>22</v>
      </c>
      <c r="B11" s="3">
        <v>78</v>
      </c>
      <c r="C11" s="9" t="str">
        <f>IF('Решаемость 7 кл. матем'!C11&lt;'Необъективность 7 кл. матем'!C$63,"ДА","НЕТ")</f>
        <v>ДА</v>
      </c>
      <c r="D11" s="9" t="str">
        <f>IF('Решаемость 7 кл. матем'!D11&lt;'Необъективность 7 кл. матем'!D$63,"ДА","НЕТ")</f>
        <v>ДА</v>
      </c>
      <c r="E11" s="9" t="str">
        <f>IF('Решаемость 7 кл. матем'!E11&lt;'Необъективность 7 кл. матем'!E$63,"ДА","НЕТ")</f>
        <v>ДА</v>
      </c>
      <c r="F11" s="9" t="str">
        <f>IF('Решаемость 7 кл. матем'!F11&lt;'Необъективность 7 кл. матем'!F$63,"ДА","НЕТ")</f>
        <v>ДА</v>
      </c>
      <c r="G11" s="9" t="str">
        <f>IF('Решаемость 7 кл. матем'!G11&lt;'Необъективность 7 кл. матем'!G$63,"ДА","НЕТ")</f>
        <v>ДА</v>
      </c>
      <c r="H11" s="9" t="str">
        <f>IF('Решаемость 7 кл. матем'!H11&lt;'Необъективность 7 кл. матем'!H$63,"ДА","НЕТ")</f>
        <v>НЕТ</v>
      </c>
      <c r="I11" s="9" t="str">
        <f>IF('Решаемость 7 кл. матем'!I11&lt;'Необъективность 7 кл. матем'!I$63,"ДА","НЕТ")</f>
        <v>ДА</v>
      </c>
      <c r="J11" s="9" t="str">
        <f>IF('Решаемость 7 кл. матем'!J11&lt;'Необъективность 7 кл. матем'!J$63,"ДА","НЕТ")</f>
        <v>НЕТ</v>
      </c>
      <c r="K11" s="9">
        <f>'Результаты 7 кл. матем'!K11/'Результаты 7 кл. матем'!$B11</f>
        <v>0</v>
      </c>
      <c r="L11" s="9">
        <f>'Результаты 7 кл. матем'!L11/'Результаты 7 кл. матем'!$B11</f>
        <v>0.48717948717948717</v>
      </c>
      <c r="M11" s="9">
        <f>'Результаты 7 кл. матем'!M11/'Результаты 7 кл. матем'!$B11</f>
        <v>0.37179487179487181</v>
      </c>
      <c r="N11" s="9">
        <f>'Результаты 7 кл. матем'!N11/'Результаты 7 кл. матем'!$B11</f>
        <v>0.14102564102564102</v>
      </c>
    </row>
    <row r="12" spans="1:14" ht="31.5">
      <c r="A12" s="2" t="s">
        <v>23</v>
      </c>
      <c r="B12" s="3">
        <v>88</v>
      </c>
      <c r="C12" s="9" t="str">
        <f>IF('Решаемость 7 кл. матем'!C12&lt;'Необъективность 7 кл. матем'!C$63,"ДА","НЕТ")</f>
        <v>ДА</v>
      </c>
      <c r="D12" s="9" t="str">
        <f>IF('Решаемость 7 кл. матем'!D12&lt;'Необъективность 7 кл. матем'!D$63,"ДА","НЕТ")</f>
        <v>ДА</v>
      </c>
      <c r="E12" s="9" t="str">
        <f>IF('Решаемость 7 кл. матем'!E12&lt;'Необъективность 7 кл. матем'!E$63,"ДА","НЕТ")</f>
        <v>ДА</v>
      </c>
      <c r="F12" s="9" t="str">
        <f>IF('Решаемость 7 кл. матем'!F12&lt;'Необъективность 7 кл. матем'!F$63,"ДА","НЕТ")</f>
        <v>ДА</v>
      </c>
      <c r="G12" s="9" t="str">
        <f>IF('Решаемость 7 кл. матем'!G12&lt;'Необъективность 7 кл. матем'!G$63,"ДА","НЕТ")</f>
        <v>ДА</v>
      </c>
      <c r="H12" s="9" t="str">
        <f>IF('Решаемость 7 кл. матем'!H12&lt;'Необъективность 7 кл. матем'!H$63,"ДА","НЕТ")</f>
        <v>НЕТ</v>
      </c>
      <c r="I12" s="9" t="str">
        <f>IF('Решаемость 7 кл. матем'!I12&lt;'Необъективность 7 кл. матем'!I$63,"ДА","НЕТ")</f>
        <v>ДА</v>
      </c>
      <c r="J12" s="9" t="str">
        <f>IF('Решаемость 7 кл. матем'!J12&lt;'Необъективность 7 кл. матем'!J$63,"ДА","НЕТ")</f>
        <v>НЕТ</v>
      </c>
      <c r="K12" s="9">
        <f>'Результаты 7 кл. матем'!K12/'Результаты 7 кл. матем'!$B12</f>
        <v>0.15909090909090909</v>
      </c>
      <c r="L12" s="9">
        <f>'Результаты 7 кл. матем'!L12/'Результаты 7 кл. матем'!$B12</f>
        <v>0.28409090909090912</v>
      </c>
      <c r="M12" s="9">
        <f>'Результаты 7 кл. матем'!M12/'Результаты 7 кл. матем'!$B12</f>
        <v>0.34090909090909088</v>
      </c>
      <c r="N12" s="9">
        <f>'Результаты 7 кл. матем'!N12/'Результаты 7 кл. матем'!$B12</f>
        <v>0.21590909090909091</v>
      </c>
    </row>
    <row r="13" spans="1:14" ht="15.75">
      <c r="A13" s="2">
        <v>3</v>
      </c>
      <c r="B13" s="3">
        <v>23</v>
      </c>
      <c r="C13" s="9" t="str">
        <f>IF('Решаемость 7 кл. матем'!C13&lt;'Необъективность 7 кл. матем'!C$63,"ДА","НЕТ")</f>
        <v>ДА</v>
      </c>
      <c r="D13" s="9" t="str">
        <f>IF('Решаемость 7 кл. матем'!D13&lt;'Необъективность 7 кл. матем'!D$63,"ДА","НЕТ")</f>
        <v>ДА</v>
      </c>
      <c r="E13" s="9" t="str">
        <f>IF('Решаемость 7 кл. матем'!E13&lt;'Необъективность 7 кл. матем'!E$63,"ДА","НЕТ")</f>
        <v>ДА</v>
      </c>
      <c r="F13" s="9" t="str">
        <f>IF('Решаемость 7 кл. матем'!F13&lt;'Необъективность 7 кл. матем'!F$63,"ДА","НЕТ")</f>
        <v>НЕТ</v>
      </c>
      <c r="G13" s="9" t="str">
        <f>IF('Решаемость 7 кл. матем'!G13&lt;'Необъективность 7 кл. матем'!G$63,"ДА","НЕТ")</f>
        <v>ДА</v>
      </c>
      <c r="H13" s="9" t="str">
        <f>IF('Решаемость 7 кл. матем'!H13&lt;'Необъективность 7 кл. матем'!H$63,"ДА","НЕТ")</f>
        <v>ДА</v>
      </c>
      <c r="I13" s="9" t="str">
        <f>IF('Решаемость 7 кл. матем'!I13&lt;'Необъективность 7 кл. матем'!I$63,"ДА","НЕТ")</f>
        <v>ДА</v>
      </c>
      <c r="J13" s="9" t="str">
        <f>IF('Решаемость 7 кл. матем'!J13&lt;'Необъективность 7 кл. матем'!J$63,"ДА","НЕТ")</f>
        <v>ДА</v>
      </c>
      <c r="K13" s="9">
        <f>'Результаты 7 кл. матем'!K13/'Результаты 7 кл. матем'!$B13</f>
        <v>0.2608695652173913</v>
      </c>
      <c r="L13" s="9">
        <f>'Результаты 7 кл. матем'!L13/'Результаты 7 кл. матем'!$B13</f>
        <v>0.65217391304347827</v>
      </c>
      <c r="M13" s="9">
        <f>'Результаты 7 кл. матем'!M13/'Результаты 7 кл. матем'!$B13</f>
        <v>4.3478260869565216E-2</v>
      </c>
      <c r="N13" s="9">
        <f>'Результаты 7 кл. матем'!N13/'Результаты 7 кл. матем'!$B13</f>
        <v>4.3478260869565216E-2</v>
      </c>
    </row>
    <row r="14" spans="1:14" ht="15.75">
      <c r="A14" s="2">
        <v>5</v>
      </c>
      <c r="B14" s="3">
        <v>60</v>
      </c>
      <c r="C14" s="9" t="str">
        <f>IF('Решаемость 7 кл. матем'!C14&lt;'Необъективность 7 кл. матем'!C$63,"ДА","НЕТ")</f>
        <v>НЕТ</v>
      </c>
      <c r="D14" s="9" t="str">
        <f>IF('Решаемость 7 кл. матем'!D14&lt;'Необъективность 7 кл. матем'!D$63,"ДА","НЕТ")</f>
        <v>ДА</v>
      </c>
      <c r="E14" s="9" t="str">
        <f>IF('Решаемость 7 кл. матем'!E14&lt;'Необъективность 7 кл. матем'!E$63,"ДА","НЕТ")</f>
        <v>ДА</v>
      </c>
      <c r="F14" s="9" t="str">
        <f>IF('Решаемость 7 кл. матем'!F14&lt;'Необъективность 7 кл. матем'!F$63,"ДА","НЕТ")</f>
        <v>ДА</v>
      </c>
      <c r="G14" s="9" t="str">
        <f>IF('Решаемость 7 кл. матем'!G14&lt;'Необъективность 7 кл. матем'!G$63,"ДА","НЕТ")</f>
        <v>ДА</v>
      </c>
      <c r="H14" s="9" t="str">
        <f>IF('Решаемость 7 кл. матем'!H14&lt;'Необъективность 7 кл. матем'!H$63,"ДА","НЕТ")</f>
        <v>ДА</v>
      </c>
      <c r="I14" s="9" t="str">
        <f>IF('Решаемость 7 кл. матем'!I14&lt;'Необъективность 7 кл. матем'!I$63,"ДА","НЕТ")</f>
        <v>ДА</v>
      </c>
      <c r="J14" s="9" t="str">
        <f>IF('Решаемость 7 кл. матем'!J14&lt;'Необъективность 7 кл. матем'!J$63,"ДА","НЕТ")</f>
        <v>ДА</v>
      </c>
      <c r="K14" s="9">
        <f>'Результаты 7 кл. матем'!K14/'Результаты 7 кл. матем'!$B14</f>
        <v>0.15</v>
      </c>
      <c r="L14" s="9">
        <f>'Результаты 7 кл. матем'!L14/'Результаты 7 кл. матем'!$B14</f>
        <v>0.53333333333333333</v>
      </c>
      <c r="M14" s="9">
        <f>'Результаты 7 кл. матем'!M14/'Результаты 7 кл. матем'!$B14</f>
        <v>0.25</v>
      </c>
      <c r="N14" s="9">
        <f>'Результаты 7 кл. матем'!N14/'Результаты 7 кл. матем'!$B14</f>
        <v>6.6666666666666666E-2</v>
      </c>
    </row>
    <row r="15" spans="1:14" ht="15.75">
      <c r="A15" s="2">
        <v>6</v>
      </c>
      <c r="B15" s="3">
        <v>41</v>
      </c>
      <c r="C15" s="9" t="str">
        <f>IF('Решаемость 7 кл. матем'!C15&lt;'Необъективность 7 кл. матем'!C$63,"ДА","НЕТ")</f>
        <v>ДА</v>
      </c>
      <c r="D15" s="9" t="str">
        <f>IF('Решаемость 7 кл. матем'!D15&lt;'Необъективность 7 кл. матем'!D$63,"ДА","НЕТ")</f>
        <v>ДА</v>
      </c>
      <c r="E15" s="9" t="str">
        <f>IF('Решаемость 7 кл. матем'!E15&lt;'Необъективность 7 кл. матем'!E$63,"ДА","НЕТ")</f>
        <v>ДА</v>
      </c>
      <c r="F15" s="9" t="str">
        <f>IF('Решаемость 7 кл. матем'!F15&lt;'Необъективность 7 кл. матем'!F$63,"ДА","НЕТ")</f>
        <v>ДА</v>
      </c>
      <c r="G15" s="9" t="str">
        <f>IF('Решаемость 7 кл. матем'!G15&lt;'Необъективность 7 кл. матем'!G$63,"ДА","НЕТ")</f>
        <v>ДА</v>
      </c>
      <c r="H15" s="9" t="str">
        <f>IF('Решаемость 7 кл. матем'!H15&lt;'Необъективность 7 кл. матем'!H$63,"ДА","НЕТ")</f>
        <v>ДА</v>
      </c>
      <c r="I15" s="9" t="str">
        <f>IF('Решаемость 7 кл. матем'!I15&lt;'Необъективность 7 кл. матем'!I$63,"ДА","НЕТ")</f>
        <v>ДА</v>
      </c>
      <c r="J15" s="9" t="str">
        <f>IF('Решаемость 7 кл. матем'!J15&lt;'Необъективность 7 кл. матем'!J$63,"ДА","НЕТ")</f>
        <v>ДА</v>
      </c>
      <c r="K15" s="9">
        <f>'Результаты 7 кл. матем'!K15/'Результаты 7 кл. матем'!$B15</f>
        <v>0.36585365853658536</v>
      </c>
      <c r="L15" s="9">
        <f>'Результаты 7 кл. матем'!L15/'Результаты 7 кл. матем'!$B15</f>
        <v>0.51219512195121952</v>
      </c>
      <c r="M15" s="9">
        <f>'Результаты 7 кл. матем'!M15/'Результаты 7 кл. матем'!$B15</f>
        <v>9.7560975609756101E-2</v>
      </c>
      <c r="N15" s="9">
        <f>'Результаты 7 кл. матем'!N15/'Результаты 7 кл. матем'!$B15</f>
        <v>2.4390243902439025E-2</v>
      </c>
    </row>
    <row r="16" spans="1:14" ht="15.75">
      <c r="A16" s="2">
        <v>7</v>
      </c>
      <c r="B16" s="3">
        <v>48</v>
      </c>
      <c r="C16" s="9" t="str">
        <f>IF('Решаемость 7 кл. матем'!C16&lt;'Необъективность 7 кл. матем'!C$63,"ДА","НЕТ")</f>
        <v>ДА</v>
      </c>
      <c r="D16" s="9" t="str">
        <f>IF('Решаемость 7 кл. матем'!D16&lt;'Необъективность 7 кл. матем'!D$63,"ДА","НЕТ")</f>
        <v>НЕТ</v>
      </c>
      <c r="E16" s="9" t="str">
        <f>IF('Решаемость 7 кл. матем'!E16&lt;'Необъективность 7 кл. матем'!E$63,"ДА","НЕТ")</f>
        <v>ДА</v>
      </c>
      <c r="F16" s="9" t="str">
        <f>IF('Решаемость 7 кл. матем'!F16&lt;'Необъективность 7 кл. матем'!F$63,"ДА","НЕТ")</f>
        <v>ДА</v>
      </c>
      <c r="G16" s="9" t="str">
        <f>IF('Решаемость 7 кл. матем'!G16&lt;'Необъективность 7 кл. матем'!G$63,"ДА","НЕТ")</f>
        <v>ДА</v>
      </c>
      <c r="H16" s="9" t="str">
        <f>IF('Решаемость 7 кл. матем'!H16&lt;'Необъективность 7 кл. матем'!H$63,"ДА","НЕТ")</f>
        <v>ДА</v>
      </c>
      <c r="I16" s="9" t="str">
        <f>IF('Решаемость 7 кл. матем'!I16&lt;'Необъективность 7 кл. матем'!I$63,"ДА","НЕТ")</f>
        <v>ДА</v>
      </c>
      <c r="J16" s="9" t="str">
        <f>IF('Решаемость 7 кл. матем'!J16&lt;'Необъективность 7 кл. матем'!J$63,"ДА","НЕТ")</f>
        <v>НЕТ</v>
      </c>
      <c r="K16" s="9">
        <f>'Результаты 7 кл. матем'!K16/'Результаты 7 кл. матем'!$B16</f>
        <v>0.39583333333333331</v>
      </c>
      <c r="L16" s="9">
        <f>'Результаты 7 кл. матем'!L16/'Результаты 7 кл. матем'!$B16</f>
        <v>0.3125</v>
      </c>
      <c r="M16" s="9">
        <f>'Результаты 7 кл. матем'!M16/'Результаты 7 кл. матем'!$B16</f>
        <v>0.14583333333333334</v>
      </c>
      <c r="N16" s="9">
        <f>'Результаты 7 кл. матем'!N16/'Результаты 7 кл. матем'!$B16</f>
        <v>0.14583333333333334</v>
      </c>
    </row>
    <row r="17" spans="1:14" ht="15.75">
      <c r="A17" s="2">
        <v>8</v>
      </c>
      <c r="B17" s="3">
        <v>39</v>
      </c>
      <c r="C17" s="9" t="str">
        <f>IF('Решаемость 7 кл. матем'!C17&lt;'Необъективность 7 кл. матем'!C$63,"ДА","НЕТ")</f>
        <v>ДА</v>
      </c>
      <c r="D17" s="9" t="str">
        <f>IF('Решаемость 7 кл. матем'!D17&lt;'Необъективность 7 кл. матем'!D$63,"ДА","НЕТ")</f>
        <v>ДА</v>
      </c>
      <c r="E17" s="9" t="str">
        <f>IF('Решаемость 7 кл. матем'!E17&lt;'Необъективность 7 кл. матем'!E$63,"ДА","НЕТ")</f>
        <v>ДА</v>
      </c>
      <c r="F17" s="9" t="str">
        <f>IF('Решаемость 7 кл. матем'!F17&lt;'Необъективность 7 кл. матем'!F$63,"ДА","НЕТ")</f>
        <v>ДА</v>
      </c>
      <c r="G17" s="9" t="str">
        <f>IF('Решаемость 7 кл. матем'!G17&lt;'Необъективность 7 кл. матем'!G$63,"ДА","НЕТ")</f>
        <v>ДА</v>
      </c>
      <c r="H17" s="9" t="str">
        <f>IF('Решаемость 7 кл. матем'!H17&lt;'Необъективность 7 кл. матем'!H$63,"ДА","НЕТ")</f>
        <v>ДА</v>
      </c>
      <c r="I17" s="9" t="str">
        <f>IF('Решаемость 7 кл. матем'!I17&lt;'Необъективность 7 кл. матем'!I$63,"ДА","НЕТ")</f>
        <v>ДА</v>
      </c>
      <c r="J17" s="9" t="str">
        <f>IF('Решаемость 7 кл. матем'!J17&lt;'Необъективность 7 кл. матем'!J$63,"ДА","НЕТ")</f>
        <v>ДА</v>
      </c>
      <c r="K17" s="9">
        <f>'Результаты 7 кл. матем'!K17/'Результаты 7 кл. матем'!$B17</f>
        <v>0.46153846153846156</v>
      </c>
      <c r="L17" s="9">
        <f>'Результаты 7 кл. матем'!L17/'Результаты 7 кл. матем'!$B17</f>
        <v>0.38461538461538464</v>
      </c>
      <c r="M17" s="9">
        <f>'Результаты 7 кл. матем'!M17/'Результаты 7 кл. матем'!$B17</f>
        <v>0.10256410256410256</v>
      </c>
      <c r="N17" s="9">
        <f>'Результаты 7 кл. матем'!N17/'Результаты 7 кл. матем'!$B17</f>
        <v>5.128205128205128E-2</v>
      </c>
    </row>
    <row r="18" spans="1:14" ht="15.75">
      <c r="A18" s="2">
        <v>9</v>
      </c>
      <c r="B18" s="3">
        <v>50</v>
      </c>
      <c r="C18" s="9" t="str">
        <f>IF('Решаемость 7 кл. матем'!C18&lt;'Необъективность 7 кл. матем'!C$63,"ДА","НЕТ")</f>
        <v>ДА</v>
      </c>
      <c r="D18" s="9" t="str">
        <f>IF('Решаемость 7 кл. матем'!D18&lt;'Необъективность 7 кл. матем'!D$63,"ДА","НЕТ")</f>
        <v>ДА</v>
      </c>
      <c r="E18" s="9" t="str">
        <f>IF('Решаемость 7 кл. матем'!E18&lt;'Необъективность 7 кл. матем'!E$63,"ДА","НЕТ")</f>
        <v>ДА</v>
      </c>
      <c r="F18" s="9" t="str">
        <f>IF('Решаемость 7 кл. матем'!F18&lt;'Необъективность 7 кл. матем'!F$63,"ДА","НЕТ")</f>
        <v>ДА</v>
      </c>
      <c r="G18" s="9" t="str">
        <f>IF('Решаемость 7 кл. матем'!G18&lt;'Необъективность 7 кл. матем'!G$63,"ДА","НЕТ")</f>
        <v>НЕТ</v>
      </c>
      <c r="H18" s="9" t="str">
        <f>IF('Решаемость 7 кл. матем'!H18&lt;'Необъективность 7 кл. матем'!H$63,"ДА","НЕТ")</f>
        <v>НЕТ</v>
      </c>
      <c r="I18" s="9" t="str">
        <f>IF('Решаемость 7 кл. матем'!I18&lt;'Необъективность 7 кл. матем'!I$63,"ДА","НЕТ")</f>
        <v>НЕТ</v>
      </c>
      <c r="J18" s="9" t="str">
        <f>IF('Решаемость 7 кл. матем'!J18&lt;'Необъективность 7 кл. матем'!J$63,"ДА","НЕТ")</f>
        <v>НЕТ</v>
      </c>
      <c r="K18" s="9">
        <f>'Результаты 7 кл. матем'!K18/'Результаты 7 кл. матем'!$B18</f>
        <v>0.06</v>
      </c>
      <c r="L18" s="9">
        <f>'Результаты 7 кл. матем'!L18/'Результаты 7 кл. матем'!$B18</f>
        <v>0.32</v>
      </c>
      <c r="M18" s="9">
        <f>'Результаты 7 кл. матем'!M18/'Результаты 7 кл. матем'!$B18</f>
        <v>0.2</v>
      </c>
      <c r="N18" s="9">
        <f>'Результаты 7 кл. матем'!N18/'Результаты 7 кл. матем'!$B18</f>
        <v>0.42</v>
      </c>
    </row>
    <row r="19" spans="1:14" ht="15.75">
      <c r="A19" s="2">
        <v>10</v>
      </c>
      <c r="B19" s="3">
        <v>68</v>
      </c>
      <c r="C19" s="9" t="str">
        <f>IF('Решаемость 7 кл. матем'!C19&lt;'Необъективность 7 кл. матем'!C$63,"ДА","НЕТ")</f>
        <v>ДА</v>
      </c>
      <c r="D19" s="9" t="str">
        <f>IF('Решаемость 7 кл. матем'!D19&lt;'Необъективность 7 кл. матем'!D$63,"ДА","НЕТ")</f>
        <v>ДА</v>
      </c>
      <c r="E19" s="9" t="str">
        <f>IF('Решаемость 7 кл. матем'!E19&lt;'Необъективность 7 кл. матем'!E$63,"ДА","НЕТ")</f>
        <v>ДА</v>
      </c>
      <c r="F19" s="9" t="str">
        <f>IF('Решаемость 7 кл. матем'!F19&lt;'Необъективность 7 кл. матем'!F$63,"ДА","НЕТ")</f>
        <v>ДА</v>
      </c>
      <c r="G19" s="9" t="str">
        <f>IF('Решаемость 7 кл. матем'!G19&lt;'Необъективность 7 кл. матем'!G$63,"ДА","НЕТ")</f>
        <v>ДА</v>
      </c>
      <c r="H19" s="9" t="str">
        <f>IF('Решаемость 7 кл. матем'!H19&lt;'Необъективность 7 кл. матем'!H$63,"ДА","НЕТ")</f>
        <v>ДА</v>
      </c>
      <c r="I19" s="9" t="str">
        <f>IF('Решаемость 7 кл. матем'!I19&lt;'Необъективность 7 кл. матем'!I$63,"ДА","НЕТ")</f>
        <v>ДА</v>
      </c>
      <c r="J19" s="9" t="str">
        <f>IF('Решаемость 7 кл. матем'!J19&lt;'Необъективность 7 кл. матем'!J$63,"ДА","НЕТ")</f>
        <v>ДА</v>
      </c>
      <c r="K19" s="9">
        <f>'Результаты 7 кл. матем'!K19/'Результаты 7 кл. матем'!$B19</f>
        <v>0.25</v>
      </c>
      <c r="L19" s="9">
        <f>'Результаты 7 кл. матем'!L19/'Результаты 7 кл. матем'!$B19</f>
        <v>0.57352941176470584</v>
      </c>
      <c r="M19" s="9">
        <f>'Результаты 7 кл. матем'!M19/'Результаты 7 кл. матем'!$B19</f>
        <v>0.13235294117647059</v>
      </c>
      <c r="N19" s="9">
        <f>'Результаты 7 кл. матем'!N19/'Результаты 7 кл. матем'!$B19</f>
        <v>4.4117647058823532E-2</v>
      </c>
    </row>
    <row r="20" spans="1:14" ht="15.75">
      <c r="A20" s="2">
        <v>12</v>
      </c>
      <c r="B20" s="3">
        <v>45</v>
      </c>
      <c r="C20" s="9" t="str">
        <f>IF('Решаемость 7 кл. матем'!C20&lt;'Необъективность 7 кл. матем'!C$63,"ДА","НЕТ")</f>
        <v>ДА</v>
      </c>
      <c r="D20" s="9" t="str">
        <f>IF('Решаемость 7 кл. матем'!D20&lt;'Необъективность 7 кл. матем'!D$63,"ДА","НЕТ")</f>
        <v>ДА</v>
      </c>
      <c r="E20" s="9" t="str">
        <f>IF('Решаемость 7 кл. матем'!E20&lt;'Необъективность 7 кл. матем'!E$63,"ДА","НЕТ")</f>
        <v>НЕТ</v>
      </c>
      <c r="F20" s="9" t="str">
        <f>IF('Решаемость 7 кл. матем'!F20&lt;'Необъективность 7 кл. матем'!F$63,"ДА","НЕТ")</f>
        <v>ДА</v>
      </c>
      <c r="G20" s="9" t="str">
        <f>IF('Решаемость 7 кл. матем'!G20&lt;'Необъективность 7 кл. матем'!G$63,"ДА","НЕТ")</f>
        <v>НЕТ</v>
      </c>
      <c r="H20" s="9" t="str">
        <f>IF('Решаемость 7 кл. матем'!H20&lt;'Необъективность 7 кл. матем'!H$63,"ДА","НЕТ")</f>
        <v>ДА</v>
      </c>
      <c r="I20" s="9" t="str">
        <f>IF('Решаемость 7 кл. матем'!I20&lt;'Необъективность 7 кл. матем'!I$63,"ДА","НЕТ")</f>
        <v>ДА</v>
      </c>
      <c r="J20" s="9" t="str">
        <f>IF('Решаемость 7 кл. матем'!J20&lt;'Необъективность 7 кл. матем'!J$63,"ДА","НЕТ")</f>
        <v>ДА</v>
      </c>
      <c r="K20" s="9">
        <f>'Результаты 7 кл. матем'!K20/'Результаты 7 кл. матем'!$B20</f>
        <v>0.17777777777777778</v>
      </c>
      <c r="L20" s="9">
        <f>'Результаты 7 кл. матем'!L20/'Результаты 7 кл. матем'!$B20</f>
        <v>0.62222222222222223</v>
      </c>
      <c r="M20" s="9">
        <f>'Результаты 7 кл. матем'!M20/'Результаты 7 кл. матем'!$B20</f>
        <v>0.17777777777777778</v>
      </c>
      <c r="N20" s="9">
        <f>'Результаты 7 кл. матем'!N20/'Результаты 7 кл. матем'!$B20</f>
        <v>2.2222222222222223E-2</v>
      </c>
    </row>
    <row r="21" spans="1:14" ht="15.75">
      <c r="A21" s="2">
        <v>13</v>
      </c>
      <c r="B21" s="3">
        <v>58</v>
      </c>
      <c r="C21" s="9" t="str">
        <f>IF('Решаемость 7 кл. матем'!C21&lt;'Необъективность 7 кл. матем'!C$63,"ДА","НЕТ")</f>
        <v>ДА</v>
      </c>
      <c r="D21" s="9" t="str">
        <f>IF('Решаемость 7 кл. матем'!D21&lt;'Необъективность 7 кл. матем'!D$63,"ДА","НЕТ")</f>
        <v>ДА</v>
      </c>
      <c r="E21" s="9" t="str">
        <f>IF('Решаемость 7 кл. матем'!E21&lt;'Необъективность 7 кл. матем'!E$63,"ДА","НЕТ")</f>
        <v>ДА</v>
      </c>
      <c r="F21" s="9" t="str">
        <f>IF('Решаемость 7 кл. матем'!F21&lt;'Необъективность 7 кл. матем'!F$63,"ДА","НЕТ")</f>
        <v>НЕТ</v>
      </c>
      <c r="G21" s="9" t="str">
        <f>IF('Решаемость 7 кл. матем'!G21&lt;'Необъективность 7 кл. матем'!G$63,"ДА","НЕТ")</f>
        <v>ДА</v>
      </c>
      <c r="H21" s="9" t="str">
        <f>IF('Решаемость 7 кл. матем'!H21&lt;'Необъективность 7 кл. матем'!H$63,"ДА","НЕТ")</f>
        <v>ДА</v>
      </c>
      <c r="I21" s="9" t="str">
        <f>IF('Решаемость 7 кл. матем'!I21&lt;'Необъективность 7 кл. матем'!I$63,"ДА","НЕТ")</f>
        <v>ДА</v>
      </c>
      <c r="J21" s="9" t="str">
        <f>IF('Решаемость 7 кл. матем'!J21&lt;'Необъективность 7 кл. матем'!J$63,"ДА","НЕТ")</f>
        <v>ДА</v>
      </c>
      <c r="K21" s="9">
        <f>'Результаты 7 кл. матем'!K21/'Результаты 7 кл. матем'!$B21</f>
        <v>0.20689655172413793</v>
      </c>
      <c r="L21" s="9">
        <f>'Результаты 7 кл. матем'!L21/'Результаты 7 кл. матем'!$B21</f>
        <v>0.62068965517241381</v>
      </c>
      <c r="M21" s="9">
        <f>'Результаты 7 кл. матем'!M21/'Результаты 7 кл. матем'!$B21</f>
        <v>0.13793103448275862</v>
      </c>
      <c r="N21" s="9">
        <f>'Результаты 7 кл. матем'!N21/'Результаты 7 кл. матем'!$B21</f>
        <v>3.4482758620689655E-2</v>
      </c>
    </row>
    <row r="22" spans="1:14" ht="15.75">
      <c r="A22" s="2">
        <v>20</v>
      </c>
      <c r="B22" s="3">
        <v>91</v>
      </c>
      <c r="C22" s="9" t="str">
        <f>IF('Решаемость 7 кл. матем'!C22&lt;'Необъективность 7 кл. матем'!C$63,"ДА","НЕТ")</f>
        <v>ДА</v>
      </c>
      <c r="D22" s="9" t="str">
        <f>IF('Решаемость 7 кл. матем'!D22&lt;'Необъективность 7 кл. матем'!D$63,"ДА","НЕТ")</f>
        <v>ДА</v>
      </c>
      <c r="E22" s="9" t="str">
        <f>IF('Решаемость 7 кл. матем'!E22&lt;'Необъективность 7 кл. матем'!E$63,"ДА","НЕТ")</f>
        <v>ДА</v>
      </c>
      <c r="F22" s="9" t="str">
        <f>IF('Решаемость 7 кл. матем'!F22&lt;'Необъективность 7 кл. матем'!F$63,"ДА","НЕТ")</f>
        <v>ДА</v>
      </c>
      <c r="G22" s="9" t="str">
        <f>IF('Решаемость 7 кл. матем'!G22&lt;'Необъективность 7 кл. матем'!G$63,"ДА","НЕТ")</f>
        <v>ДА</v>
      </c>
      <c r="H22" s="9" t="str">
        <f>IF('Решаемость 7 кл. матем'!H22&lt;'Необъективность 7 кл. матем'!H$63,"ДА","НЕТ")</f>
        <v>ДА</v>
      </c>
      <c r="I22" s="9" t="str">
        <f>IF('Решаемость 7 кл. матем'!I22&lt;'Необъективность 7 кл. матем'!I$63,"ДА","НЕТ")</f>
        <v>ДА</v>
      </c>
      <c r="J22" s="9" t="str">
        <f>IF('Решаемость 7 кл. матем'!J22&lt;'Необъективность 7 кл. матем'!J$63,"ДА","НЕТ")</f>
        <v>ДА</v>
      </c>
      <c r="K22" s="9">
        <f>'Результаты 7 кл. матем'!K22/'Результаты 7 кл. матем'!$B22</f>
        <v>0.63736263736263732</v>
      </c>
      <c r="L22" s="9">
        <f>'Результаты 7 кл. матем'!L22/'Результаты 7 кл. матем'!$B22</f>
        <v>0.26373626373626374</v>
      </c>
      <c r="M22" s="9">
        <f>'Результаты 7 кл. матем'!M22/'Результаты 7 кл. матем'!$B22</f>
        <v>8.7912087912087919E-2</v>
      </c>
      <c r="N22" s="9">
        <f>'Результаты 7 кл. матем'!N22/'Результаты 7 кл. матем'!$B22</f>
        <v>1.098901098901099E-2</v>
      </c>
    </row>
    <row r="23" spans="1:14" ht="15.75">
      <c r="A23" s="2">
        <v>21</v>
      </c>
      <c r="B23" s="3">
        <v>29</v>
      </c>
      <c r="C23" s="9" t="str">
        <f>IF('Решаемость 7 кл. матем'!C23&lt;'Необъективность 7 кл. матем'!C$63,"ДА","НЕТ")</f>
        <v>ДА</v>
      </c>
      <c r="D23" s="9" t="str">
        <f>IF('Решаемость 7 кл. матем'!D23&lt;'Необъективность 7 кл. матем'!D$63,"ДА","НЕТ")</f>
        <v>ДА</v>
      </c>
      <c r="E23" s="9" t="str">
        <f>IF('Решаемость 7 кл. матем'!E23&lt;'Необъективность 7 кл. матем'!E$63,"ДА","НЕТ")</f>
        <v>НЕТ</v>
      </c>
      <c r="F23" s="9" t="str">
        <f>IF('Решаемость 7 кл. матем'!F23&lt;'Необъективность 7 кл. матем'!F$63,"ДА","НЕТ")</f>
        <v>ДА</v>
      </c>
      <c r="G23" s="9" t="str">
        <f>IF('Решаемость 7 кл. матем'!G23&lt;'Необъективность 7 кл. матем'!G$63,"ДА","НЕТ")</f>
        <v>ДА</v>
      </c>
      <c r="H23" s="9" t="str">
        <f>IF('Решаемость 7 кл. матем'!H23&lt;'Необъективность 7 кл. матем'!H$63,"ДА","НЕТ")</f>
        <v>ДА</v>
      </c>
      <c r="I23" s="9" t="str">
        <f>IF('Решаемость 7 кл. матем'!I23&lt;'Необъективность 7 кл. матем'!I$63,"ДА","НЕТ")</f>
        <v>ДА</v>
      </c>
      <c r="J23" s="9" t="str">
        <f>IF('Решаемость 7 кл. матем'!J23&lt;'Необъективность 7 кл. матем'!J$63,"ДА","НЕТ")</f>
        <v>ДА</v>
      </c>
      <c r="K23" s="9">
        <f>'Результаты 7 кл. матем'!K23/'Результаты 7 кл. матем'!$B23</f>
        <v>6.8965517241379309E-2</v>
      </c>
      <c r="L23" s="9">
        <f>'Результаты 7 кл. матем'!L23/'Результаты 7 кл. матем'!$B23</f>
        <v>0.75862068965517238</v>
      </c>
      <c r="M23" s="9">
        <f>'Результаты 7 кл. матем'!M23/'Результаты 7 кл. матем'!$B23</f>
        <v>0.13793103448275862</v>
      </c>
      <c r="N23" s="9">
        <f>'Результаты 7 кл. матем'!N23/'Результаты 7 кл. матем'!$B23</f>
        <v>3.4482758620689655E-2</v>
      </c>
    </row>
    <row r="24" spans="1:14" ht="15.75">
      <c r="A24" s="2">
        <v>23</v>
      </c>
      <c r="B24" s="3">
        <v>21</v>
      </c>
      <c r="C24" s="9" t="str">
        <f>IF('Решаемость 7 кл. матем'!C24&lt;'Необъективность 7 кл. матем'!C$63,"ДА","НЕТ")</f>
        <v>ДА</v>
      </c>
      <c r="D24" s="9" t="str">
        <f>IF('Решаемость 7 кл. матем'!D24&lt;'Необъективность 7 кл. матем'!D$63,"ДА","НЕТ")</f>
        <v>ДА</v>
      </c>
      <c r="E24" s="9" t="str">
        <f>IF('Решаемость 7 кл. матем'!E24&lt;'Необъективность 7 кл. матем'!E$63,"ДА","НЕТ")</f>
        <v>ДА</v>
      </c>
      <c r="F24" s="9" t="str">
        <f>IF('Решаемость 7 кл. матем'!F24&lt;'Необъективность 7 кл. матем'!F$63,"ДА","НЕТ")</f>
        <v>ДА</v>
      </c>
      <c r="G24" s="9" t="str">
        <f>IF('Решаемость 7 кл. матем'!G24&lt;'Необъективность 7 кл. матем'!G$63,"ДА","НЕТ")</f>
        <v>ДА</v>
      </c>
      <c r="H24" s="9" t="str">
        <f>IF('Решаемость 7 кл. матем'!H24&lt;'Необъективность 7 кл. матем'!H$63,"ДА","НЕТ")</f>
        <v>ДА</v>
      </c>
      <c r="I24" s="9" t="str">
        <f>IF('Решаемость 7 кл. матем'!I24&lt;'Необъективность 7 кл. матем'!I$63,"ДА","НЕТ")</f>
        <v>ДА</v>
      </c>
      <c r="J24" s="9" t="str">
        <f>IF('Решаемость 7 кл. матем'!J24&lt;'Необъективность 7 кл. матем'!J$63,"ДА","НЕТ")</f>
        <v>ДА</v>
      </c>
      <c r="K24" s="9">
        <f>'Результаты 7 кл. матем'!K24/'Результаты 7 кл. матем'!$B24</f>
        <v>0.23809523809523808</v>
      </c>
      <c r="L24" s="9">
        <f>'Результаты 7 кл. матем'!L24/'Результаты 7 кл. матем'!$B24</f>
        <v>0.7142857142857143</v>
      </c>
      <c r="M24" s="9">
        <f>'Результаты 7 кл. матем'!M24/'Результаты 7 кл. матем'!$B24</f>
        <v>4.7619047619047616E-2</v>
      </c>
      <c r="N24" s="9">
        <f>'Результаты 7 кл. матем'!N24/'Результаты 7 кл. матем'!$B24</f>
        <v>0</v>
      </c>
    </row>
    <row r="25" spans="1:14" ht="15.75">
      <c r="A25" s="2">
        <v>24</v>
      </c>
      <c r="B25" s="3">
        <v>49</v>
      </c>
      <c r="C25" s="9" t="str">
        <f>IF('Решаемость 7 кл. матем'!C25&lt;'Необъективность 7 кл. матем'!C$63,"ДА","НЕТ")</f>
        <v>ДА</v>
      </c>
      <c r="D25" s="9" t="str">
        <f>IF('Решаемость 7 кл. матем'!D25&lt;'Необъективность 7 кл. матем'!D$63,"ДА","НЕТ")</f>
        <v>ДА</v>
      </c>
      <c r="E25" s="9" t="str">
        <f>IF('Решаемость 7 кл. матем'!E25&lt;'Необъективность 7 кл. матем'!E$63,"ДА","НЕТ")</f>
        <v>ДА</v>
      </c>
      <c r="F25" s="9" t="str">
        <f>IF('Решаемость 7 кл. матем'!F25&lt;'Необъективность 7 кл. матем'!F$63,"ДА","НЕТ")</f>
        <v>ДА</v>
      </c>
      <c r="G25" s="9" t="str">
        <f>IF('Решаемость 7 кл. матем'!G25&lt;'Необъективность 7 кл. матем'!G$63,"ДА","НЕТ")</f>
        <v>ДА</v>
      </c>
      <c r="H25" s="9" t="str">
        <f>IF('Решаемость 7 кл. матем'!H25&lt;'Необъективность 7 кл. матем'!H$63,"ДА","НЕТ")</f>
        <v>ДА</v>
      </c>
      <c r="I25" s="9" t="str">
        <f>IF('Решаемость 7 кл. матем'!I25&lt;'Необъективность 7 кл. матем'!I$63,"ДА","НЕТ")</f>
        <v>ДА</v>
      </c>
      <c r="J25" s="9" t="str">
        <f>IF('Решаемость 7 кл. матем'!J25&lt;'Необъективность 7 кл. матем'!J$63,"ДА","НЕТ")</f>
        <v>ДА</v>
      </c>
      <c r="K25" s="9">
        <f>'Результаты 7 кл. матем'!K25/'Результаты 7 кл. матем'!$B25</f>
        <v>0.7142857142857143</v>
      </c>
      <c r="L25" s="9">
        <f>'Результаты 7 кл. матем'!L25/'Результаты 7 кл. матем'!$B25</f>
        <v>0.16326530612244897</v>
      </c>
      <c r="M25" s="9">
        <f>'Результаты 7 кл. матем'!M25/'Результаты 7 кл. матем'!$B25</f>
        <v>6.1224489795918366E-2</v>
      </c>
      <c r="N25" s="9">
        <f>'Результаты 7 кл. матем'!N25/'Результаты 7 кл. матем'!$B25</f>
        <v>6.1224489795918366E-2</v>
      </c>
    </row>
    <row r="26" spans="1:14" ht="15.75">
      <c r="A26" s="2">
        <v>25</v>
      </c>
      <c r="B26" s="3">
        <v>41</v>
      </c>
      <c r="C26" s="9" t="str">
        <f>IF('Решаемость 7 кл. матем'!C26&lt;'Необъективность 7 кл. матем'!C$63,"ДА","НЕТ")</f>
        <v>ДА</v>
      </c>
      <c r="D26" s="9" t="str">
        <f>IF('Решаемость 7 кл. матем'!D26&lt;'Необъективность 7 кл. матем'!D$63,"ДА","НЕТ")</f>
        <v>ДА</v>
      </c>
      <c r="E26" s="9" t="str">
        <f>IF('Решаемость 7 кл. матем'!E26&lt;'Необъективность 7 кл. матем'!E$63,"ДА","НЕТ")</f>
        <v>ДА</v>
      </c>
      <c r="F26" s="9" t="str">
        <f>IF('Решаемость 7 кл. матем'!F26&lt;'Необъективность 7 кл. матем'!F$63,"ДА","НЕТ")</f>
        <v>ДА</v>
      </c>
      <c r="G26" s="9" t="str">
        <f>IF('Решаемость 7 кл. матем'!G26&lt;'Необъективность 7 кл. матем'!G$63,"ДА","НЕТ")</f>
        <v>ДА</v>
      </c>
      <c r="H26" s="9" t="str">
        <f>IF('Решаемость 7 кл. матем'!H26&lt;'Необъективность 7 кл. матем'!H$63,"ДА","НЕТ")</f>
        <v>ДА</v>
      </c>
      <c r="I26" s="9" t="str">
        <f>IF('Решаемость 7 кл. матем'!I26&lt;'Необъективность 7 кл. матем'!I$63,"ДА","НЕТ")</f>
        <v>ДА</v>
      </c>
      <c r="J26" s="9" t="str">
        <f>IF('Решаемость 7 кл. матем'!J26&lt;'Необъективность 7 кл. матем'!J$63,"ДА","НЕТ")</f>
        <v>ДА</v>
      </c>
      <c r="K26" s="9">
        <f>'Результаты 7 кл. матем'!K26/'Результаты 7 кл. матем'!$B26</f>
        <v>0.24390243902439024</v>
      </c>
      <c r="L26" s="9">
        <f>'Результаты 7 кл. матем'!L26/'Результаты 7 кл. матем'!$B26</f>
        <v>0.46341463414634149</v>
      </c>
      <c r="M26" s="9">
        <f>'Результаты 7 кл. матем'!M26/'Результаты 7 кл. матем'!$B26</f>
        <v>0.24390243902439024</v>
      </c>
      <c r="N26" s="9">
        <f>'Результаты 7 кл. матем'!N26/'Результаты 7 кл. матем'!$B26</f>
        <v>4.878048780487805E-2</v>
      </c>
    </row>
    <row r="27" spans="1:14" ht="15.75">
      <c r="A27" s="2">
        <v>30</v>
      </c>
      <c r="B27" s="3">
        <v>61</v>
      </c>
      <c r="C27" s="9" t="str">
        <f>IF('Решаемость 7 кл. матем'!C27&lt;'Необъективность 7 кл. матем'!C$63,"ДА","НЕТ")</f>
        <v>ДА</v>
      </c>
      <c r="D27" s="9" t="str">
        <f>IF('Решаемость 7 кл. матем'!D27&lt;'Необъективность 7 кл. матем'!D$63,"ДА","НЕТ")</f>
        <v>ДА</v>
      </c>
      <c r="E27" s="9" t="str">
        <f>IF('Решаемость 7 кл. матем'!E27&lt;'Необъективность 7 кл. матем'!E$63,"ДА","НЕТ")</f>
        <v>ДА</v>
      </c>
      <c r="F27" s="9" t="str">
        <f>IF('Решаемость 7 кл. матем'!F27&lt;'Необъективность 7 кл. матем'!F$63,"ДА","НЕТ")</f>
        <v>ДА</v>
      </c>
      <c r="G27" s="9" t="str">
        <f>IF('Решаемость 7 кл. матем'!G27&lt;'Необъективность 7 кл. матем'!G$63,"ДА","НЕТ")</f>
        <v>ДА</v>
      </c>
      <c r="H27" s="9" t="str">
        <f>IF('Решаемость 7 кл. матем'!H27&lt;'Необъективность 7 кл. матем'!H$63,"ДА","НЕТ")</f>
        <v>ДА</v>
      </c>
      <c r="I27" s="9" t="str">
        <f>IF('Решаемость 7 кл. матем'!I27&lt;'Необъективность 7 кл. матем'!I$63,"ДА","НЕТ")</f>
        <v>ДА</v>
      </c>
      <c r="J27" s="9" t="str">
        <f>IF('Решаемость 7 кл. матем'!J27&lt;'Необъективность 7 кл. матем'!J$63,"ДА","НЕТ")</f>
        <v>ДА</v>
      </c>
      <c r="K27" s="9">
        <f>'Результаты 7 кл. матем'!K27/'Результаты 7 кл. матем'!$B27</f>
        <v>0.22950819672131148</v>
      </c>
      <c r="L27" s="9">
        <f>'Результаты 7 кл. матем'!L27/'Результаты 7 кл. матем'!$B27</f>
        <v>0.54098360655737709</v>
      </c>
      <c r="M27" s="9">
        <f>'Результаты 7 кл. матем'!M27/'Результаты 7 кл. матем'!$B27</f>
        <v>0.18032786885245902</v>
      </c>
      <c r="N27" s="9">
        <f>'Результаты 7 кл. матем'!N27/'Результаты 7 кл. матем'!$B27</f>
        <v>4.9180327868852458E-2</v>
      </c>
    </row>
    <row r="28" spans="1:14" ht="15.75">
      <c r="A28" s="2">
        <v>32</v>
      </c>
      <c r="B28" s="3">
        <v>50</v>
      </c>
      <c r="C28" s="9" t="str">
        <f>IF('Решаемость 7 кл. матем'!C28&lt;'Необъективность 7 кл. матем'!C$63,"ДА","НЕТ")</f>
        <v>ДА</v>
      </c>
      <c r="D28" s="9" t="str">
        <f>IF('Решаемость 7 кл. матем'!D28&lt;'Необъективность 7 кл. матем'!D$63,"ДА","НЕТ")</f>
        <v>ДА</v>
      </c>
      <c r="E28" s="9" t="str">
        <f>IF('Решаемость 7 кл. матем'!E28&lt;'Необъективность 7 кл. матем'!E$63,"ДА","НЕТ")</f>
        <v>ДА</v>
      </c>
      <c r="F28" s="9" t="str">
        <f>IF('Решаемость 7 кл. матем'!F28&lt;'Необъективность 7 кл. матем'!F$63,"ДА","НЕТ")</f>
        <v>ДА</v>
      </c>
      <c r="G28" s="9" t="str">
        <f>IF('Решаемость 7 кл. матем'!G28&lt;'Необъективность 7 кл. матем'!G$63,"ДА","НЕТ")</f>
        <v>НЕТ</v>
      </c>
      <c r="H28" s="9" t="str">
        <f>IF('Решаемость 7 кл. матем'!H28&lt;'Необъективность 7 кл. матем'!H$63,"ДА","НЕТ")</f>
        <v>НЕТ</v>
      </c>
      <c r="I28" s="9" t="str">
        <f>IF('Решаемость 7 кл. матем'!I28&lt;'Необъективность 7 кл. матем'!I$63,"ДА","НЕТ")</f>
        <v>ДА</v>
      </c>
      <c r="J28" s="9" t="str">
        <f>IF('Решаемость 7 кл. матем'!J28&lt;'Необъективность 7 кл. матем'!J$63,"ДА","НЕТ")</f>
        <v>НЕТ</v>
      </c>
      <c r="K28" s="9">
        <f>'Результаты 7 кл. матем'!K28/'Результаты 7 кл. матем'!$B28</f>
        <v>0.16</v>
      </c>
      <c r="L28" s="9">
        <f>'Результаты 7 кл. матем'!L28/'Результаты 7 кл. матем'!$B28</f>
        <v>0.3</v>
      </c>
      <c r="M28" s="9">
        <f>'Результаты 7 кл. матем'!M28/'Результаты 7 кл. матем'!$B28</f>
        <v>0.24</v>
      </c>
      <c r="N28" s="9">
        <f>'Результаты 7 кл. матем'!N28/'Результаты 7 кл. матем'!$B28</f>
        <v>0.3</v>
      </c>
    </row>
    <row r="29" spans="1:14" ht="15.75">
      <c r="A29" s="2">
        <v>33</v>
      </c>
      <c r="B29" s="3">
        <v>46</v>
      </c>
      <c r="C29" s="9" t="str">
        <f>IF('Решаемость 7 кл. матем'!C29&lt;'Необъективность 7 кл. матем'!C$63,"ДА","НЕТ")</f>
        <v>ДА</v>
      </c>
      <c r="D29" s="9" t="str">
        <f>IF('Решаемость 7 кл. матем'!D29&lt;'Необъективность 7 кл. матем'!D$63,"ДА","НЕТ")</f>
        <v>ДА</v>
      </c>
      <c r="E29" s="9" t="str">
        <f>IF('Решаемость 7 кл. матем'!E29&lt;'Необъективность 7 кл. матем'!E$63,"ДА","НЕТ")</f>
        <v>ДА</v>
      </c>
      <c r="F29" s="9" t="str">
        <f>IF('Решаемость 7 кл. матем'!F29&lt;'Необъективность 7 кл. матем'!F$63,"ДА","НЕТ")</f>
        <v>ДА</v>
      </c>
      <c r="G29" s="9" t="str">
        <f>IF('Решаемость 7 кл. матем'!G29&lt;'Необъективность 7 кл. матем'!G$63,"ДА","НЕТ")</f>
        <v>ДА</v>
      </c>
      <c r="H29" s="9" t="str">
        <f>IF('Решаемость 7 кл. матем'!H29&lt;'Необъективность 7 кл. матем'!H$63,"ДА","НЕТ")</f>
        <v>ДА</v>
      </c>
      <c r="I29" s="9" t="str">
        <f>IF('Решаемость 7 кл. матем'!I29&lt;'Необъективность 7 кл. матем'!I$63,"ДА","НЕТ")</f>
        <v>ДА</v>
      </c>
      <c r="J29" s="9" t="str">
        <f>IF('Решаемость 7 кл. матем'!J29&lt;'Необъективность 7 кл. матем'!J$63,"ДА","НЕТ")</f>
        <v>ДА</v>
      </c>
      <c r="K29" s="9">
        <f>'Результаты 7 кл. матем'!K29/'Результаты 7 кл. матем'!$B29</f>
        <v>0.17391304347826086</v>
      </c>
      <c r="L29" s="9">
        <f>'Результаты 7 кл. матем'!L29/'Результаты 7 кл. матем'!$B29</f>
        <v>0.71739130434782605</v>
      </c>
      <c r="M29" s="9">
        <f>'Результаты 7 кл. матем'!M29/'Результаты 7 кл. матем'!$B29</f>
        <v>8.6956521739130432E-2</v>
      </c>
      <c r="N29" s="9">
        <f>'Результаты 7 кл. матем'!N29/'Результаты 7 кл. матем'!$B29</f>
        <v>2.1739130434782608E-2</v>
      </c>
    </row>
    <row r="30" spans="1:14" ht="15.75">
      <c r="A30" s="2">
        <v>35</v>
      </c>
      <c r="B30" s="3">
        <v>47</v>
      </c>
      <c r="C30" s="9" t="str">
        <f>IF('Решаемость 7 кл. матем'!C30&lt;'Необъективность 7 кл. матем'!C$63,"ДА","НЕТ")</f>
        <v>ДА</v>
      </c>
      <c r="D30" s="9" t="str">
        <f>IF('Решаемость 7 кл. матем'!D30&lt;'Необъективность 7 кл. матем'!D$63,"ДА","НЕТ")</f>
        <v>ДА</v>
      </c>
      <c r="E30" s="9" t="str">
        <f>IF('Решаемость 7 кл. матем'!E30&lt;'Необъективность 7 кл. матем'!E$63,"ДА","НЕТ")</f>
        <v>ДА</v>
      </c>
      <c r="F30" s="9" t="str">
        <f>IF('Решаемость 7 кл. матем'!F30&lt;'Необъективность 7 кл. матем'!F$63,"ДА","НЕТ")</f>
        <v>ДА</v>
      </c>
      <c r="G30" s="9" t="str">
        <f>IF('Решаемость 7 кл. матем'!G30&lt;'Необъективность 7 кл. матем'!G$63,"ДА","НЕТ")</f>
        <v>ДА</v>
      </c>
      <c r="H30" s="9" t="str">
        <f>IF('Решаемость 7 кл. матем'!H30&lt;'Необъективность 7 кл. матем'!H$63,"ДА","НЕТ")</f>
        <v>ДА</v>
      </c>
      <c r="I30" s="9" t="str">
        <f>IF('Решаемость 7 кл. матем'!I30&lt;'Необъективность 7 кл. матем'!I$63,"ДА","НЕТ")</f>
        <v>ДА</v>
      </c>
      <c r="J30" s="9" t="str">
        <f>IF('Решаемость 7 кл. матем'!J30&lt;'Необъективность 7 кл. матем'!J$63,"ДА","НЕТ")</f>
        <v>ДА</v>
      </c>
      <c r="K30" s="9">
        <f>'Результаты 7 кл. матем'!K30/'Результаты 7 кл. матем'!$B30</f>
        <v>0.27659574468085107</v>
      </c>
      <c r="L30" s="9">
        <f>'Результаты 7 кл. матем'!L30/'Результаты 7 кл. матем'!$B30</f>
        <v>0.53191489361702127</v>
      </c>
      <c r="M30" s="9">
        <f>'Результаты 7 кл. матем'!M30/'Результаты 7 кл. матем'!$B30</f>
        <v>6.3829787234042548E-2</v>
      </c>
      <c r="N30" s="9">
        <f>'Результаты 7 кл. матем'!N30/'Результаты 7 кл. матем'!$B30</f>
        <v>0.1276595744680851</v>
      </c>
    </row>
    <row r="31" spans="1:14" ht="15.75">
      <c r="A31" s="2">
        <v>36</v>
      </c>
      <c r="B31" s="3">
        <v>72</v>
      </c>
      <c r="C31" s="9" t="str">
        <f>IF('Решаемость 7 кл. матем'!C31&lt;'Необъективность 7 кл. матем'!C$63,"ДА","НЕТ")</f>
        <v>ДА</v>
      </c>
      <c r="D31" s="9" t="str">
        <f>IF('Решаемость 7 кл. матем'!D31&lt;'Необъективность 7 кл. матем'!D$63,"ДА","НЕТ")</f>
        <v>ДА</v>
      </c>
      <c r="E31" s="9" t="str">
        <f>IF('Решаемость 7 кл. матем'!E31&lt;'Необъективность 7 кл. матем'!E$63,"ДА","НЕТ")</f>
        <v>ДА</v>
      </c>
      <c r="F31" s="9" t="str">
        <f>IF('Решаемость 7 кл. матем'!F31&lt;'Необъективность 7 кл. матем'!F$63,"ДА","НЕТ")</f>
        <v>ДА</v>
      </c>
      <c r="G31" s="9" t="str">
        <f>IF('Решаемость 7 кл. матем'!G31&lt;'Необъективность 7 кл. матем'!G$63,"ДА","НЕТ")</f>
        <v>ДА</v>
      </c>
      <c r="H31" s="9" t="str">
        <f>IF('Решаемость 7 кл. матем'!H31&lt;'Необъективность 7 кл. матем'!H$63,"ДА","НЕТ")</f>
        <v>НЕТ</v>
      </c>
      <c r="I31" s="9" t="str">
        <f>IF('Решаемость 7 кл. матем'!I31&lt;'Необъективность 7 кл. матем'!I$63,"ДА","НЕТ")</f>
        <v>ДА</v>
      </c>
      <c r="J31" s="9" t="str">
        <f>IF('Решаемость 7 кл. матем'!J31&lt;'Необъективность 7 кл. матем'!J$63,"ДА","НЕТ")</f>
        <v>ДА</v>
      </c>
      <c r="K31" s="9">
        <f>'Результаты 7 кл. матем'!K31/'Результаты 7 кл. матем'!$B31</f>
        <v>9.7222222222222224E-2</v>
      </c>
      <c r="L31" s="9">
        <f>'Результаты 7 кл. матем'!L31/'Результаты 7 кл. матем'!$B31</f>
        <v>0.56944444444444442</v>
      </c>
      <c r="M31" s="9">
        <f>'Результаты 7 кл. матем'!M31/'Результаты 7 кл. матем'!$B31</f>
        <v>0.20833333333333334</v>
      </c>
      <c r="N31" s="9">
        <f>'Результаты 7 кл. матем'!N31/'Результаты 7 кл. матем'!$B31</f>
        <v>0.125</v>
      </c>
    </row>
    <row r="32" spans="1:14" ht="15.75">
      <c r="A32" s="2">
        <v>38</v>
      </c>
      <c r="B32" s="3">
        <v>34</v>
      </c>
      <c r="C32" s="9" t="str">
        <f>IF('Решаемость 7 кл. матем'!C32&lt;'Необъективность 7 кл. матем'!C$63,"ДА","НЕТ")</f>
        <v>ДА</v>
      </c>
      <c r="D32" s="9" t="str">
        <f>IF('Решаемость 7 кл. матем'!D32&lt;'Необъективность 7 кл. матем'!D$63,"ДА","НЕТ")</f>
        <v>ДА</v>
      </c>
      <c r="E32" s="9" t="str">
        <f>IF('Решаемость 7 кл. матем'!E32&lt;'Необъективность 7 кл. матем'!E$63,"ДА","НЕТ")</f>
        <v>ДА</v>
      </c>
      <c r="F32" s="9" t="str">
        <f>IF('Решаемость 7 кл. матем'!F32&lt;'Необъективность 7 кл. матем'!F$63,"ДА","НЕТ")</f>
        <v>НЕТ</v>
      </c>
      <c r="G32" s="9" t="str">
        <f>IF('Решаемость 7 кл. матем'!G32&lt;'Необъективность 7 кл. матем'!G$63,"ДА","НЕТ")</f>
        <v>ДА</v>
      </c>
      <c r="H32" s="9" t="str">
        <f>IF('Решаемость 7 кл. матем'!H32&lt;'Необъективность 7 кл. матем'!H$63,"ДА","НЕТ")</f>
        <v>ДА</v>
      </c>
      <c r="I32" s="9" t="str">
        <f>IF('Решаемость 7 кл. матем'!I32&lt;'Необъективность 7 кл. матем'!I$63,"ДА","НЕТ")</f>
        <v>ДА</v>
      </c>
      <c r="J32" s="9" t="str">
        <f>IF('Решаемость 7 кл. матем'!J32&lt;'Необъективность 7 кл. матем'!J$63,"ДА","НЕТ")</f>
        <v>ДА</v>
      </c>
      <c r="K32" s="9">
        <f>'Результаты 7 кл. матем'!K32/'Результаты 7 кл. матем'!$B32</f>
        <v>0.11764705882352941</v>
      </c>
      <c r="L32" s="9">
        <f>'Результаты 7 кл. матем'!L32/'Результаты 7 кл. матем'!$B32</f>
        <v>0.76470588235294112</v>
      </c>
      <c r="M32" s="9">
        <f>'Результаты 7 кл. матем'!M32/'Результаты 7 кл. матем'!$B32</f>
        <v>0.11764705882352941</v>
      </c>
      <c r="N32" s="9">
        <f>'Результаты 7 кл. матем'!N32/'Результаты 7 кл. матем'!$B32</f>
        <v>0</v>
      </c>
    </row>
    <row r="33" spans="1:14" ht="15.75">
      <c r="A33" s="2">
        <v>40</v>
      </c>
      <c r="B33" s="3">
        <v>84</v>
      </c>
      <c r="C33" s="9" t="str">
        <f>IF('Решаемость 7 кл. матем'!C33&lt;'Необъективность 7 кл. матем'!C$63,"ДА","НЕТ")</f>
        <v>ДА</v>
      </c>
      <c r="D33" s="9" t="str">
        <f>IF('Решаемость 7 кл. матем'!D33&lt;'Необъективность 7 кл. матем'!D$63,"ДА","НЕТ")</f>
        <v>ДА</v>
      </c>
      <c r="E33" s="9" t="str">
        <f>IF('Решаемость 7 кл. матем'!E33&lt;'Необъективность 7 кл. матем'!E$63,"ДА","НЕТ")</f>
        <v>ДА</v>
      </c>
      <c r="F33" s="9" t="str">
        <f>IF('Решаемость 7 кл. матем'!F33&lt;'Необъективность 7 кл. матем'!F$63,"ДА","НЕТ")</f>
        <v>ДА</v>
      </c>
      <c r="G33" s="9" t="str">
        <f>IF('Решаемость 7 кл. матем'!G33&lt;'Необъективность 7 кл. матем'!G$63,"ДА","НЕТ")</f>
        <v>ДА</v>
      </c>
      <c r="H33" s="9" t="str">
        <f>IF('Решаемость 7 кл. матем'!H33&lt;'Необъективность 7 кл. матем'!H$63,"ДА","НЕТ")</f>
        <v>ДА</v>
      </c>
      <c r="I33" s="9" t="str">
        <f>IF('Решаемость 7 кл. матем'!I33&lt;'Необъективность 7 кл. матем'!I$63,"ДА","НЕТ")</f>
        <v>ДА</v>
      </c>
      <c r="J33" s="9" t="str">
        <f>IF('Решаемость 7 кл. матем'!J33&lt;'Необъективность 7 кл. матем'!J$63,"ДА","НЕТ")</f>
        <v>ДА</v>
      </c>
      <c r="K33" s="9">
        <f>'Результаты 7 кл. матем'!K33/'Результаты 7 кл. матем'!$B33</f>
        <v>0.19047619047619047</v>
      </c>
      <c r="L33" s="9">
        <f>'Результаты 7 кл. матем'!L33/'Результаты 7 кл. матем'!$B33</f>
        <v>0.66666666666666663</v>
      </c>
      <c r="M33" s="9">
        <f>'Результаты 7 кл. матем'!M33/'Результаты 7 кл. матем'!$B33</f>
        <v>0.14285714285714285</v>
      </c>
      <c r="N33" s="9">
        <f>'Результаты 7 кл. матем'!N33/'Результаты 7 кл. матем'!$B33</f>
        <v>0</v>
      </c>
    </row>
    <row r="34" spans="1:14" ht="15.75">
      <c r="A34" s="2">
        <v>41</v>
      </c>
      <c r="B34" s="3">
        <v>63</v>
      </c>
      <c r="C34" s="9" t="str">
        <f>IF('Решаемость 7 кл. матем'!C34&lt;'Необъективность 7 кл. матем'!C$63,"ДА","НЕТ")</f>
        <v>ДА</v>
      </c>
      <c r="D34" s="9" t="str">
        <f>IF('Решаемость 7 кл. матем'!D34&lt;'Необъективность 7 кл. матем'!D$63,"ДА","НЕТ")</f>
        <v>ДА</v>
      </c>
      <c r="E34" s="9" t="str">
        <f>IF('Решаемость 7 кл. матем'!E34&lt;'Необъективность 7 кл. матем'!E$63,"ДА","НЕТ")</f>
        <v>ДА</v>
      </c>
      <c r="F34" s="9" t="str">
        <f>IF('Решаемость 7 кл. матем'!F34&lt;'Необъективность 7 кл. матем'!F$63,"ДА","НЕТ")</f>
        <v>ДА</v>
      </c>
      <c r="G34" s="9" t="str">
        <f>IF('Решаемость 7 кл. матем'!G34&lt;'Необъективность 7 кл. матем'!G$63,"ДА","НЕТ")</f>
        <v>ДА</v>
      </c>
      <c r="H34" s="9" t="str">
        <f>IF('Решаемость 7 кл. матем'!H34&lt;'Необъективность 7 кл. матем'!H$63,"ДА","НЕТ")</f>
        <v>ДА</v>
      </c>
      <c r="I34" s="9" t="str">
        <f>IF('Решаемость 7 кл. матем'!I34&lt;'Необъективность 7 кл. матем'!I$63,"ДА","НЕТ")</f>
        <v>ДА</v>
      </c>
      <c r="J34" s="9" t="str">
        <f>IF('Решаемость 7 кл. матем'!J34&lt;'Необъективность 7 кл. матем'!J$63,"ДА","НЕТ")</f>
        <v>ДА</v>
      </c>
      <c r="K34" s="9">
        <f>'Результаты 7 кл. матем'!K34/'Результаты 7 кл. матем'!$B34</f>
        <v>0.26984126984126983</v>
      </c>
      <c r="L34" s="9">
        <f>'Результаты 7 кл. матем'!L34/'Результаты 7 кл. матем'!$B34</f>
        <v>0.61904761904761907</v>
      </c>
      <c r="M34" s="9">
        <f>'Результаты 7 кл. матем'!M34/'Результаты 7 кл. матем'!$B34</f>
        <v>9.5238095238095233E-2</v>
      </c>
      <c r="N34" s="9">
        <f>'Результаты 7 кл. матем'!N34/'Результаты 7 кл. матем'!$B34</f>
        <v>1.5873015873015872E-2</v>
      </c>
    </row>
    <row r="35" spans="1:14" ht="15.75">
      <c r="A35" s="2">
        <v>44</v>
      </c>
      <c r="B35" s="3">
        <v>66</v>
      </c>
      <c r="C35" s="9" t="str">
        <f>IF('Решаемость 7 кл. матем'!C35&lt;'Необъективность 7 кл. матем'!C$63,"ДА","НЕТ")</f>
        <v>ДА</v>
      </c>
      <c r="D35" s="9" t="str">
        <f>IF('Решаемость 7 кл. матем'!D35&lt;'Необъективность 7 кл. матем'!D$63,"ДА","НЕТ")</f>
        <v>ДА</v>
      </c>
      <c r="E35" s="9" t="str">
        <f>IF('Решаемость 7 кл. матем'!E35&lt;'Необъективность 7 кл. матем'!E$63,"ДА","НЕТ")</f>
        <v>НЕТ</v>
      </c>
      <c r="F35" s="9" t="str">
        <f>IF('Решаемость 7 кл. матем'!F35&lt;'Необъективность 7 кл. матем'!F$63,"ДА","НЕТ")</f>
        <v>ДА</v>
      </c>
      <c r="G35" s="9" t="str">
        <f>IF('Решаемость 7 кл. матем'!G35&lt;'Необъективность 7 кл. матем'!G$63,"ДА","НЕТ")</f>
        <v>ДА</v>
      </c>
      <c r="H35" s="9" t="str">
        <f>IF('Решаемость 7 кл. матем'!H35&lt;'Необъективность 7 кл. матем'!H$63,"ДА","НЕТ")</f>
        <v>ДА</v>
      </c>
      <c r="I35" s="9" t="str">
        <f>IF('Решаемость 7 кл. матем'!I35&lt;'Необъективность 7 кл. матем'!I$63,"ДА","НЕТ")</f>
        <v>ДА</v>
      </c>
      <c r="J35" s="9" t="str">
        <f>IF('Решаемость 7 кл. матем'!J35&lt;'Необъективность 7 кл. матем'!J$63,"ДА","НЕТ")</f>
        <v>ДА</v>
      </c>
      <c r="K35" s="9">
        <f>'Результаты 7 кл. матем'!K35/'Результаты 7 кл. матем'!$B35</f>
        <v>7.575757575757576E-2</v>
      </c>
      <c r="L35" s="9">
        <f>'Результаты 7 кл. матем'!L35/'Результаты 7 кл. матем'!$B35</f>
        <v>0.53030303030303028</v>
      </c>
      <c r="M35" s="9">
        <f>'Результаты 7 кл. матем'!M35/'Результаты 7 кл. матем'!$B35</f>
        <v>0.33333333333333331</v>
      </c>
      <c r="N35" s="9">
        <f>'Результаты 7 кл. матем'!N35/'Результаты 7 кл. матем'!$B35</f>
        <v>6.0606060606060608E-2</v>
      </c>
    </row>
    <row r="36" spans="1:14" ht="15.75">
      <c r="A36" s="2">
        <v>45</v>
      </c>
      <c r="B36" s="3">
        <v>74</v>
      </c>
      <c r="C36" s="9" t="str">
        <f>IF('Решаемость 7 кл. матем'!C36&lt;'Необъективность 7 кл. матем'!C$63,"ДА","НЕТ")</f>
        <v>ДА</v>
      </c>
      <c r="D36" s="9" t="str">
        <f>IF('Решаемость 7 кл. матем'!D36&lt;'Необъективность 7 кл. матем'!D$63,"ДА","НЕТ")</f>
        <v>ДА</v>
      </c>
      <c r="E36" s="9" t="str">
        <f>IF('Решаемость 7 кл. матем'!E36&lt;'Необъективность 7 кл. матем'!E$63,"ДА","НЕТ")</f>
        <v>ДА</v>
      </c>
      <c r="F36" s="9" t="str">
        <f>IF('Решаемость 7 кл. матем'!F36&lt;'Необъективность 7 кл. матем'!F$63,"ДА","НЕТ")</f>
        <v>ДА</v>
      </c>
      <c r="G36" s="9" t="str">
        <f>IF('Решаемость 7 кл. матем'!G36&lt;'Необъективность 7 кл. матем'!G$63,"ДА","НЕТ")</f>
        <v>ДА</v>
      </c>
      <c r="H36" s="9" t="str">
        <f>IF('Решаемость 7 кл. матем'!H36&lt;'Необъективность 7 кл. матем'!H$63,"ДА","НЕТ")</f>
        <v>ДА</v>
      </c>
      <c r="I36" s="9" t="str">
        <f>IF('Решаемость 7 кл. матем'!I36&lt;'Необъективность 7 кл. матем'!I$63,"ДА","НЕТ")</f>
        <v>ДА</v>
      </c>
      <c r="J36" s="9" t="str">
        <f>IF('Решаемость 7 кл. матем'!J36&lt;'Необъективность 7 кл. матем'!J$63,"ДА","НЕТ")</f>
        <v>ДА</v>
      </c>
      <c r="K36" s="9">
        <f>'Результаты 7 кл. матем'!K36/'Результаты 7 кл. матем'!$B36</f>
        <v>0.29729729729729731</v>
      </c>
      <c r="L36" s="9">
        <f>'Результаты 7 кл. матем'!L36/'Результаты 7 кл. матем'!$B36</f>
        <v>0.51351351351351349</v>
      </c>
      <c r="M36" s="9">
        <f>'Результаты 7 кл. матем'!M36/'Результаты 7 кл. матем'!$B36</f>
        <v>0.12162162162162163</v>
      </c>
      <c r="N36" s="9">
        <f>'Результаты 7 кл. матем'!N36/'Результаты 7 кл. матем'!$B36</f>
        <v>6.7567567567567571E-2</v>
      </c>
    </row>
    <row r="37" spans="1:14" ht="15.75">
      <c r="A37" s="2">
        <v>48</v>
      </c>
      <c r="B37" s="3">
        <v>10</v>
      </c>
      <c r="C37" s="9" t="str">
        <f>IF('Решаемость 7 кл. матем'!C37&lt;'Необъективность 7 кл. матем'!C$63,"ДА","НЕТ")</f>
        <v>НЕТ</v>
      </c>
      <c r="D37" s="9" t="str">
        <f>IF('Решаемость 7 кл. матем'!D37&lt;'Необъективность 7 кл. матем'!D$63,"ДА","НЕТ")</f>
        <v>ДА</v>
      </c>
      <c r="E37" s="9" t="str">
        <f>IF('Решаемость 7 кл. матем'!E37&lt;'Необъективность 7 кл. матем'!E$63,"ДА","НЕТ")</f>
        <v>ДА</v>
      </c>
      <c r="F37" s="9" t="str">
        <f>IF('Решаемость 7 кл. матем'!F37&lt;'Необъективность 7 кл. матем'!F$63,"ДА","НЕТ")</f>
        <v>ДА</v>
      </c>
      <c r="G37" s="9" t="str">
        <f>IF('Решаемость 7 кл. матем'!G37&lt;'Необъективность 7 кл. матем'!G$63,"ДА","НЕТ")</f>
        <v>НЕТ</v>
      </c>
      <c r="H37" s="9" t="str">
        <f>IF('Решаемость 7 кл. матем'!H37&lt;'Необъективность 7 кл. матем'!H$63,"ДА","НЕТ")</f>
        <v>НЕТ</v>
      </c>
      <c r="I37" s="9" t="str">
        <f>IF('Решаемость 7 кл. матем'!I37&lt;'Необъективность 7 кл. матем'!I$63,"ДА","НЕТ")</f>
        <v>НЕТ</v>
      </c>
      <c r="J37" s="9" t="str">
        <f>IF('Решаемость 7 кл. матем'!J37&lt;'Необъективность 7 кл. матем'!J$63,"ДА","НЕТ")</f>
        <v>ДА</v>
      </c>
      <c r="K37" s="9">
        <f>'Результаты 7 кл. матем'!K37/'Результаты 7 кл. матем'!$B37</f>
        <v>0.1</v>
      </c>
      <c r="L37" s="9">
        <f>'Результаты 7 кл. матем'!L37/'Результаты 7 кл. матем'!$B37</f>
        <v>0.7</v>
      </c>
      <c r="M37" s="9">
        <f>'Результаты 7 кл. матем'!M37/'Результаты 7 кл. матем'!$B37</f>
        <v>0</v>
      </c>
      <c r="N37" s="9">
        <f>'Результаты 7 кл. матем'!N37/'Результаты 7 кл. матем'!$B37</f>
        <v>0.2</v>
      </c>
    </row>
    <row r="38" spans="1:14" ht="15.75">
      <c r="A38" s="2">
        <v>49</v>
      </c>
      <c r="B38" s="3">
        <v>50</v>
      </c>
      <c r="C38" s="9" t="str">
        <f>IF('Решаемость 7 кл. матем'!C38&lt;'Необъективность 7 кл. матем'!C$63,"ДА","НЕТ")</f>
        <v>ДА</v>
      </c>
      <c r="D38" s="9" t="str">
        <f>IF('Решаемость 7 кл. матем'!D38&lt;'Необъективность 7 кл. матем'!D$63,"ДА","НЕТ")</f>
        <v>ДА</v>
      </c>
      <c r="E38" s="9" t="str">
        <f>IF('Решаемость 7 кл. матем'!E38&lt;'Необъективность 7 кл. матем'!E$63,"ДА","НЕТ")</f>
        <v>ДА</v>
      </c>
      <c r="F38" s="9" t="str">
        <f>IF('Решаемость 7 кл. матем'!F38&lt;'Необъективность 7 кл. матем'!F$63,"ДА","НЕТ")</f>
        <v>ДА</v>
      </c>
      <c r="G38" s="9" t="str">
        <f>IF('Решаемость 7 кл. матем'!G38&lt;'Необъективность 7 кл. матем'!G$63,"ДА","НЕТ")</f>
        <v>ДА</v>
      </c>
      <c r="H38" s="9" t="str">
        <f>IF('Решаемость 7 кл. матем'!H38&lt;'Необъективность 7 кл. матем'!H$63,"ДА","НЕТ")</f>
        <v>ДА</v>
      </c>
      <c r="I38" s="9" t="str">
        <f>IF('Решаемость 7 кл. матем'!I38&lt;'Необъективность 7 кл. матем'!I$63,"ДА","НЕТ")</f>
        <v>ДА</v>
      </c>
      <c r="J38" s="9" t="str">
        <f>IF('Решаемость 7 кл. матем'!J38&lt;'Необъективность 7 кл. матем'!J$63,"ДА","НЕТ")</f>
        <v>ДА</v>
      </c>
      <c r="K38" s="9">
        <f>'Результаты 7 кл. матем'!K38/'Результаты 7 кл. матем'!$B38</f>
        <v>0.66</v>
      </c>
      <c r="L38" s="9">
        <f>'Результаты 7 кл. матем'!L38/'Результаты 7 кл. матем'!$B38</f>
        <v>0.3</v>
      </c>
      <c r="M38" s="9">
        <f>'Результаты 7 кл. матем'!M38/'Результаты 7 кл. матем'!$B38</f>
        <v>0.02</v>
      </c>
      <c r="N38" s="9">
        <f>'Результаты 7 кл. матем'!N38/'Результаты 7 кл. матем'!$B38</f>
        <v>0.02</v>
      </c>
    </row>
    <row r="39" spans="1:14" ht="15.75">
      <c r="A39" s="2">
        <v>50</v>
      </c>
      <c r="B39" s="3">
        <v>100</v>
      </c>
      <c r="C39" s="9" t="str">
        <f>IF('Решаемость 7 кл. матем'!C39&lt;'Необъективность 7 кл. матем'!C$63,"ДА","НЕТ")</f>
        <v>ДА</v>
      </c>
      <c r="D39" s="9" t="str">
        <f>IF('Решаемость 7 кл. матем'!D39&lt;'Необъективность 7 кл. матем'!D$63,"ДА","НЕТ")</f>
        <v>ДА</v>
      </c>
      <c r="E39" s="9" t="str">
        <f>IF('Решаемость 7 кл. матем'!E39&lt;'Необъективность 7 кл. матем'!E$63,"ДА","НЕТ")</f>
        <v>ДА</v>
      </c>
      <c r="F39" s="9" t="str">
        <f>IF('Решаемость 7 кл. матем'!F39&lt;'Необъективность 7 кл. матем'!F$63,"ДА","НЕТ")</f>
        <v>ДА</v>
      </c>
      <c r="G39" s="9" t="str">
        <f>IF('Решаемость 7 кл. матем'!G39&lt;'Необъективность 7 кл. матем'!G$63,"ДА","НЕТ")</f>
        <v>ДА</v>
      </c>
      <c r="H39" s="9" t="str">
        <f>IF('Решаемость 7 кл. матем'!H39&lt;'Необъективность 7 кл. матем'!H$63,"ДА","НЕТ")</f>
        <v>ДА</v>
      </c>
      <c r="I39" s="9" t="str">
        <f>IF('Решаемость 7 кл. матем'!I39&lt;'Необъективность 7 кл. матем'!I$63,"ДА","НЕТ")</f>
        <v>ДА</v>
      </c>
      <c r="J39" s="9" t="str">
        <f>IF('Решаемость 7 кл. матем'!J39&lt;'Необъективность 7 кл. матем'!J$63,"ДА","НЕТ")</f>
        <v>ДА</v>
      </c>
      <c r="K39" s="9">
        <f>'Результаты 7 кл. матем'!K39/'Результаты 7 кл. матем'!$B39</f>
        <v>0.21</v>
      </c>
      <c r="L39" s="9">
        <f>'Результаты 7 кл. матем'!L39/'Результаты 7 кл. матем'!$B39</f>
        <v>0.56999999999999995</v>
      </c>
      <c r="M39" s="9">
        <f>'Результаты 7 кл. матем'!M39/'Результаты 7 кл. матем'!$B39</f>
        <v>0.17</v>
      </c>
      <c r="N39" s="9">
        <f>'Результаты 7 кл. матем'!N39/'Результаты 7 кл. матем'!$B39</f>
        <v>0.05</v>
      </c>
    </row>
    <row r="40" spans="1:14" ht="15.75">
      <c r="A40" s="2">
        <v>55</v>
      </c>
      <c r="B40" s="3">
        <v>90</v>
      </c>
      <c r="C40" s="9" t="str">
        <f>IF('Решаемость 7 кл. матем'!C40&lt;'Необъективность 7 кл. матем'!C$63,"ДА","НЕТ")</f>
        <v>ДА</v>
      </c>
      <c r="D40" s="9" t="str">
        <f>IF('Решаемость 7 кл. матем'!D40&lt;'Необъективность 7 кл. матем'!D$63,"ДА","НЕТ")</f>
        <v>ДА</v>
      </c>
      <c r="E40" s="9" t="str">
        <f>IF('Решаемость 7 кл. матем'!E40&lt;'Необъективность 7 кл. матем'!E$63,"ДА","НЕТ")</f>
        <v>ДА</v>
      </c>
      <c r="F40" s="9" t="str">
        <f>IF('Решаемость 7 кл. матем'!F40&lt;'Необъективность 7 кл. матем'!F$63,"ДА","НЕТ")</f>
        <v>ДА</v>
      </c>
      <c r="G40" s="9" t="str">
        <f>IF('Решаемость 7 кл. матем'!G40&lt;'Необъективность 7 кл. матем'!G$63,"ДА","НЕТ")</f>
        <v>ДА</v>
      </c>
      <c r="H40" s="9" t="str">
        <f>IF('Решаемость 7 кл. матем'!H40&lt;'Необъективность 7 кл. матем'!H$63,"ДА","НЕТ")</f>
        <v>ДА</v>
      </c>
      <c r="I40" s="9" t="str">
        <f>IF('Решаемость 7 кл. матем'!I40&lt;'Необъективность 7 кл. матем'!I$63,"ДА","НЕТ")</f>
        <v>ДА</v>
      </c>
      <c r="J40" s="9" t="str">
        <f>IF('Решаемость 7 кл. матем'!J40&lt;'Необъективность 7 кл. матем'!J$63,"ДА","НЕТ")</f>
        <v>ДА</v>
      </c>
      <c r="K40" s="9">
        <f>'Результаты 7 кл. матем'!K40/'Результаты 7 кл. матем'!$B40</f>
        <v>0.2</v>
      </c>
      <c r="L40" s="9">
        <f>'Результаты 7 кл. матем'!L40/'Результаты 7 кл. матем'!$B40</f>
        <v>0.55555555555555558</v>
      </c>
      <c r="M40" s="9">
        <f>'Результаты 7 кл. матем'!M40/'Результаты 7 кл. матем'!$B40</f>
        <v>0.17777777777777778</v>
      </c>
      <c r="N40" s="9">
        <f>'Результаты 7 кл. матем'!N40/'Результаты 7 кл. матем'!$B40</f>
        <v>6.6666666666666666E-2</v>
      </c>
    </row>
    <row r="41" spans="1:14" ht="15.75">
      <c r="A41" s="2">
        <v>56</v>
      </c>
      <c r="B41" s="3">
        <v>43</v>
      </c>
      <c r="C41" s="9" t="str">
        <f>IF('Решаемость 7 кл. матем'!C41&lt;'Необъективность 7 кл. матем'!C$63,"ДА","НЕТ")</f>
        <v>НЕТ</v>
      </c>
      <c r="D41" s="9" t="str">
        <f>IF('Решаемость 7 кл. матем'!D41&lt;'Необъективность 7 кл. матем'!D$63,"ДА","НЕТ")</f>
        <v>ДА</v>
      </c>
      <c r="E41" s="9" t="str">
        <f>IF('Решаемость 7 кл. матем'!E41&lt;'Необъективность 7 кл. матем'!E$63,"ДА","НЕТ")</f>
        <v>НЕТ</v>
      </c>
      <c r="F41" s="9" t="str">
        <f>IF('Решаемость 7 кл. матем'!F41&lt;'Необъективность 7 кл. матем'!F$63,"ДА","НЕТ")</f>
        <v>НЕТ</v>
      </c>
      <c r="G41" s="9" t="str">
        <f>IF('Решаемость 7 кл. матем'!G41&lt;'Необъективность 7 кл. матем'!G$63,"ДА","НЕТ")</f>
        <v>НЕТ</v>
      </c>
      <c r="H41" s="9" t="str">
        <f>IF('Решаемость 7 кл. матем'!H41&lt;'Необъективность 7 кл. матем'!H$63,"ДА","НЕТ")</f>
        <v>ДА</v>
      </c>
      <c r="I41" s="9" t="str">
        <f>IF('Решаемость 7 кл. матем'!I41&lt;'Необъективность 7 кл. матем'!I$63,"ДА","НЕТ")</f>
        <v>НЕТ</v>
      </c>
      <c r="J41" s="9" t="str">
        <f>IF('Решаемость 7 кл. матем'!J41&lt;'Необъективность 7 кл. матем'!J$63,"ДА","НЕТ")</f>
        <v>ДА</v>
      </c>
      <c r="K41" s="9">
        <f>'Результаты 7 кл. матем'!K41/'Результаты 7 кл. матем'!$B41</f>
        <v>0.16279069767441862</v>
      </c>
      <c r="L41" s="9">
        <f>'Результаты 7 кл. матем'!L41/'Результаты 7 кл. матем'!$B41</f>
        <v>0.41860465116279072</v>
      </c>
      <c r="M41" s="9">
        <f>'Результаты 7 кл. матем'!M41/'Результаты 7 кл. матем'!$B41</f>
        <v>0.32558139534883723</v>
      </c>
      <c r="N41" s="9">
        <f>'Результаты 7 кл. матем'!N41/'Результаты 7 кл. матем'!$B41</f>
        <v>9.3023255813953487E-2</v>
      </c>
    </row>
    <row r="42" spans="1:14" ht="15.75">
      <c r="A42" s="2">
        <v>58</v>
      </c>
      <c r="B42" s="3">
        <v>37</v>
      </c>
      <c r="C42" s="9" t="str">
        <f>IF('Решаемость 7 кл. матем'!C42&lt;'Необъективность 7 кл. матем'!C$63,"ДА","НЕТ")</f>
        <v>ДА</v>
      </c>
      <c r="D42" s="9" t="str">
        <f>IF('Решаемость 7 кл. матем'!D42&lt;'Необъективность 7 кл. матем'!D$63,"ДА","НЕТ")</f>
        <v>ДА</v>
      </c>
      <c r="E42" s="9" t="str">
        <f>IF('Решаемость 7 кл. матем'!E42&lt;'Необъективность 7 кл. матем'!E$63,"ДА","НЕТ")</f>
        <v>ДА</v>
      </c>
      <c r="F42" s="9" t="str">
        <f>IF('Решаемость 7 кл. матем'!F42&lt;'Необъективность 7 кл. матем'!F$63,"ДА","НЕТ")</f>
        <v>ДА</v>
      </c>
      <c r="G42" s="9" t="str">
        <f>IF('Решаемость 7 кл. матем'!G42&lt;'Необъективность 7 кл. матем'!G$63,"ДА","НЕТ")</f>
        <v>НЕТ</v>
      </c>
      <c r="H42" s="9" t="str">
        <f>IF('Решаемость 7 кл. матем'!H42&lt;'Необъективность 7 кл. матем'!H$63,"ДА","НЕТ")</f>
        <v>ДА</v>
      </c>
      <c r="I42" s="9" t="str">
        <f>IF('Решаемость 7 кл. матем'!I42&lt;'Необъективность 7 кл. матем'!I$63,"ДА","НЕТ")</f>
        <v>ДА</v>
      </c>
      <c r="J42" s="9" t="str">
        <f>IF('Решаемость 7 кл. матем'!J42&lt;'Необъективность 7 кл. матем'!J$63,"ДА","НЕТ")</f>
        <v>ДА</v>
      </c>
      <c r="K42" s="9">
        <f>'Результаты 7 кл. матем'!K42/'Результаты 7 кл. матем'!$B42</f>
        <v>0.13513513513513514</v>
      </c>
      <c r="L42" s="9">
        <f>'Результаты 7 кл. матем'!L42/'Результаты 7 кл. матем'!$B42</f>
        <v>0.56756756756756754</v>
      </c>
      <c r="M42" s="9">
        <f>'Результаты 7 кл. матем'!M42/'Результаты 7 кл. матем'!$B42</f>
        <v>0.24324324324324326</v>
      </c>
      <c r="N42" s="9">
        <f>'Результаты 7 кл. матем'!N42/'Результаты 7 кл. матем'!$B42</f>
        <v>5.4054054054054057E-2</v>
      </c>
    </row>
    <row r="43" spans="1:14" ht="15.75">
      <c r="A43" s="2">
        <v>61</v>
      </c>
      <c r="B43" s="3">
        <v>99</v>
      </c>
      <c r="C43" s="9" t="str">
        <f>IF('Решаемость 7 кл. матем'!C43&lt;'Необъективность 7 кл. матем'!C$63,"ДА","НЕТ")</f>
        <v>ДА</v>
      </c>
      <c r="D43" s="9" t="str">
        <f>IF('Решаемость 7 кл. матем'!D43&lt;'Необъективность 7 кл. матем'!D$63,"ДА","НЕТ")</f>
        <v>ДА</v>
      </c>
      <c r="E43" s="9" t="str">
        <f>IF('Решаемость 7 кл. матем'!E43&lt;'Необъективность 7 кл. матем'!E$63,"ДА","НЕТ")</f>
        <v>ДА</v>
      </c>
      <c r="F43" s="9" t="str">
        <f>IF('Решаемость 7 кл. матем'!F43&lt;'Необъективность 7 кл. матем'!F$63,"ДА","НЕТ")</f>
        <v>ДА</v>
      </c>
      <c r="G43" s="9" t="str">
        <f>IF('Решаемость 7 кл. матем'!G43&lt;'Необъективность 7 кл. матем'!G$63,"ДА","НЕТ")</f>
        <v>ДА</v>
      </c>
      <c r="H43" s="9" t="str">
        <f>IF('Решаемость 7 кл. матем'!H43&lt;'Необъективность 7 кл. матем'!H$63,"ДА","НЕТ")</f>
        <v>НЕТ</v>
      </c>
      <c r="I43" s="9" t="str">
        <f>IF('Решаемость 7 кл. матем'!I43&lt;'Необъективность 7 кл. матем'!I$63,"ДА","НЕТ")</f>
        <v>ДА</v>
      </c>
      <c r="J43" s="9" t="str">
        <f>IF('Решаемость 7 кл. матем'!J43&lt;'Необъективность 7 кл. матем'!J$63,"ДА","НЕТ")</f>
        <v>НЕТ</v>
      </c>
      <c r="K43" s="9">
        <f>'Результаты 7 кл. матем'!K43/'Результаты 7 кл. матем'!$B43</f>
        <v>0.23232323232323232</v>
      </c>
      <c r="L43" s="9">
        <f>'Результаты 7 кл. матем'!L43/'Результаты 7 кл. матем'!$B43</f>
        <v>0.33333333333333331</v>
      </c>
      <c r="M43" s="9">
        <f>'Результаты 7 кл. матем'!M43/'Результаты 7 кл. матем'!$B43</f>
        <v>0.31313131313131315</v>
      </c>
      <c r="N43" s="9">
        <f>'Результаты 7 кл. матем'!N43/'Результаты 7 кл. матем'!$B43</f>
        <v>0.12121212121212122</v>
      </c>
    </row>
    <row r="44" spans="1:14" ht="15.75">
      <c r="A44" s="2">
        <v>64</v>
      </c>
      <c r="B44" s="3">
        <v>88</v>
      </c>
      <c r="C44" s="9" t="str">
        <f>IF('Решаемость 7 кл. матем'!C44&lt;'Необъективность 7 кл. матем'!C$63,"ДА","НЕТ")</f>
        <v>ДА</v>
      </c>
      <c r="D44" s="9" t="str">
        <f>IF('Решаемость 7 кл. матем'!D44&lt;'Необъективность 7 кл. матем'!D$63,"ДА","НЕТ")</f>
        <v>ДА</v>
      </c>
      <c r="E44" s="9" t="str">
        <f>IF('Решаемость 7 кл. матем'!E44&lt;'Необъективность 7 кл. матем'!E$63,"ДА","НЕТ")</f>
        <v>ДА</v>
      </c>
      <c r="F44" s="9" t="str">
        <f>IF('Решаемость 7 кл. матем'!F44&lt;'Необъективность 7 кл. матем'!F$63,"ДА","НЕТ")</f>
        <v>ДА</v>
      </c>
      <c r="G44" s="9" t="str">
        <f>IF('Решаемость 7 кл. матем'!G44&lt;'Необъективность 7 кл. матем'!G$63,"ДА","НЕТ")</f>
        <v>ДА</v>
      </c>
      <c r="H44" s="9" t="str">
        <f>IF('Решаемость 7 кл. матем'!H44&lt;'Необъективность 7 кл. матем'!H$63,"ДА","НЕТ")</f>
        <v>ДА</v>
      </c>
      <c r="I44" s="9" t="str">
        <f>IF('Решаемость 7 кл. матем'!I44&lt;'Необъективность 7 кл. матем'!I$63,"ДА","НЕТ")</f>
        <v>ДА</v>
      </c>
      <c r="J44" s="9" t="str">
        <f>IF('Решаемость 7 кл. матем'!J44&lt;'Необъективность 7 кл. матем'!J$63,"ДА","НЕТ")</f>
        <v>НЕТ</v>
      </c>
      <c r="K44" s="9">
        <f>'Результаты 7 кл. матем'!K44/'Результаты 7 кл. матем'!$B44</f>
        <v>0.29545454545454547</v>
      </c>
      <c r="L44" s="9">
        <f>'Результаты 7 кл. матем'!L44/'Результаты 7 кл. матем'!$B44</f>
        <v>0.34090909090909088</v>
      </c>
      <c r="M44" s="9">
        <f>'Результаты 7 кл. матем'!M44/'Результаты 7 кл. матем'!$B44</f>
        <v>0.29545454545454547</v>
      </c>
      <c r="N44" s="9">
        <f>'Результаты 7 кл. матем'!N44/'Результаты 7 кл. матем'!$B44</f>
        <v>6.8181818181818177E-2</v>
      </c>
    </row>
    <row r="45" spans="1:14" ht="15.75">
      <c r="A45" s="2">
        <v>65</v>
      </c>
      <c r="B45" s="3">
        <v>24</v>
      </c>
      <c r="C45" s="9" t="str">
        <f>IF('Решаемость 7 кл. матем'!C45&lt;'Необъективность 7 кл. матем'!C$63,"ДА","НЕТ")</f>
        <v>ДА</v>
      </c>
      <c r="D45" s="9" t="str">
        <f>IF('Решаемость 7 кл. матем'!D45&lt;'Необъективность 7 кл. матем'!D$63,"ДА","НЕТ")</f>
        <v>ДА</v>
      </c>
      <c r="E45" s="9" t="str">
        <f>IF('Решаемость 7 кл. матем'!E45&lt;'Необъективность 7 кл. матем'!E$63,"ДА","НЕТ")</f>
        <v>ДА</v>
      </c>
      <c r="F45" s="9" t="str">
        <f>IF('Решаемость 7 кл. матем'!F45&lt;'Необъективность 7 кл. матем'!F$63,"ДА","НЕТ")</f>
        <v>ДА</v>
      </c>
      <c r="G45" s="9" t="str">
        <f>IF('Решаемость 7 кл. матем'!G45&lt;'Необъективность 7 кл. матем'!G$63,"ДА","НЕТ")</f>
        <v>ДА</v>
      </c>
      <c r="H45" s="9" t="str">
        <f>IF('Решаемость 7 кл. матем'!H45&lt;'Необъективность 7 кл. матем'!H$63,"ДА","НЕТ")</f>
        <v>ДА</v>
      </c>
      <c r="I45" s="9" t="str">
        <f>IF('Решаемость 7 кл. матем'!I45&lt;'Необъективность 7 кл. матем'!I$63,"ДА","НЕТ")</f>
        <v>ДА</v>
      </c>
      <c r="J45" s="9" t="str">
        <f>IF('Решаемость 7 кл. матем'!J45&lt;'Необъективность 7 кл. матем'!J$63,"ДА","НЕТ")</f>
        <v>ДА</v>
      </c>
      <c r="K45" s="9">
        <f>'Результаты 7 кл. матем'!K45/'Результаты 7 кл. матем'!$B45</f>
        <v>0.41666666666666669</v>
      </c>
      <c r="L45" s="9">
        <f>'Результаты 7 кл. матем'!L45/'Результаты 7 кл. матем'!$B45</f>
        <v>0.29166666666666669</v>
      </c>
      <c r="M45" s="9">
        <f>'Результаты 7 кл. матем'!M45/'Результаты 7 кл. матем'!$B45</f>
        <v>0.20833333333333334</v>
      </c>
      <c r="N45" s="9">
        <f>'Результаты 7 кл. матем'!N45/'Результаты 7 кл. матем'!$B45</f>
        <v>8.3333333333333329E-2</v>
      </c>
    </row>
    <row r="46" spans="1:14" ht="15.75">
      <c r="A46" s="2">
        <v>66</v>
      </c>
      <c r="B46" s="3">
        <v>48</v>
      </c>
      <c r="C46" s="9" t="str">
        <f>IF('Решаемость 7 кл. матем'!C46&lt;'Необъективность 7 кл. матем'!C$63,"ДА","НЕТ")</f>
        <v>ДА</v>
      </c>
      <c r="D46" s="9" t="str">
        <f>IF('Решаемость 7 кл. матем'!D46&lt;'Необъективность 7 кл. матем'!D$63,"ДА","НЕТ")</f>
        <v>ДА</v>
      </c>
      <c r="E46" s="9" t="str">
        <f>IF('Решаемость 7 кл. матем'!E46&lt;'Необъективность 7 кл. матем'!E$63,"ДА","НЕТ")</f>
        <v>НЕТ</v>
      </c>
      <c r="F46" s="9" t="str">
        <f>IF('Решаемость 7 кл. матем'!F46&lt;'Необъективность 7 кл. матем'!F$63,"ДА","НЕТ")</f>
        <v>НЕТ</v>
      </c>
      <c r="G46" s="9" t="str">
        <f>IF('Решаемость 7 кл. матем'!G46&lt;'Необъективность 7 кл. матем'!G$63,"ДА","НЕТ")</f>
        <v>ДА</v>
      </c>
      <c r="H46" s="9" t="str">
        <f>IF('Решаемость 7 кл. матем'!H46&lt;'Необъективность 7 кл. матем'!H$63,"ДА","НЕТ")</f>
        <v>ДА</v>
      </c>
      <c r="I46" s="9" t="str">
        <f>IF('Решаемость 7 кл. матем'!I46&lt;'Необъективность 7 кл. матем'!I$63,"ДА","НЕТ")</f>
        <v>НЕТ</v>
      </c>
      <c r="J46" s="9" t="str">
        <f>IF('Решаемость 7 кл. матем'!J46&lt;'Необъективность 7 кл. матем'!J$63,"ДА","НЕТ")</f>
        <v>ДА</v>
      </c>
      <c r="K46" s="9">
        <f>'Результаты 7 кл. матем'!K46/'Результаты 7 кл. матем'!$B46</f>
        <v>0.125</v>
      </c>
      <c r="L46" s="9">
        <f>'Результаты 7 кл. матем'!L46/'Результаты 7 кл. матем'!$B46</f>
        <v>0.54166666666666663</v>
      </c>
      <c r="M46" s="9">
        <f>'Результаты 7 кл. матем'!M46/'Результаты 7 кл. матем'!$B46</f>
        <v>0.1875</v>
      </c>
      <c r="N46" s="9">
        <f>'Результаты 7 кл. матем'!N46/'Результаты 7 кл. матем'!$B46</f>
        <v>0.14583333333333334</v>
      </c>
    </row>
    <row r="47" spans="1:14" ht="15.75">
      <c r="A47" s="2">
        <v>69</v>
      </c>
      <c r="B47" s="3">
        <v>83</v>
      </c>
      <c r="C47" s="9" t="str">
        <f>IF('Решаемость 7 кл. матем'!C47&lt;'Необъективность 7 кл. матем'!C$63,"ДА","НЕТ")</f>
        <v>ДА</v>
      </c>
      <c r="D47" s="9" t="str">
        <f>IF('Решаемость 7 кл. матем'!D47&lt;'Необъективность 7 кл. матем'!D$63,"ДА","НЕТ")</f>
        <v>ДА</v>
      </c>
      <c r="E47" s="9" t="str">
        <f>IF('Решаемость 7 кл. матем'!E47&lt;'Необъективность 7 кл. матем'!E$63,"ДА","НЕТ")</f>
        <v>ДА</v>
      </c>
      <c r="F47" s="9" t="str">
        <f>IF('Решаемость 7 кл. матем'!F47&lt;'Необъективность 7 кл. матем'!F$63,"ДА","НЕТ")</f>
        <v>ДА</v>
      </c>
      <c r="G47" s="9" t="str">
        <f>IF('Решаемость 7 кл. матем'!G47&lt;'Необъективность 7 кл. матем'!G$63,"ДА","НЕТ")</f>
        <v>ДА</v>
      </c>
      <c r="H47" s="9" t="str">
        <f>IF('Решаемость 7 кл. матем'!H47&lt;'Необъективность 7 кл. матем'!H$63,"ДА","НЕТ")</f>
        <v>ДА</v>
      </c>
      <c r="I47" s="9" t="str">
        <f>IF('Решаемость 7 кл. матем'!I47&lt;'Необъективность 7 кл. матем'!I$63,"ДА","НЕТ")</f>
        <v>ДА</v>
      </c>
      <c r="J47" s="9" t="str">
        <f>IF('Решаемость 7 кл. матем'!J47&lt;'Необъективность 7 кл. матем'!J$63,"ДА","НЕТ")</f>
        <v>ДА</v>
      </c>
      <c r="K47" s="9">
        <f>'Результаты 7 кл. матем'!K47/'Результаты 7 кл. матем'!$B47</f>
        <v>0.24096385542168675</v>
      </c>
      <c r="L47" s="9">
        <f>'Результаты 7 кл. матем'!L47/'Результаты 7 кл. матем'!$B47</f>
        <v>0.48192771084337349</v>
      </c>
      <c r="M47" s="9">
        <f>'Результаты 7 кл. матем'!M47/'Результаты 7 кл. матем'!$B47</f>
        <v>0.21686746987951808</v>
      </c>
      <c r="N47" s="9">
        <f>'Результаты 7 кл. матем'!N47/'Результаты 7 кл. матем'!$B47</f>
        <v>6.0240963855421686E-2</v>
      </c>
    </row>
    <row r="48" spans="1:14" ht="15.75">
      <c r="A48" s="2">
        <v>70</v>
      </c>
      <c r="B48" s="3">
        <v>70</v>
      </c>
      <c r="C48" s="9" t="str">
        <f>IF('Решаемость 7 кл. матем'!C48&lt;'Необъективность 7 кл. матем'!C$63,"ДА","НЕТ")</f>
        <v>ДА</v>
      </c>
      <c r="D48" s="9" t="str">
        <f>IF('Решаемость 7 кл. матем'!D48&lt;'Необъективность 7 кл. матем'!D$63,"ДА","НЕТ")</f>
        <v>ДА</v>
      </c>
      <c r="E48" s="9" t="str">
        <f>IF('Решаемость 7 кл. матем'!E48&lt;'Необъективность 7 кл. матем'!E$63,"ДА","НЕТ")</f>
        <v>ДА</v>
      </c>
      <c r="F48" s="9" t="str">
        <f>IF('Решаемость 7 кл. матем'!F48&lt;'Необъективность 7 кл. матем'!F$63,"ДА","НЕТ")</f>
        <v>ДА</v>
      </c>
      <c r="G48" s="9" t="str">
        <f>IF('Решаемость 7 кл. матем'!G48&lt;'Необъективность 7 кл. матем'!G$63,"ДА","НЕТ")</f>
        <v>ДА</v>
      </c>
      <c r="H48" s="9" t="str">
        <f>IF('Решаемость 7 кл. матем'!H48&lt;'Необъективность 7 кл. матем'!H$63,"ДА","НЕТ")</f>
        <v>ДА</v>
      </c>
      <c r="I48" s="9" t="str">
        <f>IF('Решаемость 7 кл. матем'!I48&lt;'Необъективность 7 кл. матем'!I$63,"ДА","НЕТ")</f>
        <v>ДА</v>
      </c>
      <c r="J48" s="9" t="str">
        <f>IF('Решаемость 7 кл. матем'!J48&lt;'Необъективность 7 кл. матем'!J$63,"ДА","НЕТ")</f>
        <v>ДА</v>
      </c>
      <c r="K48" s="9">
        <f>'Результаты 7 кл. матем'!K48/'Результаты 7 кл. матем'!$B48</f>
        <v>0.17142857142857143</v>
      </c>
      <c r="L48" s="9">
        <f>'Результаты 7 кл. матем'!L48/'Результаты 7 кл. матем'!$B48</f>
        <v>0.3</v>
      </c>
      <c r="M48" s="9">
        <f>'Результаты 7 кл. матем'!M48/'Результаты 7 кл. матем'!$B48</f>
        <v>8.5714285714285715E-2</v>
      </c>
      <c r="N48" s="9">
        <f>'Результаты 7 кл. матем'!N48/'Результаты 7 кл. матем'!$B48</f>
        <v>0.3</v>
      </c>
    </row>
    <row r="49" spans="1:15" ht="15.75">
      <c r="A49" s="2">
        <v>71</v>
      </c>
      <c r="B49" s="3">
        <v>49</v>
      </c>
      <c r="C49" s="9" t="str">
        <f>IF('Решаемость 7 кл. матем'!C49&lt;'Необъективность 7 кл. матем'!C$63,"ДА","НЕТ")</f>
        <v>ДА</v>
      </c>
      <c r="D49" s="9" t="str">
        <f>IF('Решаемость 7 кл. матем'!D49&lt;'Необъективность 7 кл. матем'!D$63,"ДА","НЕТ")</f>
        <v>ДА</v>
      </c>
      <c r="E49" s="9" t="str">
        <f>IF('Решаемость 7 кл. матем'!E49&lt;'Необъективность 7 кл. матем'!E$63,"ДА","НЕТ")</f>
        <v>ДА</v>
      </c>
      <c r="F49" s="9" t="str">
        <f>IF('Решаемость 7 кл. матем'!F49&lt;'Необъективность 7 кл. матем'!F$63,"ДА","НЕТ")</f>
        <v>ДА</v>
      </c>
      <c r="G49" s="9" t="str">
        <f>IF('Решаемость 7 кл. матем'!G49&lt;'Необъективность 7 кл. матем'!G$63,"ДА","НЕТ")</f>
        <v>ДА</v>
      </c>
      <c r="H49" s="9" t="str">
        <f>IF('Решаемость 7 кл. матем'!H49&lt;'Необъективность 7 кл. матем'!H$63,"ДА","НЕТ")</f>
        <v>ДА</v>
      </c>
      <c r="I49" s="9" t="str">
        <f>IF('Решаемость 7 кл. матем'!I49&lt;'Необъективность 7 кл. матем'!I$63,"ДА","НЕТ")</f>
        <v>ДА</v>
      </c>
      <c r="J49" s="9" t="str">
        <f>IF('Решаемость 7 кл. матем'!J49&lt;'Необъективность 7 кл. матем'!J$63,"ДА","НЕТ")</f>
        <v>ДА</v>
      </c>
      <c r="K49" s="9">
        <f>'Результаты 7 кл. матем'!K49/'Результаты 7 кл. матем'!$B49</f>
        <v>0.20408163265306123</v>
      </c>
      <c r="L49" s="9">
        <f>'Результаты 7 кл. матем'!L49/'Результаты 7 кл. матем'!$B49</f>
        <v>0.7142857142857143</v>
      </c>
      <c r="M49" s="9">
        <f>'Результаты 7 кл. матем'!M49/'Результаты 7 кл. матем'!$B49</f>
        <v>8.1632653061224483E-2</v>
      </c>
      <c r="N49" s="9">
        <f>'Результаты 7 кл. матем'!N49/'Результаты 7 кл. матем'!$B49</f>
        <v>0</v>
      </c>
    </row>
    <row r="50" spans="1:15" ht="15.75">
      <c r="A50" s="2">
        <v>72</v>
      </c>
      <c r="B50" s="3">
        <v>10</v>
      </c>
      <c r="C50" s="9" t="str">
        <f>IF('Решаемость 7 кл. матем'!C50&lt;'Необъективность 7 кл. матем'!C$63,"ДА","НЕТ")</f>
        <v>ДА</v>
      </c>
      <c r="D50" s="9" t="str">
        <f>IF('Решаемость 7 кл. матем'!D50&lt;'Необъективность 7 кл. матем'!D$63,"ДА","НЕТ")</f>
        <v>ДА</v>
      </c>
      <c r="E50" s="9" t="str">
        <f>IF('Решаемость 7 кл. матем'!E50&lt;'Необъективность 7 кл. матем'!E$63,"ДА","НЕТ")</f>
        <v>НЕТ</v>
      </c>
      <c r="F50" s="9" t="str">
        <f>IF('Решаемость 7 кл. матем'!F50&lt;'Необъективность 7 кл. матем'!F$63,"ДА","НЕТ")</f>
        <v>ДА</v>
      </c>
      <c r="G50" s="9" t="str">
        <f>IF('Решаемость 7 кл. матем'!G50&lt;'Необъективность 7 кл. матем'!G$63,"ДА","НЕТ")</f>
        <v>НЕТ</v>
      </c>
      <c r="H50" s="9" t="str">
        <f>IF('Решаемость 7 кл. матем'!H50&lt;'Необъективность 7 кл. матем'!H$63,"ДА","НЕТ")</f>
        <v>НЕТ</v>
      </c>
      <c r="I50" s="9" t="str">
        <f>IF('Решаемость 7 кл. матем'!I50&lt;'Необъективность 7 кл. матем'!I$63,"ДА","НЕТ")</f>
        <v>НЕТ</v>
      </c>
      <c r="J50" s="9" t="str">
        <f>IF('Решаемость 7 кл. матем'!J50&lt;'Необъективность 7 кл. матем'!J$63,"ДА","НЕТ")</f>
        <v>ДА</v>
      </c>
      <c r="K50" s="9">
        <f>'Результаты 7 кл. матем'!K50/'Результаты 7 кл. матем'!$B50</f>
        <v>0</v>
      </c>
      <c r="L50" s="9">
        <f>'Результаты 7 кл. матем'!L50/'Результаты 7 кл. матем'!$B50</f>
        <v>0.4</v>
      </c>
      <c r="M50" s="9">
        <f>'Результаты 7 кл. матем'!M50/'Результаты 7 кл. матем'!$B50</f>
        <v>0.6</v>
      </c>
      <c r="N50" s="9">
        <f>'Результаты 7 кл. матем'!N50/'Результаты 7 кл. матем'!$B50</f>
        <v>0</v>
      </c>
    </row>
    <row r="51" spans="1:15" ht="15.75">
      <c r="A51" s="2">
        <v>77</v>
      </c>
      <c r="B51" s="3">
        <v>49</v>
      </c>
      <c r="C51" s="9" t="str">
        <f>IF('Решаемость 7 кл. матем'!C51&lt;'Необъективность 7 кл. матем'!C$63,"ДА","НЕТ")</f>
        <v>ДА</v>
      </c>
      <c r="D51" s="9" t="str">
        <f>IF('Решаемость 7 кл. матем'!D51&lt;'Необъективность 7 кл. матем'!D$63,"ДА","НЕТ")</f>
        <v>ДА</v>
      </c>
      <c r="E51" s="9" t="str">
        <f>IF('Решаемость 7 кл. матем'!E51&lt;'Необъективность 7 кл. матем'!E$63,"ДА","НЕТ")</f>
        <v>ДА</v>
      </c>
      <c r="F51" s="9" t="str">
        <f>IF('Решаемость 7 кл. матем'!F51&lt;'Необъективность 7 кл. матем'!F$63,"ДА","НЕТ")</f>
        <v>ДА</v>
      </c>
      <c r="G51" s="9" t="str">
        <f>IF('Решаемость 7 кл. матем'!G51&lt;'Необъективность 7 кл. матем'!G$63,"ДА","НЕТ")</f>
        <v>ДА</v>
      </c>
      <c r="H51" s="9" t="str">
        <f>IF('Решаемость 7 кл. матем'!H51&lt;'Необъективность 7 кл. матем'!H$63,"ДА","НЕТ")</f>
        <v>НЕТ</v>
      </c>
      <c r="I51" s="9" t="str">
        <f>IF('Решаемость 7 кл. матем'!I51&lt;'Необъективность 7 кл. матем'!I$63,"ДА","НЕТ")</f>
        <v>НЕТ</v>
      </c>
      <c r="J51" s="9" t="str">
        <f>IF('Решаемость 7 кл. матем'!J51&lt;'Необъективность 7 кл. матем'!J$63,"ДА","НЕТ")</f>
        <v>ДА</v>
      </c>
      <c r="K51" s="9">
        <f>'Результаты 7 кл. матем'!K51/'Результаты 7 кл. матем'!$B51</f>
        <v>0.12244897959183673</v>
      </c>
      <c r="L51" s="9">
        <f>'Результаты 7 кл. матем'!L51/'Результаты 7 кл. матем'!$B51</f>
        <v>0.5714285714285714</v>
      </c>
      <c r="M51" s="9">
        <f>'Результаты 7 кл. матем'!M51/'Результаты 7 кл. матем'!$B51</f>
        <v>0.26530612244897961</v>
      </c>
      <c r="N51" s="9">
        <f>'Результаты 7 кл. матем'!N51/'Результаты 7 кл. матем'!$B51</f>
        <v>4.0816326530612242E-2</v>
      </c>
    </row>
    <row r="52" spans="1:15" ht="15.75">
      <c r="A52" s="2">
        <v>80</v>
      </c>
      <c r="B52" s="3">
        <v>84</v>
      </c>
      <c r="C52" s="9" t="str">
        <f>IF('Решаемость 7 кл. матем'!C52&lt;'Необъективность 7 кл. матем'!C$63,"ДА","НЕТ")</f>
        <v>ДА</v>
      </c>
      <c r="D52" s="9" t="str">
        <f>IF('Решаемость 7 кл. матем'!D52&lt;'Необъективность 7 кл. матем'!D$63,"ДА","НЕТ")</f>
        <v>ДА</v>
      </c>
      <c r="E52" s="9" t="str">
        <f>IF('Решаемость 7 кл. матем'!E52&lt;'Необъективность 7 кл. матем'!E$63,"ДА","НЕТ")</f>
        <v>ДА</v>
      </c>
      <c r="F52" s="9" t="str">
        <f>IF('Решаемость 7 кл. матем'!F52&lt;'Необъективность 7 кл. матем'!F$63,"ДА","НЕТ")</f>
        <v>ДА</v>
      </c>
      <c r="G52" s="9" t="str">
        <f>IF('Решаемость 7 кл. матем'!G52&lt;'Необъективность 7 кл. матем'!G$63,"ДА","НЕТ")</f>
        <v>ДА</v>
      </c>
      <c r="H52" s="9" t="str">
        <f>IF('Решаемость 7 кл. матем'!H52&lt;'Необъективность 7 кл. матем'!H$63,"ДА","НЕТ")</f>
        <v>ДА</v>
      </c>
      <c r="I52" s="9" t="str">
        <f>IF('Решаемость 7 кл. матем'!I52&lt;'Необъективность 7 кл. матем'!I$63,"ДА","НЕТ")</f>
        <v>ДА</v>
      </c>
      <c r="J52" s="9" t="str">
        <f>IF('Решаемость 7 кл. матем'!J52&lt;'Необъективность 7 кл. матем'!J$63,"ДА","НЕТ")</f>
        <v>ДА</v>
      </c>
      <c r="K52" s="9">
        <f>'Результаты 7 кл. матем'!K52/'Результаты 7 кл. матем'!$B52</f>
        <v>0.25</v>
      </c>
      <c r="L52" s="9">
        <f>'Результаты 7 кл. матем'!L52/'Результаты 7 кл. матем'!$B52</f>
        <v>0.55952380952380953</v>
      </c>
      <c r="M52" s="9">
        <f>'Результаты 7 кл. матем'!M52/'Результаты 7 кл. матем'!$B52</f>
        <v>0.17857142857142858</v>
      </c>
      <c r="N52" s="9">
        <f>'Результаты 7 кл. матем'!N52/'Результаты 7 кл. матем'!$B52</f>
        <v>1.1904761904761904E-2</v>
      </c>
    </row>
    <row r="53" spans="1:15" ht="15.75">
      <c r="A53" s="2">
        <v>81</v>
      </c>
      <c r="B53" s="3">
        <v>70</v>
      </c>
      <c r="C53" s="9" t="str">
        <f>IF('Решаемость 7 кл. матем'!C53&lt;'Необъективность 7 кл. матем'!C$63,"ДА","НЕТ")</f>
        <v>ДА</v>
      </c>
      <c r="D53" s="9" t="str">
        <f>IF('Решаемость 7 кл. матем'!D53&lt;'Необъективность 7 кл. матем'!D$63,"ДА","НЕТ")</f>
        <v>ДА</v>
      </c>
      <c r="E53" s="9" t="str">
        <f>IF('Решаемость 7 кл. матем'!E53&lt;'Необъективность 7 кл. матем'!E$63,"ДА","НЕТ")</f>
        <v>ДА</v>
      </c>
      <c r="F53" s="9" t="str">
        <f>IF('Решаемость 7 кл. матем'!F53&lt;'Необъективность 7 кл. матем'!F$63,"ДА","НЕТ")</f>
        <v>ДА</v>
      </c>
      <c r="G53" s="9" t="str">
        <f>IF('Решаемость 7 кл. матем'!G53&lt;'Необъективность 7 кл. матем'!G$63,"ДА","НЕТ")</f>
        <v>ДА</v>
      </c>
      <c r="H53" s="9" t="str">
        <f>IF('Решаемость 7 кл. матем'!H53&lt;'Необъективность 7 кл. матем'!H$63,"ДА","НЕТ")</f>
        <v>ДА</v>
      </c>
      <c r="I53" s="9" t="str">
        <f>IF('Решаемость 7 кл. матем'!I53&lt;'Необъективность 7 кл. матем'!I$63,"ДА","НЕТ")</f>
        <v>ДА</v>
      </c>
      <c r="J53" s="9" t="str">
        <f>IF('Решаемость 7 кл. матем'!J53&lt;'Необъективность 7 кл. матем'!J$63,"ДА","НЕТ")</f>
        <v>ДА</v>
      </c>
      <c r="K53" s="9">
        <f>'Результаты 7 кл. матем'!K53/'Результаты 7 кл. матем'!$B53</f>
        <v>0.18571428571428572</v>
      </c>
      <c r="L53" s="9">
        <f>'Результаты 7 кл. матем'!L53/'Результаты 7 кл. матем'!$B53</f>
        <v>0.51428571428571423</v>
      </c>
      <c r="M53" s="9">
        <f>'Результаты 7 кл. матем'!M53/'Результаты 7 кл. матем'!$B53</f>
        <v>0.15714285714285714</v>
      </c>
      <c r="N53" s="9">
        <f>'Результаты 7 кл. матем'!N53/'Результаты 7 кл. матем'!$B53</f>
        <v>0.14285714285714285</v>
      </c>
    </row>
    <row r="54" spans="1:15" ht="15.75">
      <c r="A54" s="2">
        <v>85</v>
      </c>
      <c r="B54" s="3">
        <v>48</v>
      </c>
      <c r="C54" s="9" t="str">
        <f>IF('Решаемость 7 кл. матем'!C54&lt;'Необъективность 7 кл. матем'!C$63,"ДА","НЕТ")</f>
        <v>ДА</v>
      </c>
      <c r="D54" s="9" t="str">
        <f>IF('Решаемость 7 кл. матем'!D54&lt;'Необъективность 7 кл. матем'!D$63,"ДА","НЕТ")</f>
        <v>ДА</v>
      </c>
      <c r="E54" s="9" t="str">
        <f>IF('Решаемость 7 кл. матем'!E54&lt;'Необъективность 7 кл. матем'!E$63,"ДА","НЕТ")</f>
        <v>ДА</v>
      </c>
      <c r="F54" s="9" t="str">
        <f>IF('Решаемость 7 кл. матем'!F54&lt;'Необъективность 7 кл. матем'!F$63,"ДА","НЕТ")</f>
        <v>ДА</v>
      </c>
      <c r="G54" s="9" t="str">
        <f>IF('Решаемость 7 кл. матем'!G54&lt;'Необъективность 7 кл. матем'!G$63,"ДА","НЕТ")</f>
        <v>ДА</v>
      </c>
      <c r="H54" s="9" t="str">
        <f>IF('Решаемость 7 кл. матем'!H54&lt;'Необъективность 7 кл. матем'!H$63,"ДА","НЕТ")</f>
        <v>ДА</v>
      </c>
      <c r="I54" s="9" t="str">
        <f>IF('Решаемость 7 кл. матем'!I54&lt;'Необъективность 7 кл. матем'!I$63,"ДА","НЕТ")</f>
        <v>ДА</v>
      </c>
      <c r="J54" s="9" t="str">
        <f>IF('Решаемость 7 кл. матем'!J54&lt;'Необъективность 7 кл. матем'!J$63,"ДА","НЕТ")</f>
        <v>ДА</v>
      </c>
      <c r="K54" s="9">
        <f>'Результаты 7 кл. матем'!K54/'Результаты 7 кл. матем'!$B54</f>
        <v>0.83333333333333337</v>
      </c>
      <c r="L54" s="9">
        <f>'Результаты 7 кл. матем'!L54/'Результаты 7 кл. матем'!$B54</f>
        <v>0.125</v>
      </c>
      <c r="M54" s="9">
        <f>'Результаты 7 кл. матем'!M54/'Результаты 7 кл. матем'!$B54</f>
        <v>4.1666666666666664E-2</v>
      </c>
      <c r="N54" s="9">
        <f>'Результаты 7 кл. матем'!N54/'Результаты 7 кл. матем'!$B54</f>
        <v>0</v>
      </c>
    </row>
    <row r="55" spans="1:15" ht="15.75">
      <c r="A55" s="2">
        <v>87</v>
      </c>
      <c r="B55" s="3">
        <v>68</v>
      </c>
      <c r="C55" s="9" t="str">
        <f>IF('Решаемость 7 кл. матем'!C55&lt;'Необъективность 7 кл. матем'!C$63,"ДА","НЕТ")</f>
        <v>ДА</v>
      </c>
      <c r="D55" s="9" t="str">
        <f>IF('Решаемость 7 кл. матем'!D55&lt;'Необъективность 7 кл. матем'!D$63,"ДА","НЕТ")</f>
        <v>ДА</v>
      </c>
      <c r="E55" s="9" t="str">
        <f>IF('Решаемость 7 кл. матем'!E55&lt;'Необъективность 7 кл. матем'!E$63,"ДА","НЕТ")</f>
        <v>ДА</v>
      </c>
      <c r="F55" s="9" t="str">
        <f>IF('Решаемость 7 кл. матем'!F55&lt;'Необъективность 7 кл. матем'!F$63,"ДА","НЕТ")</f>
        <v>ДА</v>
      </c>
      <c r="G55" s="9" t="str">
        <f>IF('Решаемость 7 кл. матем'!G55&lt;'Необъективность 7 кл. матем'!G$63,"ДА","НЕТ")</f>
        <v>ДА</v>
      </c>
      <c r="H55" s="9" t="str">
        <f>IF('Решаемость 7 кл. матем'!H55&lt;'Необъективность 7 кл. матем'!H$63,"ДА","НЕТ")</f>
        <v>ДА</v>
      </c>
      <c r="I55" s="9" t="str">
        <f>IF('Решаемость 7 кл. матем'!I55&lt;'Необъективность 7 кл. матем'!I$63,"ДА","НЕТ")</f>
        <v>ДА</v>
      </c>
      <c r="J55" s="9" t="str">
        <f>IF('Решаемость 7 кл. матем'!J55&lt;'Необъективность 7 кл. матем'!J$63,"ДА","НЕТ")</f>
        <v>ДА</v>
      </c>
      <c r="K55" s="9">
        <f>'Результаты 7 кл. матем'!K55/'Результаты 7 кл. матем'!$B55</f>
        <v>0.20588235294117646</v>
      </c>
      <c r="L55" s="9">
        <f>'Результаты 7 кл. матем'!L55/'Результаты 7 кл. матем'!$B55</f>
        <v>0.48529411764705882</v>
      </c>
      <c r="M55" s="9">
        <f>'Результаты 7 кл. матем'!M55/'Результаты 7 кл. матем'!$B55</f>
        <v>0.27941176470588236</v>
      </c>
      <c r="N55" s="9">
        <f>'Результаты 7 кл. матем'!N55/'Результаты 7 кл. матем'!$B55</f>
        <v>2.9411764705882353E-2</v>
      </c>
    </row>
    <row r="56" spans="1:15" ht="15.75">
      <c r="A56" s="2">
        <v>90</v>
      </c>
      <c r="B56" s="3">
        <v>39</v>
      </c>
      <c r="C56" s="9" t="str">
        <f>IF('Решаемость 7 кл. матем'!C56&lt;'Необъективность 7 кл. матем'!C$63,"ДА","НЕТ")</f>
        <v>НЕТ</v>
      </c>
      <c r="D56" s="9" t="str">
        <f>IF('Решаемость 7 кл. матем'!D56&lt;'Необъективность 7 кл. матем'!D$63,"ДА","НЕТ")</f>
        <v>ДА</v>
      </c>
      <c r="E56" s="9" t="str">
        <f>IF('Решаемость 7 кл. матем'!E56&lt;'Необъективность 7 кл. матем'!E$63,"ДА","НЕТ")</f>
        <v>НЕТ</v>
      </c>
      <c r="F56" s="9" t="str">
        <f>IF('Решаемость 7 кл. матем'!F56&lt;'Необъективность 7 кл. матем'!F$63,"ДА","НЕТ")</f>
        <v>ДА</v>
      </c>
      <c r="G56" s="9" t="str">
        <f>IF('Решаемость 7 кл. матем'!G56&lt;'Необъективность 7 кл. матем'!G$63,"ДА","НЕТ")</f>
        <v>НЕТ</v>
      </c>
      <c r="H56" s="9" t="str">
        <f>IF('Решаемость 7 кл. матем'!H56&lt;'Необъективность 7 кл. матем'!H$63,"ДА","НЕТ")</f>
        <v>ДА</v>
      </c>
      <c r="I56" s="9" t="str">
        <f>IF('Решаемость 7 кл. матем'!I56&lt;'Необъективность 7 кл. матем'!I$63,"ДА","НЕТ")</f>
        <v>ДА</v>
      </c>
      <c r="J56" s="9" t="str">
        <f>IF('Решаемость 7 кл. матем'!J56&lt;'Необъективность 7 кл. матем'!J$63,"ДА","НЕТ")</f>
        <v>ДА</v>
      </c>
      <c r="K56" s="9">
        <f>'Результаты 7 кл. матем'!K56/'Результаты 7 кл. матем'!$B56</f>
        <v>0.10256410256410256</v>
      </c>
      <c r="L56" s="9">
        <f>'Результаты 7 кл. матем'!L56/'Результаты 7 кл. матем'!$B56</f>
        <v>0.58974358974358976</v>
      </c>
      <c r="M56" s="9">
        <f>'Результаты 7 кл. матем'!M56/'Результаты 7 кл. матем'!$B56</f>
        <v>0.25641025641025639</v>
      </c>
      <c r="N56" s="9">
        <f>'Результаты 7 кл. матем'!N56/'Результаты 7 кл. матем'!$B56</f>
        <v>5.128205128205128E-2</v>
      </c>
    </row>
    <row r="57" spans="1:15" ht="15.75">
      <c r="A57" s="2">
        <v>95</v>
      </c>
      <c r="B57" s="3">
        <v>95</v>
      </c>
      <c r="C57" s="9" t="str">
        <f>IF('Решаемость 7 кл. матем'!C57&lt;'Необъективность 7 кл. матем'!C$63,"ДА","НЕТ")</f>
        <v>ДА</v>
      </c>
      <c r="D57" s="9" t="str">
        <f>IF('Решаемость 7 кл. матем'!D57&lt;'Необъективность 7 кл. матем'!D$63,"ДА","НЕТ")</f>
        <v>ДА</v>
      </c>
      <c r="E57" s="9" t="str">
        <f>IF('Решаемость 7 кл. матем'!E57&lt;'Необъективность 7 кл. матем'!E$63,"ДА","НЕТ")</f>
        <v>ДА</v>
      </c>
      <c r="F57" s="9" t="str">
        <f>IF('Решаемость 7 кл. матем'!F57&lt;'Необъективность 7 кл. матем'!F$63,"ДА","НЕТ")</f>
        <v>ДА</v>
      </c>
      <c r="G57" s="9" t="str">
        <f>IF('Решаемость 7 кл. матем'!G57&lt;'Необъективность 7 кл. матем'!G$63,"ДА","НЕТ")</f>
        <v>ДА</v>
      </c>
      <c r="H57" s="9" t="str">
        <f>IF('Решаемость 7 кл. матем'!H57&lt;'Необъективность 7 кл. матем'!H$63,"ДА","НЕТ")</f>
        <v>ДА</v>
      </c>
      <c r="I57" s="9" t="str">
        <f>IF('Решаемость 7 кл. матем'!I57&lt;'Необъективность 7 кл. матем'!I$63,"ДА","НЕТ")</f>
        <v>ДА</v>
      </c>
      <c r="J57" s="9" t="str">
        <f>IF('Решаемость 7 кл. матем'!J57&lt;'Необъективность 7 кл. матем'!J$63,"ДА","НЕТ")</f>
        <v>ДА</v>
      </c>
      <c r="K57" s="9">
        <f>'Результаты 7 кл. матем'!K57/'Результаты 7 кл. матем'!$B57</f>
        <v>0.25263157894736843</v>
      </c>
      <c r="L57" s="9">
        <f>'Результаты 7 кл. матем'!L57/'Результаты 7 кл. матем'!$B57</f>
        <v>0.58947368421052626</v>
      </c>
      <c r="M57" s="9">
        <f>'Результаты 7 кл. матем'!M57/'Результаты 7 кл. матем'!$B57</f>
        <v>0.10526315789473684</v>
      </c>
      <c r="N57" s="9">
        <f>'Результаты 7 кл. матем'!N57/'Результаты 7 кл. матем'!$B57</f>
        <v>5.2631578947368418E-2</v>
      </c>
    </row>
    <row r="58" spans="1:15" ht="15.75">
      <c r="A58" s="2">
        <v>100</v>
      </c>
      <c r="B58" s="3">
        <v>114</v>
      </c>
      <c r="C58" s="9" t="str">
        <f>IF('Решаемость 7 кл. матем'!C58&lt;'Необъективность 7 кл. матем'!C$63,"ДА","НЕТ")</f>
        <v>ДА</v>
      </c>
      <c r="D58" s="9" t="str">
        <f>IF('Решаемость 7 кл. матем'!D58&lt;'Необъективность 7 кл. матем'!D$63,"ДА","НЕТ")</f>
        <v>ДА</v>
      </c>
      <c r="E58" s="9" t="str">
        <f>IF('Решаемость 7 кл. матем'!E58&lt;'Необъективность 7 кл. матем'!E$63,"ДА","НЕТ")</f>
        <v>ДА</v>
      </c>
      <c r="F58" s="9" t="str">
        <f>IF('Решаемость 7 кл. матем'!F58&lt;'Необъективность 7 кл. матем'!F$63,"ДА","НЕТ")</f>
        <v>ДА</v>
      </c>
      <c r="G58" s="9" t="str">
        <f>IF('Решаемость 7 кл. матем'!G58&lt;'Необъективность 7 кл. матем'!G$63,"ДА","НЕТ")</f>
        <v>ДА</v>
      </c>
      <c r="H58" s="9" t="str">
        <f>IF('Решаемость 7 кл. матем'!H58&lt;'Необъективность 7 кл. матем'!H$63,"ДА","НЕТ")</f>
        <v>ДА</v>
      </c>
      <c r="I58" s="9" t="str">
        <f>IF('Решаемость 7 кл. матем'!I58&lt;'Необъективность 7 кл. матем'!I$63,"ДА","НЕТ")</f>
        <v>ДА</v>
      </c>
      <c r="J58" s="9" t="str">
        <f>IF('Решаемость 7 кл. матем'!J58&lt;'Необъективность 7 кл. матем'!J$63,"ДА","НЕТ")</f>
        <v>ДА</v>
      </c>
      <c r="K58" s="9">
        <f>'Результаты 7 кл. матем'!K58/'Результаты 7 кл. матем'!$B58</f>
        <v>0.24561403508771928</v>
      </c>
      <c r="L58" s="9">
        <f>'Результаты 7 кл. матем'!L58/'Результаты 7 кл. матем'!$B58</f>
        <v>0.53508771929824561</v>
      </c>
      <c r="M58" s="9">
        <f>'Результаты 7 кл. матем'!M58/'Результаты 7 кл. матем'!$B58</f>
        <v>0.17543859649122806</v>
      </c>
      <c r="N58" s="9">
        <f>'Результаты 7 кл. матем'!N58/'Результаты 7 кл. матем'!$B58</f>
        <v>4.3859649122807015E-2</v>
      </c>
    </row>
    <row r="59" spans="1:15" ht="15.75">
      <c r="A59" s="2">
        <v>138</v>
      </c>
      <c r="B59" s="3">
        <v>27</v>
      </c>
      <c r="C59" s="9" t="str">
        <f>IF('Решаемость 7 кл. матем'!C59&lt;'Необъективность 7 кл. матем'!C$63,"ДА","НЕТ")</f>
        <v>ДА</v>
      </c>
      <c r="D59" s="9" t="str">
        <f>IF('Решаемость 7 кл. матем'!D59&lt;'Необъективность 7 кл. матем'!D$63,"ДА","НЕТ")</f>
        <v>ДА</v>
      </c>
      <c r="E59" s="9" t="str">
        <f>IF('Решаемость 7 кл. матем'!E59&lt;'Необъективность 7 кл. матем'!E$63,"ДА","НЕТ")</f>
        <v>ДА</v>
      </c>
      <c r="F59" s="9" t="str">
        <f>IF('Решаемость 7 кл. матем'!F59&lt;'Необъективность 7 кл. матем'!F$63,"ДА","НЕТ")</f>
        <v>ДА</v>
      </c>
      <c r="G59" s="9" t="str">
        <f>IF('Решаемость 7 кл. матем'!G59&lt;'Необъективность 7 кл. матем'!G$63,"ДА","НЕТ")</f>
        <v>ДА</v>
      </c>
      <c r="H59" s="9" t="str">
        <f>IF('Решаемость 7 кл. матем'!H59&lt;'Необъективность 7 кл. матем'!H$63,"ДА","НЕТ")</f>
        <v>ДА</v>
      </c>
      <c r="I59" s="9" t="str">
        <f>IF('Решаемость 7 кл. матем'!I59&lt;'Необъективность 7 кл. матем'!I$63,"ДА","НЕТ")</f>
        <v>ДА</v>
      </c>
      <c r="J59" s="9" t="str">
        <f>IF('Решаемость 7 кл. матем'!J59&lt;'Необъективность 7 кл. матем'!J$63,"ДА","НЕТ")</f>
        <v>ДА</v>
      </c>
      <c r="K59" s="9">
        <f>'Результаты 7 кл. матем'!K59/'Результаты 7 кл. матем'!$B59</f>
        <v>0.55555555555555558</v>
      </c>
      <c r="L59" s="9">
        <f>'Результаты 7 кл. матем'!L59/'Результаты 7 кл. матем'!$B59</f>
        <v>0.29629629629629628</v>
      </c>
      <c r="M59" s="9">
        <f>'Результаты 7 кл. матем'!M59/'Результаты 7 кл. матем'!$B59</f>
        <v>0.1111111111111111</v>
      </c>
      <c r="N59" s="9">
        <f>'Результаты 7 кл. матем'!N59/'Результаты 7 кл. матем'!$B59</f>
        <v>3.7037037037037035E-2</v>
      </c>
    </row>
    <row r="60" spans="1:15" ht="15.75">
      <c r="A60" s="2">
        <v>144</v>
      </c>
      <c r="B60" s="3">
        <v>41</v>
      </c>
      <c r="C60" s="9" t="str">
        <f>IF('Решаемость 7 кл. матем'!C60&lt;'Необъективность 7 кл. матем'!C$63,"ДА","НЕТ")</f>
        <v>ДА</v>
      </c>
      <c r="D60" s="9" t="str">
        <f>IF('Решаемость 7 кл. матем'!D60&lt;'Необъективность 7 кл. матем'!D$63,"ДА","НЕТ")</f>
        <v>ДА</v>
      </c>
      <c r="E60" s="9" t="str">
        <f>IF('Решаемость 7 кл. матем'!E60&lt;'Необъективность 7 кл. матем'!E$63,"ДА","НЕТ")</f>
        <v>ДА</v>
      </c>
      <c r="F60" s="9" t="str">
        <f>IF('Решаемость 7 кл. матем'!F60&lt;'Необъективность 7 кл. матем'!F$63,"ДА","НЕТ")</f>
        <v>ДА</v>
      </c>
      <c r="G60" s="9" t="str">
        <f>IF('Решаемость 7 кл. матем'!G60&lt;'Необъективность 7 кл. матем'!G$63,"ДА","НЕТ")</f>
        <v>ДА</v>
      </c>
      <c r="H60" s="9" t="str">
        <f>IF('Решаемость 7 кл. матем'!H60&lt;'Необъективность 7 кл. матем'!H$63,"ДА","НЕТ")</f>
        <v>НЕТ</v>
      </c>
      <c r="I60" s="9" t="str">
        <f>IF('Решаемость 7 кл. матем'!I60&lt;'Необъективность 7 кл. матем'!I$63,"ДА","НЕТ")</f>
        <v>ДА</v>
      </c>
      <c r="J60" s="9" t="str">
        <f>IF('Решаемость 7 кл. матем'!J60&lt;'Необъективность 7 кл. матем'!J$63,"ДА","НЕТ")</f>
        <v>ДА</v>
      </c>
      <c r="K60" s="9">
        <f>'Результаты 7 кл. матем'!K60/'Результаты 7 кл. матем'!$B60</f>
        <v>0.31707317073170732</v>
      </c>
      <c r="L60" s="9">
        <f>'Результаты 7 кл. матем'!L60/'Результаты 7 кл. матем'!$B60</f>
        <v>0.3902439024390244</v>
      </c>
      <c r="M60" s="9">
        <f>'Результаты 7 кл. матем'!M60/'Результаты 7 кл. матем'!$B60</f>
        <v>0.24390243902439024</v>
      </c>
      <c r="N60" s="9">
        <f>'Результаты 7 кл. матем'!N60/'Результаты 7 кл. матем'!$B60</f>
        <v>4.878048780487805E-2</v>
      </c>
    </row>
    <row r="61" spans="1:15" ht="37.5">
      <c r="A61" s="4" t="s">
        <v>25</v>
      </c>
      <c r="B61" s="4">
        <f>'Результаты 7 кл. матем'!B61</f>
        <v>3349</v>
      </c>
      <c r="C61" s="20">
        <f>'Результаты 7 кл. матем'!C61/'Результаты 7 кл. матем'!$B61</f>
        <v>0.75604658106897582</v>
      </c>
      <c r="D61" s="20">
        <f>'Результаты 7 кл. матем'!D61/'Результаты 7 кл. матем'!$B61</f>
        <v>0.88384592415646457</v>
      </c>
      <c r="E61" s="20">
        <f>'Результаты 7 кл. матем'!E61/'Результаты 7 кл. матем'!$B61</f>
        <v>0.6163033741415348</v>
      </c>
      <c r="F61" s="21">
        <f>'Результаты 7 кл. матем'!F61/'Результаты 7 кл. матем'!$B61</f>
        <v>0.44401313825022393</v>
      </c>
      <c r="G61" s="20">
        <f>'Результаты 7 кл. матем'!G61/'Результаты 7 кл. матем'!$B61</f>
        <v>0.65989847715736039</v>
      </c>
      <c r="H61" s="21">
        <f>'Результаты 7 кл. матем'!H61/'Результаты 7 кл. матем'!$B61/2</f>
        <v>0.41758733950432964</v>
      </c>
      <c r="I61" s="20">
        <f>'Результаты 7 кл. матем'!I61/'Результаты 7 кл. матем'!$B61</f>
        <v>0.50970438936996121</v>
      </c>
      <c r="J61" s="21">
        <f>'Результаты 7 кл. матем'!J61/'Результаты 7 кл. матем'!$B61/2</f>
        <v>0.27291728874290833</v>
      </c>
      <c r="K61" s="22">
        <f>'Результаты 7 кл. матем'!K61/'Результаты 7 кл. матем'!$B61</f>
        <v>0.23529411764705882</v>
      </c>
      <c r="L61" s="23">
        <f>'Результаты 7 кл. матем'!L61/'Результаты 7 кл. матем'!$B61</f>
        <v>0.47894893998208421</v>
      </c>
      <c r="M61" s="24">
        <f>'Результаты 7 кл. матем'!M61/'Результаты 7 кл. матем'!$B61</f>
        <v>0.19826813974320692</v>
      </c>
      <c r="N61" s="25">
        <f>'Результаты 7 кл. матем'!N61/'Результаты 7 кл. матем'!$B61</f>
        <v>8.4502836667661993E-2</v>
      </c>
    </row>
    <row r="62" spans="1:15" ht="18.75">
      <c r="A62" s="32" t="s">
        <v>26</v>
      </c>
      <c r="B62" s="32"/>
      <c r="C62" s="16">
        <f>STDEV('Решаемость 7 кл. матем'!C2:C60)</f>
        <v>0.15735289491887569</v>
      </c>
      <c r="D62" s="16">
        <f>STDEV('Решаемость 7 кл. матем'!D2:D60)</f>
        <v>0.13522842274854702</v>
      </c>
      <c r="E62" s="16">
        <f>STDEV('Решаемость 7 кл. матем'!E2:E60)</f>
        <v>0.174251743422805</v>
      </c>
      <c r="F62" s="16">
        <f>STDEV('Решаемость 7 кл. матем'!F2:F60)</f>
        <v>0.17090715018953748</v>
      </c>
      <c r="G62" s="16">
        <f>STDEV('Решаемость 7 кл. матем'!G2:G60)</f>
        <v>0.19742343870490411</v>
      </c>
      <c r="H62" s="16">
        <f>STDEV('Решаемость 7 кл. матем'!H2:H60)</f>
        <v>0.16864170653666782</v>
      </c>
      <c r="I62" s="16">
        <f>STDEV('Решаемость 7 кл. матем'!I2:I60)</f>
        <v>0.18738465116561209</v>
      </c>
      <c r="J62" s="16">
        <f>STDEV('Решаемость 7 кл. матем'!J2:J60)</f>
        <v>0.14665345503483559</v>
      </c>
      <c r="K62" s="16"/>
      <c r="L62" s="16"/>
      <c r="M62" s="16"/>
      <c r="N62" s="16"/>
      <c r="O62" s="15"/>
    </row>
    <row r="63" spans="1:15" ht="18.75">
      <c r="A63" s="30" t="s">
        <v>27</v>
      </c>
      <c r="B63" s="31"/>
      <c r="C63" s="19">
        <f>C61+C62</f>
        <v>0.91339947598785154</v>
      </c>
      <c r="D63" s="19">
        <f t="shared" ref="D63:J63" si="0">D61+D62</f>
        <v>1.0190743469050116</v>
      </c>
      <c r="E63" s="19">
        <f t="shared" si="0"/>
        <v>0.79055511756433983</v>
      </c>
      <c r="F63" s="19">
        <f t="shared" si="0"/>
        <v>0.61492028843976143</v>
      </c>
      <c r="G63" s="19">
        <f t="shared" si="0"/>
        <v>0.85732191586226447</v>
      </c>
      <c r="H63" s="19">
        <f t="shared" si="0"/>
        <v>0.58622904604099746</v>
      </c>
      <c r="I63" s="19">
        <f t="shared" si="0"/>
        <v>0.6970890405355733</v>
      </c>
      <c r="J63" s="19">
        <f t="shared" si="0"/>
        <v>0.41957074377774395</v>
      </c>
      <c r="K63" s="17"/>
      <c r="L63" s="17"/>
      <c r="M63" s="17"/>
      <c r="N63" s="17"/>
    </row>
    <row r="64" spans="1:15" ht="18.75">
      <c r="A64" s="30" t="s">
        <v>28</v>
      </c>
      <c r="B64" s="31"/>
      <c r="C64" s="19">
        <f>C61-C62</f>
        <v>0.5986936861501001</v>
      </c>
      <c r="D64" s="19">
        <f t="shared" ref="D64:J64" si="1">D61-D62</f>
        <v>0.7486175014079175</v>
      </c>
      <c r="E64" s="19">
        <f t="shared" si="1"/>
        <v>0.44205163071872977</v>
      </c>
      <c r="F64" s="19">
        <f t="shared" si="1"/>
        <v>0.27310598806068642</v>
      </c>
      <c r="G64" s="19">
        <f t="shared" si="1"/>
        <v>0.4624750384524563</v>
      </c>
      <c r="H64" s="19">
        <f t="shared" si="1"/>
        <v>0.24894563296766181</v>
      </c>
      <c r="I64" s="19">
        <f t="shared" si="1"/>
        <v>0.32231973820434912</v>
      </c>
      <c r="J64" s="19">
        <f t="shared" si="1"/>
        <v>0.12626383370807273</v>
      </c>
      <c r="K64" s="17"/>
      <c r="L64" s="17"/>
      <c r="M64" s="17"/>
      <c r="N64" s="17"/>
    </row>
  </sheetData>
  <dataConsolidate/>
  <mergeCells count="3">
    <mergeCell ref="A62:B62"/>
    <mergeCell ref="A63:B63"/>
    <mergeCell ref="A64:B64"/>
  </mergeCells>
  <conditionalFormatting sqref="C2:J61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3"/>
  <sheetViews>
    <sheetView topLeftCell="A10" workbookViewId="0">
      <selection activeCell="D36" sqref="D36"/>
    </sheetView>
  </sheetViews>
  <sheetFormatPr defaultRowHeight="15"/>
  <cols>
    <col min="1" max="1" width="22.85546875" customWidth="1"/>
    <col min="2" max="2" width="19.28515625" customWidth="1"/>
    <col min="3" max="3" width="16.5703125" customWidth="1"/>
    <col min="4" max="4" width="15.5703125" customWidth="1"/>
    <col min="5" max="6" width="14" customWidth="1"/>
    <col min="7" max="7" width="16.140625" customWidth="1"/>
    <col min="8" max="8" width="25.28515625" customWidth="1"/>
    <col min="9" max="9" width="14" customWidth="1"/>
    <col min="10" max="10" width="15.7109375" customWidth="1"/>
    <col min="11" max="11" width="13.140625" customWidth="1"/>
  </cols>
  <sheetData>
    <row r="1" spans="1:11" ht="220.5">
      <c r="A1" s="2"/>
      <c r="B1" s="2" t="s">
        <v>1</v>
      </c>
      <c r="C1" s="2" t="s">
        <v>33</v>
      </c>
      <c r="D1" s="2" t="s">
        <v>34</v>
      </c>
      <c r="E1" s="2" t="s">
        <v>35</v>
      </c>
      <c r="F1" s="2" t="s">
        <v>36</v>
      </c>
      <c r="G1" s="2" t="s">
        <v>37</v>
      </c>
      <c r="H1" s="2" t="s">
        <v>38</v>
      </c>
      <c r="I1" s="2" t="s">
        <v>39</v>
      </c>
      <c r="J1" s="2" t="s">
        <v>40</v>
      </c>
      <c r="K1" s="2" t="s">
        <v>29</v>
      </c>
    </row>
    <row r="2" spans="1:11" ht="18.75">
      <c r="A2" s="2" t="s">
        <v>32</v>
      </c>
      <c r="B2" s="3">
        <v>8</v>
      </c>
      <c r="C2" s="9" t="str">
        <f>IF('Решаемость 7 кл. матем'!C4&gt;'Проблемные зоны 7 кл. матем '!C$64,"ДА","НЕТ")</f>
        <v>ДА</v>
      </c>
      <c r="D2" s="9" t="str">
        <f>IF('Решаемость 7 кл. матем'!D4&gt;'Проблемные зоны 7 кл. матем '!D$64,"ДА","НЕТ")</f>
        <v>ДА</v>
      </c>
      <c r="E2" s="9" t="str">
        <f>IF('Решаемость 7 кл. матем'!E4&gt;'Проблемные зоны 7 кл. матем '!E$64,"ДА","НЕТ")</f>
        <v>ДА</v>
      </c>
      <c r="F2" s="9" t="str">
        <f>IF('Решаемость 7 кл. матем'!F4&gt;'Проблемные зоны 7 кл. матем '!F$64,"ДА","НЕТ")</f>
        <v>ДА</v>
      </c>
      <c r="G2" s="9" t="str">
        <f>IF('Решаемость 7 кл. матем'!G4&gt;'Проблемные зоны 7 кл. матем '!G$64,"ДА","НЕТ")</f>
        <v>ДА</v>
      </c>
      <c r="H2" s="9" t="str">
        <f>IF('Решаемость 7 кл. матем'!H4&gt;'Проблемные зоны 7 кл. матем '!H$64,"ДА","НЕТ")</f>
        <v>НЕТ</v>
      </c>
      <c r="I2" s="9" t="str">
        <f>IF('Решаемость 7 кл. матем'!I4&gt;'Проблемные зоны 7 кл. матем '!I$64,"ДА","НЕТ")</f>
        <v>ДА</v>
      </c>
      <c r="J2" s="9" t="str">
        <f>IF('Решаемость 7 кл. матем'!J4&gt;'Проблемные зоны 7 кл. матем '!J$64,"ДА","НЕТ")</f>
        <v>НЕТ</v>
      </c>
      <c r="K2" s="26">
        <f t="shared" ref="K2:K32" si="0">COUNTIF(C2:J2,"нет")</f>
        <v>2</v>
      </c>
    </row>
    <row r="3" spans="1:11" ht="18.75">
      <c r="A3" s="2" t="s">
        <v>17</v>
      </c>
      <c r="B3" s="3">
        <v>5</v>
      </c>
      <c r="C3" s="9" t="str">
        <f>IF('Решаемость 7 кл. матем'!C6&gt;'Проблемные зоны 7 кл. матем '!C$64,"ДА","НЕТ")</f>
        <v>ДА</v>
      </c>
      <c r="D3" s="9" t="str">
        <f>IF('Решаемость 7 кл. матем'!D6&gt;'Проблемные зоны 7 кл. матем '!D$64,"ДА","НЕТ")</f>
        <v>ДА</v>
      </c>
      <c r="E3" s="9" t="str">
        <f>IF('Решаемость 7 кл. матем'!E6&gt;'Проблемные зоны 7 кл. матем '!E$64,"ДА","НЕТ")</f>
        <v>ДА</v>
      </c>
      <c r="F3" s="9" t="str">
        <f>IF('Решаемость 7 кл. матем'!F6&gt;'Проблемные зоны 7 кл. матем '!F$64,"ДА","НЕТ")</f>
        <v>ДА</v>
      </c>
      <c r="G3" s="9" t="str">
        <f>IF('Решаемость 7 кл. матем'!G6&gt;'Проблемные зоны 7 кл. матем '!G$64,"ДА","НЕТ")</f>
        <v>ДА</v>
      </c>
      <c r="H3" s="9" t="str">
        <f>IF('Решаемость 7 кл. матем'!H6&gt;'Проблемные зоны 7 кл. матем '!H$64,"ДА","НЕТ")</f>
        <v>НЕТ</v>
      </c>
      <c r="I3" s="9" t="str">
        <f>IF('Решаемость 7 кл. матем'!I6&gt;'Проблемные зоны 7 кл. матем '!I$64,"ДА","НЕТ")</f>
        <v>ДА</v>
      </c>
      <c r="J3" s="9" t="str">
        <f>IF('Решаемость 7 кл. матем'!J6&gt;'Проблемные зоны 7 кл. матем '!J$64,"ДА","НЕТ")</f>
        <v>ДА</v>
      </c>
      <c r="K3" s="26">
        <f t="shared" si="0"/>
        <v>1</v>
      </c>
    </row>
    <row r="4" spans="1:11" ht="18.75">
      <c r="A4" s="2" t="s">
        <v>20</v>
      </c>
      <c r="B4" s="3">
        <v>36</v>
      </c>
      <c r="C4" s="9" t="str">
        <f>IF('Решаемость 7 кл. матем'!C9&gt;'Проблемные зоны 7 кл. матем '!C$64,"ДА","НЕТ")</f>
        <v>ДА</v>
      </c>
      <c r="D4" s="9" t="str">
        <f>IF('Решаемость 7 кл. матем'!D9&gt;'Проблемные зоны 7 кл. матем '!D$64,"ДА","НЕТ")</f>
        <v>ДА</v>
      </c>
      <c r="E4" s="9" t="str">
        <f>IF('Решаемость 7 кл. матем'!E9&gt;'Проблемные зоны 7 кл. матем '!E$64,"ДА","НЕТ")</f>
        <v>ДА</v>
      </c>
      <c r="F4" s="9" t="str">
        <f>IF('Решаемость 7 кл. матем'!F9&gt;'Проблемные зоны 7 кл. матем '!F$64,"ДА","НЕТ")</f>
        <v>НЕТ</v>
      </c>
      <c r="G4" s="9" t="str">
        <f>IF('Решаемость 7 кл. матем'!G9&gt;'Проблемные зоны 7 кл. матем '!G$64,"ДА","НЕТ")</f>
        <v>ДА</v>
      </c>
      <c r="H4" s="9" t="str">
        <f>IF('Решаемость 7 кл. матем'!H9&gt;'Проблемные зоны 7 кл. матем '!H$64,"ДА","НЕТ")</f>
        <v>ДА</v>
      </c>
      <c r="I4" s="9" t="str">
        <f>IF('Решаемость 7 кл. матем'!I9&gt;'Проблемные зоны 7 кл. матем '!I$64,"ДА","НЕТ")</f>
        <v>ДА</v>
      </c>
      <c r="J4" s="9" t="str">
        <f>IF('Решаемость 7 кл. матем'!J9&gt;'Проблемные зоны 7 кл. матем '!J$64,"ДА","НЕТ")</f>
        <v>ДА</v>
      </c>
      <c r="K4" s="26">
        <f t="shared" si="0"/>
        <v>1</v>
      </c>
    </row>
    <row r="5" spans="1:11" ht="18.75">
      <c r="A5" s="2">
        <v>3</v>
      </c>
      <c r="B5" s="3">
        <v>23</v>
      </c>
      <c r="C5" s="9" t="str">
        <f>IF('Решаемость 7 кл. матем'!C13&gt;'Проблемные зоны 7 кл. матем '!C$64,"ДА","НЕТ")</f>
        <v>ДА</v>
      </c>
      <c r="D5" s="9" t="str">
        <f>IF('Решаемость 7 кл. матем'!D13&gt;'Проблемные зоны 7 кл. матем '!D$64,"ДА","НЕТ")</f>
        <v>ДА</v>
      </c>
      <c r="E5" s="9" t="str">
        <f>IF('Решаемость 7 кл. матем'!E13&gt;'Проблемные зоны 7 кл. матем '!E$64,"ДА","НЕТ")</f>
        <v>ДА</v>
      </c>
      <c r="F5" s="9" t="str">
        <f>IF('Решаемость 7 кл. матем'!F13&gt;'Проблемные зоны 7 кл. матем '!F$64,"ДА","НЕТ")</f>
        <v>ДА</v>
      </c>
      <c r="G5" s="9" t="str">
        <f>IF('Решаемость 7 кл. матем'!G13&gt;'Проблемные зоны 7 кл. матем '!G$64,"ДА","НЕТ")</f>
        <v>ДА</v>
      </c>
      <c r="H5" s="9" t="str">
        <f>IF('Решаемость 7 кл. матем'!H13&gt;'Проблемные зоны 7 кл. матем '!H$64,"ДА","НЕТ")</f>
        <v>НЕТ</v>
      </c>
      <c r="I5" s="9" t="str">
        <f>IF('Решаемость 7 кл. матем'!I13&gt;'Проблемные зоны 7 кл. матем '!I$64,"ДА","НЕТ")</f>
        <v>ДА</v>
      </c>
      <c r="J5" s="9" t="str">
        <f>IF('Решаемость 7 кл. матем'!J13&gt;'Проблемные зоны 7 кл. матем '!J$64,"ДА","НЕТ")</f>
        <v>НЕТ</v>
      </c>
      <c r="K5" s="26">
        <f t="shared" si="0"/>
        <v>2</v>
      </c>
    </row>
    <row r="6" spans="1:11" ht="18.75">
      <c r="A6" s="2">
        <v>6</v>
      </c>
      <c r="B6" s="3">
        <v>41</v>
      </c>
      <c r="C6" s="9" t="str">
        <f>IF('Решаемость 7 кл. матем'!C15&gt;'Проблемные зоны 7 кл. матем '!C$64,"ДА","НЕТ")</f>
        <v>ДА</v>
      </c>
      <c r="D6" s="9" t="str">
        <f>IF('Решаемость 7 кл. матем'!D15&gt;'Проблемные зоны 7 кл. матем '!D$64,"ДА","НЕТ")</f>
        <v>ДА</v>
      </c>
      <c r="E6" s="9" t="str">
        <f>IF('Решаемость 7 кл. матем'!E15&gt;'Проблемные зоны 7 кл. матем '!E$64,"ДА","НЕТ")</f>
        <v>НЕТ</v>
      </c>
      <c r="F6" s="9" t="str">
        <f>IF('Решаемость 7 кл. матем'!F15&gt;'Проблемные зоны 7 кл. матем '!F$64,"ДА","НЕТ")</f>
        <v>ДА</v>
      </c>
      <c r="G6" s="9" t="str">
        <f>IF('Решаемость 7 кл. матем'!G15&gt;'Проблемные зоны 7 кл. матем '!G$64,"ДА","НЕТ")</f>
        <v>ДА</v>
      </c>
      <c r="H6" s="9" t="str">
        <f>IF('Решаемость 7 кл. матем'!H15&gt;'Проблемные зоны 7 кл. матем '!H$64,"ДА","НЕТ")</f>
        <v>НЕТ</v>
      </c>
      <c r="I6" s="9" t="str">
        <f>IF('Решаемость 7 кл. матем'!I15&gt;'Проблемные зоны 7 кл. матем '!I$64,"ДА","НЕТ")</f>
        <v>ДА</v>
      </c>
      <c r="J6" s="9" t="str">
        <f>IF('Решаемость 7 кл. матем'!J15&gt;'Проблемные зоны 7 кл. матем '!J$64,"ДА","НЕТ")</f>
        <v>НЕТ</v>
      </c>
      <c r="K6" s="26">
        <f t="shared" si="0"/>
        <v>3</v>
      </c>
    </row>
    <row r="7" spans="1:11" ht="18.75">
      <c r="A7" s="2">
        <v>7</v>
      </c>
      <c r="B7" s="3">
        <v>48</v>
      </c>
      <c r="C7" s="9" t="str">
        <f>IF('Решаемость 7 кл. матем'!C16&gt;'Проблемные зоны 7 кл. матем '!C$64,"ДА","НЕТ")</f>
        <v>ДА</v>
      </c>
      <c r="D7" s="9" t="str">
        <f>IF('Решаемость 7 кл. матем'!D16&gt;'Проблемные зоны 7 кл. матем '!D$64,"ДА","НЕТ")</f>
        <v>ДА</v>
      </c>
      <c r="E7" s="9" t="str">
        <f>IF('Решаемость 7 кл. матем'!E16&gt;'Проблемные зоны 7 кл. матем '!E$64,"ДА","НЕТ")</f>
        <v>НЕТ</v>
      </c>
      <c r="F7" s="9" t="str">
        <f>IF('Решаемость 7 кл. матем'!F16&gt;'Проблемные зоны 7 кл. матем '!F$64,"ДА","НЕТ")</f>
        <v>ДА</v>
      </c>
      <c r="G7" s="9" t="str">
        <f>IF('Решаемость 7 кл. матем'!G16&gt;'Проблемные зоны 7 кл. матем '!G$64,"ДА","НЕТ")</f>
        <v>ДА</v>
      </c>
      <c r="H7" s="9" t="str">
        <f>IF('Решаемость 7 кл. матем'!H16&gt;'Проблемные зоны 7 кл. матем '!H$64,"ДА","НЕТ")</f>
        <v>ДА</v>
      </c>
      <c r="I7" s="9" t="str">
        <f>IF('Решаемость 7 кл. матем'!I16&gt;'Проблемные зоны 7 кл. матем '!I$64,"ДА","НЕТ")</f>
        <v>НЕТ</v>
      </c>
      <c r="J7" s="9" t="str">
        <f>IF('Решаемость 7 кл. матем'!J16&gt;'Проблемные зоны 7 кл. матем '!J$64,"ДА","НЕТ")</f>
        <v>ДА</v>
      </c>
      <c r="K7" s="26">
        <f t="shared" si="0"/>
        <v>2</v>
      </c>
    </row>
    <row r="8" spans="1:11" ht="18.75">
      <c r="A8" s="2">
        <v>8</v>
      </c>
      <c r="B8" s="3">
        <v>39</v>
      </c>
      <c r="C8" s="9" t="str">
        <f>IF('Решаемость 7 кл. матем'!C17&gt;'Проблемные зоны 7 кл. матем '!C$64,"ДА","НЕТ")</f>
        <v>НЕТ</v>
      </c>
      <c r="D8" s="9" t="str">
        <f>IF('Решаемость 7 кл. матем'!D17&gt;'Проблемные зоны 7 кл. матем '!D$64,"ДА","НЕТ")</f>
        <v>НЕТ</v>
      </c>
      <c r="E8" s="9" t="str">
        <f>IF('Решаемость 7 кл. матем'!E17&gt;'Проблемные зоны 7 кл. матем '!E$64,"ДА","НЕТ")</f>
        <v>НЕТ</v>
      </c>
      <c r="F8" s="9" t="str">
        <f>IF('Решаемость 7 кл. матем'!F17&gt;'Проблемные зоны 7 кл. матем '!F$64,"ДА","НЕТ")</f>
        <v>ДА</v>
      </c>
      <c r="G8" s="9" t="str">
        <f>IF('Решаемость 7 кл. матем'!G17&gt;'Проблемные зоны 7 кл. матем '!G$64,"ДА","НЕТ")</f>
        <v>НЕТ</v>
      </c>
      <c r="H8" s="9" t="str">
        <f>IF('Решаемость 7 кл. матем'!H17&gt;'Проблемные зоны 7 кл. матем '!H$64,"ДА","НЕТ")</f>
        <v>ДА</v>
      </c>
      <c r="I8" s="9" t="str">
        <f>IF('Решаемость 7 кл. матем'!I17&gt;'Проблемные зоны 7 кл. матем '!I$64,"ДА","НЕТ")</f>
        <v>ДА</v>
      </c>
      <c r="J8" s="9" t="str">
        <f>IF('Решаемость 7 кл. матем'!J17&gt;'Проблемные зоны 7 кл. матем '!J$64,"ДА","НЕТ")</f>
        <v>ДА</v>
      </c>
      <c r="K8" s="26">
        <f t="shared" si="0"/>
        <v>4</v>
      </c>
    </row>
    <row r="9" spans="1:11" ht="18.75">
      <c r="A9" s="2">
        <v>10</v>
      </c>
      <c r="B9" s="3">
        <v>68</v>
      </c>
      <c r="C9" s="9" t="str">
        <f>IF('Решаемость 7 кл. матем'!C19&gt;'Проблемные зоны 7 кл. матем '!C$64,"ДА","НЕТ")</f>
        <v>ДА</v>
      </c>
      <c r="D9" s="9" t="str">
        <f>IF('Решаемость 7 кл. матем'!D19&gt;'Проблемные зоны 7 кл. матем '!D$64,"ДА","НЕТ")</f>
        <v>ДА</v>
      </c>
      <c r="E9" s="9" t="str">
        <f>IF('Решаемость 7 кл. матем'!E19&gt;'Проблемные зоны 7 кл. матем '!E$64,"ДА","НЕТ")</f>
        <v>ДА</v>
      </c>
      <c r="F9" s="9" t="str">
        <f>IF('Решаемость 7 кл. матем'!F19&gt;'Проблемные зоны 7 кл. матем '!F$64,"ДА","НЕТ")</f>
        <v>ДА</v>
      </c>
      <c r="G9" s="9" t="str">
        <f>IF('Решаемость 7 кл. матем'!G19&gt;'Проблемные зоны 7 кл. матем '!G$64,"ДА","НЕТ")</f>
        <v>НЕТ</v>
      </c>
      <c r="H9" s="9" t="str">
        <f>IF('Решаемость 7 кл. матем'!H19&gt;'Проблемные зоны 7 кл. матем '!H$64,"ДА","НЕТ")</f>
        <v>ДА</v>
      </c>
      <c r="I9" s="9" t="str">
        <f>IF('Решаемость 7 кл. матем'!I19&gt;'Проблемные зоны 7 кл. матем '!I$64,"ДА","НЕТ")</f>
        <v>ДА</v>
      </c>
      <c r="J9" s="9" t="str">
        <f>IF('Решаемость 7 кл. матем'!J19&gt;'Проблемные зоны 7 кл. матем '!J$64,"ДА","НЕТ")</f>
        <v>ДА</v>
      </c>
      <c r="K9" s="26">
        <f t="shared" si="0"/>
        <v>1</v>
      </c>
    </row>
    <row r="10" spans="1:11" ht="18.75">
      <c r="A10" s="2">
        <v>12</v>
      </c>
      <c r="B10" s="3">
        <v>45</v>
      </c>
      <c r="C10" s="9" t="str">
        <f>IF('Решаемость 7 кл. матем'!C20&gt;'Проблемные зоны 7 кл. матем '!C$64,"ДА","НЕТ")</f>
        <v>ДА</v>
      </c>
      <c r="D10" s="9" t="str">
        <f>IF('Решаемость 7 кл. матем'!D20&gt;'Проблемные зоны 7 кл. матем '!D$64,"ДА","НЕТ")</f>
        <v>ДА</v>
      </c>
      <c r="E10" s="9" t="str">
        <f>IF('Решаемость 7 кл. матем'!E20&gt;'Проблемные зоны 7 кл. матем '!E$64,"ДА","НЕТ")</f>
        <v>ДА</v>
      </c>
      <c r="F10" s="9" t="str">
        <f>IF('Решаемость 7 кл. матем'!F20&gt;'Проблемные зоны 7 кл. матем '!F$64,"ДА","НЕТ")</f>
        <v>ДА</v>
      </c>
      <c r="G10" s="9" t="str">
        <f>IF('Решаемость 7 кл. матем'!G20&gt;'Проблемные зоны 7 кл. матем '!G$64,"ДА","НЕТ")</f>
        <v>ДА</v>
      </c>
      <c r="H10" s="9" t="str">
        <f>IF('Решаемость 7 кл. матем'!H20&gt;'Проблемные зоны 7 кл. матем '!H$64,"ДА","НЕТ")</f>
        <v>НЕТ</v>
      </c>
      <c r="I10" s="9" t="str">
        <f>IF('Решаемость 7 кл. матем'!I20&gt;'Проблемные зоны 7 кл. матем '!I$64,"ДА","НЕТ")</f>
        <v>ДА</v>
      </c>
      <c r="J10" s="9" t="str">
        <f>IF('Решаемость 7 кл. матем'!J20&gt;'Проблемные зоны 7 кл. матем '!J$64,"ДА","НЕТ")</f>
        <v>НЕТ</v>
      </c>
      <c r="K10" s="26">
        <f t="shared" si="0"/>
        <v>2</v>
      </c>
    </row>
    <row r="11" spans="1:11" ht="18.75">
      <c r="A11" s="2">
        <v>13</v>
      </c>
      <c r="B11" s="3">
        <v>58</v>
      </c>
      <c r="C11" s="9" t="str">
        <f>IF('Решаемость 7 кл. матем'!C21&gt;'Проблемные зоны 7 кл. матем '!C$64,"ДА","НЕТ")</f>
        <v>НЕТ</v>
      </c>
      <c r="D11" s="9" t="str">
        <f>IF('Решаемость 7 кл. матем'!D21&gt;'Проблемные зоны 7 кл. матем '!D$64,"ДА","НЕТ")</f>
        <v>ДА</v>
      </c>
      <c r="E11" s="9" t="str">
        <f>IF('Решаемость 7 кл. матем'!E21&gt;'Проблемные зоны 7 кл. матем '!E$64,"ДА","НЕТ")</f>
        <v>ДА</v>
      </c>
      <c r="F11" s="9" t="str">
        <f>IF('Решаемость 7 кл. матем'!F21&gt;'Проблемные зоны 7 кл. матем '!F$64,"ДА","НЕТ")</f>
        <v>ДА</v>
      </c>
      <c r="G11" s="9" t="str">
        <f>IF('Решаемость 7 кл. матем'!G21&gt;'Проблемные зоны 7 кл. матем '!G$64,"ДА","НЕТ")</f>
        <v>ДА</v>
      </c>
      <c r="H11" s="9" t="str">
        <f>IF('Решаемость 7 кл. матем'!H21&gt;'Проблемные зоны 7 кл. матем '!H$64,"ДА","НЕТ")</f>
        <v>ДА</v>
      </c>
      <c r="I11" s="9" t="str">
        <f>IF('Решаемость 7 кл. матем'!I21&gt;'Проблемные зоны 7 кл. матем '!I$64,"ДА","НЕТ")</f>
        <v>ДА</v>
      </c>
      <c r="J11" s="9" t="str">
        <f>IF('Решаемость 7 кл. матем'!J21&gt;'Проблемные зоны 7 кл. матем '!J$64,"ДА","НЕТ")</f>
        <v>ДА</v>
      </c>
      <c r="K11" s="26">
        <f t="shared" si="0"/>
        <v>1</v>
      </c>
    </row>
    <row r="12" spans="1:11" ht="18.75">
      <c r="A12" s="2">
        <v>20</v>
      </c>
      <c r="B12" s="3">
        <v>91</v>
      </c>
      <c r="C12" s="9" t="str">
        <f>IF('Решаемость 7 кл. матем'!C22&gt;'Проблемные зоны 7 кл. матем '!C$64,"ДА","НЕТ")</f>
        <v>ДА</v>
      </c>
      <c r="D12" s="9" t="str">
        <f>IF('Решаемость 7 кл. матем'!D22&gt;'Проблемные зоны 7 кл. матем '!D$64,"ДА","НЕТ")</f>
        <v>ДА</v>
      </c>
      <c r="E12" s="9" t="str">
        <f>IF('Решаемость 7 кл. матем'!E22&gt;'Проблемные зоны 7 кл. матем '!E$64,"ДА","НЕТ")</f>
        <v>ДА</v>
      </c>
      <c r="F12" s="9" t="str">
        <f>IF('Решаемость 7 кл. матем'!F22&gt;'Проблемные зоны 7 кл. матем '!F$64,"ДА","НЕТ")</f>
        <v>ДА</v>
      </c>
      <c r="G12" s="9" t="str">
        <f>IF('Решаемость 7 кл. матем'!G22&gt;'Проблемные зоны 7 кл. матем '!G$64,"ДА","НЕТ")</f>
        <v>ДА</v>
      </c>
      <c r="H12" s="9" t="str">
        <f>IF('Решаемость 7 кл. матем'!H22&gt;'Проблемные зоны 7 кл. матем '!H$64,"ДА","НЕТ")</f>
        <v>НЕТ</v>
      </c>
      <c r="I12" s="9" t="str">
        <f>IF('Решаемость 7 кл. матем'!I22&gt;'Проблемные зоны 7 кл. матем '!I$64,"ДА","НЕТ")</f>
        <v>ДА</v>
      </c>
      <c r="J12" s="9" t="str">
        <f>IF('Решаемость 7 кл. матем'!J22&gt;'Проблемные зоны 7 кл. матем '!J$64,"ДА","НЕТ")</f>
        <v>ДА</v>
      </c>
      <c r="K12" s="26">
        <f t="shared" si="0"/>
        <v>1</v>
      </c>
    </row>
    <row r="13" spans="1:11" ht="18.75">
      <c r="A13" s="2">
        <v>23</v>
      </c>
      <c r="B13" s="3">
        <v>21</v>
      </c>
      <c r="C13" s="9" t="str">
        <f>IF('Решаемость 7 кл. матем'!C24&gt;'Проблемные зоны 7 кл. матем '!C$64,"ДА","НЕТ")</f>
        <v>НЕТ</v>
      </c>
      <c r="D13" s="9" t="str">
        <f>IF('Решаемость 7 кл. матем'!D24&gt;'Проблемные зоны 7 кл. матем '!D$64,"ДА","НЕТ")</f>
        <v>ДА</v>
      </c>
      <c r="E13" s="9" t="str">
        <f>IF('Решаемость 7 кл. матем'!E24&gt;'Проблемные зоны 7 кл. матем '!E$64,"ДА","НЕТ")</f>
        <v>ДА</v>
      </c>
      <c r="F13" s="9" t="str">
        <f>IF('Решаемость 7 кл. матем'!F24&gt;'Проблемные зоны 7 кл. матем '!F$64,"ДА","НЕТ")</f>
        <v>НЕТ</v>
      </c>
      <c r="G13" s="9" t="str">
        <f>IF('Решаемость 7 кл. матем'!G24&gt;'Проблемные зоны 7 кл. матем '!G$64,"ДА","НЕТ")</f>
        <v>ДА</v>
      </c>
      <c r="H13" s="9" t="str">
        <f>IF('Решаемость 7 кл. матем'!H24&gt;'Проблемные зоны 7 кл. матем '!H$64,"ДА","НЕТ")</f>
        <v>НЕТ</v>
      </c>
      <c r="I13" s="9" t="str">
        <f>IF('Решаемость 7 кл. матем'!I24&gt;'Проблемные зоны 7 кл. матем '!I$64,"ДА","НЕТ")</f>
        <v>ДА</v>
      </c>
      <c r="J13" s="9" t="str">
        <f>IF('Решаемость 7 кл. матем'!J24&gt;'Проблемные зоны 7 кл. матем '!J$64,"ДА","НЕТ")</f>
        <v>НЕТ</v>
      </c>
      <c r="K13" s="26">
        <f t="shared" si="0"/>
        <v>4</v>
      </c>
    </row>
    <row r="14" spans="1:11" ht="18.75">
      <c r="A14" s="2">
        <v>24</v>
      </c>
      <c r="B14" s="3">
        <v>49</v>
      </c>
      <c r="C14" s="9" t="str">
        <f>IF('Решаемость 7 кл. матем'!C25&gt;'Проблемные зоны 7 кл. матем '!C$64,"ДА","НЕТ")</f>
        <v>НЕТ</v>
      </c>
      <c r="D14" s="9" t="str">
        <f>IF('Решаемость 7 кл. матем'!D25&gt;'Проблемные зоны 7 кл. матем '!D$64,"ДА","НЕТ")</f>
        <v>ДА</v>
      </c>
      <c r="E14" s="9" t="str">
        <f>IF('Решаемость 7 кл. матем'!E25&gt;'Проблемные зоны 7 кл. матем '!E$64,"ДА","НЕТ")</f>
        <v>НЕТ</v>
      </c>
      <c r="F14" s="9" t="str">
        <f>IF('Решаемость 7 кл. матем'!F25&gt;'Проблемные зоны 7 кл. матем '!F$64,"ДА","НЕТ")</f>
        <v>НЕТ</v>
      </c>
      <c r="G14" s="9" t="str">
        <f>IF('Решаемость 7 кл. матем'!G25&gt;'Проблемные зоны 7 кл. матем '!G$64,"ДА","НЕТ")</f>
        <v>ДА</v>
      </c>
      <c r="H14" s="9" t="str">
        <f>IF('Решаемость 7 кл. матем'!H25&gt;'Проблемные зоны 7 кл. матем '!H$64,"ДА","НЕТ")</f>
        <v>НЕТ</v>
      </c>
      <c r="I14" s="9" t="str">
        <f>IF('Решаемость 7 кл. матем'!I25&gt;'Проблемные зоны 7 кл. матем '!I$64,"ДА","НЕТ")</f>
        <v>НЕТ</v>
      </c>
      <c r="J14" s="9" t="str">
        <f>IF('Решаемость 7 кл. матем'!J25&gt;'Проблемные зоны 7 кл. матем '!J$64,"ДА","НЕТ")</f>
        <v>НЕТ</v>
      </c>
      <c r="K14" s="26">
        <f t="shared" si="0"/>
        <v>6</v>
      </c>
    </row>
    <row r="15" spans="1:11" ht="18.75">
      <c r="A15" s="2">
        <v>25</v>
      </c>
      <c r="B15" s="3">
        <v>41</v>
      </c>
      <c r="C15" s="9" t="str">
        <f>IF('Решаемость 7 кл. матем'!C26&gt;'Проблемные зоны 7 кл. матем '!C$64,"ДА","НЕТ")</f>
        <v>ДА</v>
      </c>
      <c r="D15" s="9" t="str">
        <f>IF('Решаемость 7 кл. матем'!D26&gt;'Проблемные зоны 7 кл. матем '!D$64,"ДА","НЕТ")</f>
        <v>ДА</v>
      </c>
      <c r="E15" s="9" t="str">
        <f>IF('Решаемость 7 кл. матем'!E26&gt;'Проблемные зоны 7 кл. матем '!E$64,"ДА","НЕТ")</f>
        <v>НЕТ</v>
      </c>
      <c r="F15" s="9" t="str">
        <f>IF('Решаемость 7 кл. матем'!F26&gt;'Проблемные зоны 7 кл. матем '!F$64,"ДА","НЕТ")</f>
        <v>НЕТ</v>
      </c>
      <c r="G15" s="9" t="str">
        <f>IF('Решаемость 7 кл. матем'!G26&gt;'Проблемные зоны 7 кл. матем '!G$64,"ДА","НЕТ")</f>
        <v>ДА</v>
      </c>
      <c r="H15" s="9" t="str">
        <f>IF('Решаемость 7 кл. матем'!H26&gt;'Проблемные зоны 7 кл. матем '!H$64,"ДА","НЕТ")</f>
        <v>ДА</v>
      </c>
      <c r="I15" s="9" t="str">
        <f>IF('Решаемость 7 кл. матем'!I26&gt;'Проблемные зоны 7 кл. матем '!I$64,"ДА","НЕТ")</f>
        <v>ДА</v>
      </c>
      <c r="J15" s="9" t="str">
        <f>IF('Решаемость 7 кл. матем'!J26&gt;'Проблемные зоны 7 кл. матем '!J$64,"ДА","НЕТ")</f>
        <v>ДА</v>
      </c>
      <c r="K15" s="26">
        <f t="shared" si="0"/>
        <v>2</v>
      </c>
    </row>
    <row r="16" spans="1:11" ht="18.75">
      <c r="A16" s="2">
        <v>38</v>
      </c>
      <c r="B16" s="3">
        <v>34</v>
      </c>
      <c r="C16" s="9" t="str">
        <f>IF('Решаемость 7 кл. матем'!C32&gt;'Проблемные зоны 7 кл. матем '!C$64,"ДА","НЕТ")</f>
        <v>ДА</v>
      </c>
      <c r="D16" s="9" t="str">
        <f>IF('Решаемость 7 кл. матем'!D32&gt;'Проблемные зоны 7 кл. матем '!D$64,"ДА","НЕТ")</f>
        <v>ДА</v>
      </c>
      <c r="E16" s="9" t="str">
        <f>IF('Решаемость 7 кл. матем'!E32&gt;'Проблемные зоны 7 кл. матем '!E$64,"ДА","НЕТ")</f>
        <v>ДА</v>
      </c>
      <c r="F16" s="9" t="str">
        <f>IF('Решаемость 7 кл. матем'!F32&gt;'Проблемные зоны 7 кл. матем '!F$64,"ДА","НЕТ")</f>
        <v>ДА</v>
      </c>
      <c r="G16" s="9" t="str">
        <f>IF('Решаемость 7 кл. матем'!G32&gt;'Проблемные зоны 7 кл. матем '!G$64,"ДА","НЕТ")</f>
        <v>ДА</v>
      </c>
      <c r="H16" s="9" t="str">
        <f>IF('Решаемость 7 кл. матем'!H32&gt;'Проблемные зоны 7 кл. матем '!H$64,"ДА","НЕТ")</f>
        <v>ДА</v>
      </c>
      <c r="I16" s="9" t="str">
        <f>IF('Решаемость 7 кл. матем'!I32&gt;'Проблемные зоны 7 кл. матем '!I$64,"ДА","НЕТ")</f>
        <v>ДА</v>
      </c>
      <c r="J16" s="9" t="str">
        <f>IF('Решаемость 7 кл. матем'!J32&gt;'Проблемные зоны 7 кл. матем '!J$64,"ДА","НЕТ")</f>
        <v>НЕТ</v>
      </c>
      <c r="K16" s="26">
        <f t="shared" si="0"/>
        <v>1</v>
      </c>
    </row>
    <row r="17" spans="1:11" ht="18.75">
      <c r="A17" s="2">
        <v>40</v>
      </c>
      <c r="B17" s="3">
        <v>84</v>
      </c>
      <c r="C17" s="9" t="str">
        <f>IF('Решаемость 7 кл. матем'!C33&gt;'Проблемные зоны 7 кл. матем '!C$64,"ДА","НЕТ")</f>
        <v>ДА</v>
      </c>
      <c r="D17" s="9" t="str">
        <f>IF('Решаемость 7 кл. матем'!D33&gt;'Проблемные зоны 7 кл. матем '!D$64,"ДА","НЕТ")</f>
        <v>ДА</v>
      </c>
      <c r="E17" s="9" t="str">
        <f>IF('Решаемость 7 кл. матем'!E33&gt;'Проблемные зоны 7 кл. матем '!E$64,"ДА","НЕТ")</f>
        <v>ДА</v>
      </c>
      <c r="F17" s="9" t="str">
        <f>IF('Решаемость 7 кл. матем'!F33&gt;'Проблемные зоны 7 кл. матем '!F$64,"ДА","НЕТ")</f>
        <v>ДА</v>
      </c>
      <c r="G17" s="9" t="str">
        <f>IF('Решаемость 7 кл. матем'!G33&gt;'Проблемные зоны 7 кл. матем '!G$64,"ДА","НЕТ")</f>
        <v>ДА</v>
      </c>
      <c r="H17" s="9" t="str">
        <f>IF('Решаемость 7 кл. матем'!H33&gt;'Проблемные зоны 7 кл. матем '!H$64,"ДА","НЕТ")</f>
        <v>НЕТ</v>
      </c>
      <c r="I17" s="9" t="str">
        <f>IF('Решаемость 7 кл. матем'!I33&gt;'Проблемные зоны 7 кл. матем '!I$64,"ДА","НЕТ")</f>
        <v>ДА</v>
      </c>
      <c r="J17" s="9" t="str">
        <f>IF('Решаемость 7 кл. матем'!J33&gt;'Проблемные зоны 7 кл. матем '!J$64,"ДА","НЕТ")</f>
        <v>ДА</v>
      </c>
      <c r="K17" s="26">
        <f t="shared" si="0"/>
        <v>1</v>
      </c>
    </row>
    <row r="18" spans="1:11" ht="18.75">
      <c r="A18" s="2">
        <v>41</v>
      </c>
      <c r="B18" s="3">
        <v>63</v>
      </c>
      <c r="C18" s="9" t="str">
        <f>IF('Решаемость 7 кл. матем'!C34&gt;'Проблемные зоны 7 кл. матем '!C$64,"ДА","НЕТ")</f>
        <v>ДА</v>
      </c>
      <c r="D18" s="9" t="str">
        <f>IF('Решаемость 7 кл. матем'!D34&gt;'Проблемные зоны 7 кл. матем '!D$64,"ДА","НЕТ")</f>
        <v>ДА</v>
      </c>
      <c r="E18" s="9" t="str">
        <f>IF('Решаемость 7 кл. матем'!E34&gt;'Проблемные зоны 7 кл. матем '!E$64,"ДА","НЕТ")</f>
        <v>ДА</v>
      </c>
      <c r="F18" s="9" t="str">
        <f>IF('Решаемость 7 кл. матем'!F34&gt;'Проблемные зоны 7 кл. матем '!F$64,"ДА","НЕТ")</f>
        <v>ДА</v>
      </c>
      <c r="G18" s="9" t="str">
        <f>IF('Решаемость 7 кл. матем'!G34&gt;'Проблемные зоны 7 кл. матем '!G$64,"ДА","НЕТ")</f>
        <v>ДА</v>
      </c>
      <c r="H18" s="9" t="str">
        <f>IF('Решаемость 7 кл. матем'!H34&gt;'Проблемные зоны 7 кл. матем '!H$64,"ДА","НЕТ")</f>
        <v>НЕТ</v>
      </c>
      <c r="I18" s="9" t="str">
        <f>IF('Решаемость 7 кл. матем'!I34&gt;'Проблемные зоны 7 кл. матем '!I$64,"ДА","НЕТ")</f>
        <v>ДА</v>
      </c>
      <c r="J18" s="9" t="str">
        <f>IF('Решаемость 7 кл. матем'!J34&gt;'Проблемные зоны 7 кл. матем '!J$64,"ДА","НЕТ")</f>
        <v>ДА</v>
      </c>
      <c r="K18" s="26">
        <f t="shared" si="0"/>
        <v>1</v>
      </c>
    </row>
    <row r="19" spans="1:11" ht="18.75">
      <c r="A19" s="2">
        <v>49</v>
      </c>
      <c r="B19" s="3">
        <v>50</v>
      </c>
      <c r="C19" s="9" t="str">
        <f>IF('Решаемость 7 кл. матем'!C38&gt;'Проблемные зоны 7 кл. матем '!C$64,"ДА","НЕТ")</f>
        <v>НЕТ</v>
      </c>
      <c r="D19" s="9" t="str">
        <f>IF('Решаемость 7 кл. матем'!D38&gt;'Проблемные зоны 7 кл. матем '!D$64,"ДА","НЕТ")</f>
        <v>ДА</v>
      </c>
      <c r="E19" s="9" t="str">
        <f>IF('Решаемость 7 кл. матем'!E38&gt;'Проблемные зоны 7 кл. матем '!E$64,"ДА","НЕТ")</f>
        <v>НЕТ</v>
      </c>
      <c r="F19" s="9" t="str">
        <f>IF('Решаемость 7 кл. матем'!F38&gt;'Проблемные зоны 7 кл. матем '!F$64,"ДА","НЕТ")</f>
        <v>НЕТ</v>
      </c>
      <c r="G19" s="9" t="str">
        <f>IF('Решаемость 7 кл. матем'!G38&gt;'Проблемные зоны 7 кл. матем '!G$64,"ДА","НЕТ")</f>
        <v>НЕТ</v>
      </c>
      <c r="H19" s="9" t="str">
        <f>IF('Решаемость 7 кл. матем'!H38&gt;'Проблемные зоны 7 кл. матем '!H$64,"ДА","НЕТ")</f>
        <v>ДА</v>
      </c>
      <c r="I19" s="9" t="str">
        <f>IF('Решаемость 7 кл. матем'!I38&gt;'Проблемные зоны 7 кл. матем '!I$64,"ДА","НЕТ")</f>
        <v>НЕТ</v>
      </c>
      <c r="J19" s="9" t="str">
        <f>IF('Решаемость 7 кл. матем'!J38&gt;'Проблемные зоны 7 кл. матем '!J$64,"ДА","НЕТ")</f>
        <v>ДА</v>
      </c>
      <c r="K19" s="26">
        <f t="shared" si="0"/>
        <v>5</v>
      </c>
    </row>
    <row r="20" spans="1:11" ht="18.75">
      <c r="A20" s="2">
        <v>50</v>
      </c>
      <c r="B20" s="3">
        <v>100</v>
      </c>
      <c r="C20" s="9" t="str">
        <f>IF('Решаемость 7 кл. матем'!C39&gt;'Проблемные зоны 7 кл. матем '!C$64,"ДА","НЕТ")</f>
        <v>ДА</v>
      </c>
      <c r="D20" s="9" t="str">
        <f>IF('Решаемость 7 кл. матем'!D39&gt;'Проблемные зоны 7 кл. матем '!D$64,"ДА","НЕТ")</f>
        <v>ДА</v>
      </c>
      <c r="E20" s="9" t="str">
        <f>IF('Решаемость 7 кл. матем'!E39&gt;'Проблемные зоны 7 кл. матем '!E$64,"ДА","НЕТ")</f>
        <v>НЕТ</v>
      </c>
      <c r="F20" s="9" t="str">
        <f>IF('Решаемость 7 кл. матем'!F39&gt;'Проблемные зоны 7 кл. матем '!F$64,"ДА","НЕТ")</f>
        <v>ДА</v>
      </c>
      <c r="G20" s="9" t="str">
        <f>IF('Решаемость 7 кл. матем'!G39&gt;'Проблемные зоны 7 кл. матем '!G$64,"ДА","НЕТ")</f>
        <v>ДА</v>
      </c>
      <c r="H20" s="9" t="str">
        <f>IF('Решаемость 7 кл. матем'!H39&gt;'Проблемные зоны 7 кл. матем '!H$64,"ДА","НЕТ")</f>
        <v>ДА</v>
      </c>
      <c r="I20" s="9" t="str">
        <f>IF('Решаемость 7 кл. матем'!I39&gt;'Проблемные зоны 7 кл. матем '!I$64,"ДА","НЕТ")</f>
        <v>НЕТ</v>
      </c>
      <c r="J20" s="9" t="str">
        <f>IF('Решаемость 7 кл. матем'!J39&gt;'Проблемные зоны 7 кл. матем '!J$64,"ДА","НЕТ")</f>
        <v>ДА</v>
      </c>
      <c r="K20" s="26">
        <f t="shared" si="0"/>
        <v>2</v>
      </c>
    </row>
    <row r="21" spans="1:11" ht="18.75">
      <c r="A21" s="2">
        <v>58</v>
      </c>
      <c r="B21" s="3">
        <v>37</v>
      </c>
      <c r="C21" s="9" t="str">
        <f>IF('Решаемость 7 кл. матем'!C42&gt;'Проблемные зоны 7 кл. матем '!C$64,"ДА","НЕТ")</f>
        <v>ДА</v>
      </c>
      <c r="D21" s="9" t="str">
        <f>IF('Решаемость 7 кл. матем'!D42&gt;'Проблемные зоны 7 кл. матем '!D$64,"ДА","НЕТ")</f>
        <v>ДА</v>
      </c>
      <c r="E21" s="9" t="str">
        <f>IF('Решаемость 7 кл. матем'!E42&gt;'Проблемные зоны 7 кл. матем '!E$64,"ДА","НЕТ")</f>
        <v>ДА</v>
      </c>
      <c r="F21" s="9" t="str">
        <f>IF('Решаемость 7 кл. матем'!F42&gt;'Проблемные зоны 7 кл. матем '!F$64,"ДА","НЕТ")</f>
        <v>ДА</v>
      </c>
      <c r="G21" s="9" t="str">
        <f>IF('Решаемость 7 кл. матем'!G42&gt;'Проблемные зоны 7 кл. матем '!G$64,"ДА","НЕТ")</f>
        <v>ДА</v>
      </c>
      <c r="H21" s="9" t="str">
        <f>IF('Решаемость 7 кл. матем'!H42&gt;'Проблемные зоны 7 кл. матем '!H$64,"ДА","НЕТ")</f>
        <v>ДА</v>
      </c>
      <c r="I21" s="9" t="str">
        <f>IF('Решаемость 7 кл. матем'!I42&gt;'Проблемные зоны 7 кл. матем '!I$64,"ДА","НЕТ")</f>
        <v>ДА</v>
      </c>
      <c r="J21" s="9" t="str">
        <f>IF('Решаемость 7 кл. матем'!J42&gt;'Проблемные зоны 7 кл. матем '!J$64,"ДА","НЕТ")</f>
        <v>НЕТ</v>
      </c>
      <c r="K21" s="26">
        <f t="shared" si="0"/>
        <v>1</v>
      </c>
    </row>
    <row r="22" spans="1:11" ht="18.75">
      <c r="A22" s="2">
        <v>65</v>
      </c>
      <c r="B22" s="3">
        <v>24</v>
      </c>
      <c r="C22" s="9" t="str">
        <f>IF('Решаемость 7 кл. матем'!C45&gt;'Проблемные зоны 7 кл. матем '!C$64,"ДА","НЕТ")</f>
        <v>НЕТ</v>
      </c>
      <c r="D22" s="9" t="str">
        <f>IF('Решаемость 7 кл. матем'!D45&gt;'Проблемные зоны 7 кл. матем '!D$64,"ДА","НЕТ")</f>
        <v>ДА</v>
      </c>
      <c r="E22" s="9" t="str">
        <f>IF('Решаемость 7 кл. матем'!E45&gt;'Проблемные зоны 7 кл. матем '!E$64,"ДА","НЕТ")</f>
        <v>ДА</v>
      </c>
      <c r="F22" s="9" t="str">
        <f>IF('Решаемость 7 кл. матем'!F45&gt;'Проблемные зоны 7 кл. матем '!F$64,"ДА","НЕТ")</f>
        <v>ДА</v>
      </c>
      <c r="G22" s="9" t="str">
        <f>IF('Решаемость 7 кл. матем'!G45&gt;'Проблемные зоны 7 кл. матем '!G$64,"ДА","НЕТ")</f>
        <v>ДА</v>
      </c>
      <c r="H22" s="9" t="str">
        <f>IF('Решаемость 7 кл. матем'!H45&gt;'Проблемные зоны 7 кл. матем '!H$64,"ДА","НЕТ")</f>
        <v>ДА</v>
      </c>
      <c r="I22" s="9" t="str">
        <f>IF('Решаемость 7 кл. матем'!I45&gt;'Проблемные зоны 7 кл. матем '!I$64,"ДА","НЕТ")</f>
        <v>ДА</v>
      </c>
      <c r="J22" s="9" t="str">
        <f>IF('Решаемость 7 кл. матем'!J45&gt;'Проблемные зоны 7 кл. матем '!J$64,"ДА","НЕТ")</f>
        <v>ДА</v>
      </c>
      <c r="K22" s="26">
        <f t="shared" si="0"/>
        <v>1</v>
      </c>
    </row>
    <row r="23" spans="1:11" ht="18.75">
      <c r="A23" s="2">
        <v>70</v>
      </c>
      <c r="B23" s="3">
        <v>70</v>
      </c>
      <c r="C23" s="9" t="str">
        <f>IF('Решаемость 7 кл. матем'!C48&gt;'Проблемные зоны 7 кл. матем '!C$64,"ДА","НЕТ")</f>
        <v>НЕТ</v>
      </c>
      <c r="D23" s="9" t="str">
        <f>IF('Решаемость 7 кл. матем'!D48&gt;'Проблемные зоны 7 кл. матем '!D$64,"ДА","НЕТ")</f>
        <v>НЕТ</v>
      </c>
      <c r="E23" s="9" t="str">
        <f>IF('Решаемость 7 кл. матем'!E48&gt;'Проблемные зоны 7 кл. матем '!E$64,"ДА","НЕТ")</f>
        <v>ДА</v>
      </c>
      <c r="F23" s="9" t="str">
        <f>IF('Решаемость 7 кл. матем'!F48&gt;'Проблемные зоны 7 кл. матем '!F$64,"ДА","НЕТ")</f>
        <v>НЕТ</v>
      </c>
      <c r="G23" s="9" t="str">
        <f>IF('Решаемость 7 кл. матем'!G48&gt;'Проблемные зоны 7 кл. матем '!G$64,"ДА","НЕТ")</f>
        <v>ДА</v>
      </c>
      <c r="H23" s="9" t="str">
        <f>IF('Решаемость 7 кл. матем'!H48&gt;'Проблемные зоны 7 кл. матем '!H$64,"ДА","НЕТ")</f>
        <v>НЕТ</v>
      </c>
      <c r="I23" s="9" t="str">
        <f>IF('Решаемость 7 кл. матем'!I48&gt;'Проблемные зоны 7 кл. матем '!I$64,"ДА","НЕТ")</f>
        <v>ДА</v>
      </c>
      <c r="J23" s="9" t="str">
        <f>IF('Решаемость 7 кл. матем'!J48&gt;'Проблемные зоны 7 кл. матем '!J$64,"ДА","НЕТ")</f>
        <v>ДА</v>
      </c>
      <c r="K23" s="26">
        <f t="shared" si="0"/>
        <v>4</v>
      </c>
    </row>
    <row r="24" spans="1:11" ht="18.75">
      <c r="A24" s="2">
        <v>71</v>
      </c>
      <c r="B24" s="3">
        <v>49</v>
      </c>
      <c r="C24" s="9" t="str">
        <f>IF('Решаемость 7 кл. матем'!C49&gt;'Проблемные зоны 7 кл. матем '!C$64,"ДА","НЕТ")</f>
        <v>ДА</v>
      </c>
      <c r="D24" s="9" t="str">
        <f>IF('Решаемость 7 кл. матем'!D49&gt;'Проблемные зоны 7 кл. матем '!D$64,"ДА","НЕТ")</f>
        <v>ДА</v>
      </c>
      <c r="E24" s="9" t="str">
        <f>IF('Решаемость 7 кл. матем'!E49&gt;'Проблемные зоны 7 кл. матем '!E$64,"ДА","НЕТ")</f>
        <v>ДА</v>
      </c>
      <c r="F24" s="9" t="str">
        <f>IF('Решаемость 7 кл. матем'!F49&gt;'Проблемные зоны 7 кл. матем '!F$64,"ДА","НЕТ")</f>
        <v>НЕТ</v>
      </c>
      <c r="G24" s="9" t="str">
        <f>IF('Решаемость 7 кл. матем'!G49&gt;'Проблемные зоны 7 кл. матем '!G$64,"ДА","НЕТ")</f>
        <v>ДА</v>
      </c>
      <c r="H24" s="9" t="str">
        <f>IF('Решаемость 7 кл. матем'!H49&gt;'Проблемные зоны 7 кл. матем '!H$64,"ДА","НЕТ")</f>
        <v>ДА</v>
      </c>
      <c r="I24" s="9" t="str">
        <f>IF('Решаемость 7 кл. матем'!I49&gt;'Проблемные зоны 7 кл. матем '!I$64,"ДА","НЕТ")</f>
        <v>НЕТ</v>
      </c>
      <c r="J24" s="9" t="str">
        <f>IF('Решаемость 7 кл. матем'!J49&gt;'Проблемные зоны 7 кл. матем '!J$64,"ДА","НЕТ")</f>
        <v>НЕТ</v>
      </c>
      <c r="K24" s="26">
        <f t="shared" si="0"/>
        <v>3</v>
      </c>
    </row>
    <row r="25" spans="1:11" ht="18.75">
      <c r="A25" s="2">
        <v>72</v>
      </c>
      <c r="B25" s="3">
        <v>10</v>
      </c>
      <c r="C25" s="9" t="str">
        <f>IF('Решаемость 7 кл. матем'!C50&gt;'Проблемные зоны 7 кл. матем '!C$64,"ДА","НЕТ")</f>
        <v>ДА</v>
      </c>
      <c r="D25" s="9" t="str">
        <f>IF('Решаемость 7 кл. матем'!D50&gt;'Проблемные зоны 7 кл. матем '!D$64,"ДА","НЕТ")</f>
        <v>ДА</v>
      </c>
      <c r="E25" s="9" t="str">
        <f>IF('Решаемость 7 кл. матем'!E50&gt;'Проблемные зоны 7 кл. матем '!E$64,"ДА","НЕТ")</f>
        <v>ДА</v>
      </c>
      <c r="F25" s="9" t="str">
        <f>IF('Решаемость 7 кл. матем'!F50&gt;'Проблемные зоны 7 кл. матем '!F$64,"ДА","НЕТ")</f>
        <v>ДА</v>
      </c>
      <c r="G25" s="9" t="str">
        <f>IF('Решаемость 7 кл. матем'!G50&gt;'Проблемные зоны 7 кл. матем '!G$64,"ДА","НЕТ")</f>
        <v>ДА</v>
      </c>
      <c r="H25" s="9" t="str">
        <f>IF('Решаемость 7 кл. матем'!H50&gt;'Проблемные зоны 7 кл. матем '!H$64,"ДА","НЕТ")</f>
        <v>ДА</v>
      </c>
      <c r="I25" s="9" t="str">
        <f>IF('Решаемость 7 кл. матем'!I50&gt;'Проблемные зоны 7 кл. матем '!I$64,"ДА","НЕТ")</f>
        <v>ДА</v>
      </c>
      <c r="J25" s="9" t="str">
        <f>IF('Решаемость 7 кл. матем'!J50&gt;'Проблемные зоны 7 кл. матем '!J$64,"ДА","НЕТ")</f>
        <v>НЕТ</v>
      </c>
      <c r="K25" s="26">
        <f t="shared" si="0"/>
        <v>1</v>
      </c>
    </row>
    <row r="26" spans="1:11" ht="18.75">
      <c r="A26" s="2">
        <v>77</v>
      </c>
      <c r="B26" s="3">
        <v>49</v>
      </c>
      <c r="C26" s="9" t="str">
        <f>IF('Решаемость 7 кл. матем'!C51&gt;'Проблемные зоны 7 кл. матем '!C$64,"ДА","НЕТ")</f>
        <v>ДА</v>
      </c>
      <c r="D26" s="9" t="str">
        <f>IF('Решаемость 7 кл. матем'!D51&gt;'Проблемные зоны 7 кл. матем '!D$64,"ДА","НЕТ")</f>
        <v>НЕТ</v>
      </c>
      <c r="E26" s="9" t="str">
        <f>IF('Решаемость 7 кл. матем'!E51&gt;'Проблемные зоны 7 кл. матем '!E$64,"ДА","НЕТ")</f>
        <v>ДА</v>
      </c>
      <c r="F26" s="9" t="str">
        <f>IF('Решаемость 7 кл. матем'!F51&gt;'Проблемные зоны 7 кл. матем '!F$64,"ДА","НЕТ")</f>
        <v>ДА</v>
      </c>
      <c r="G26" s="9" t="str">
        <f>IF('Решаемость 7 кл. матем'!G51&gt;'Проблемные зоны 7 кл. матем '!G$64,"ДА","НЕТ")</f>
        <v>ДА</v>
      </c>
      <c r="H26" s="9" t="str">
        <f>IF('Решаемость 7 кл. матем'!H51&gt;'Проблемные зоны 7 кл. матем '!H$64,"ДА","НЕТ")</f>
        <v>ДА</v>
      </c>
      <c r="I26" s="9" t="str">
        <f>IF('Решаемость 7 кл. матем'!I51&gt;'Проблемные зоны 7 кл. матем '!I$64,"ДА","НЕТ")</f>
        <v>ДА</v>
      </c>
      <c r="J26" s="9" t="str">
        <f>IF('Решаемость 7 кл. матем'!J51&gt;'Проблемные зоны 7 кл. матем '!J$64,"ДА","НЕТ")</f>
        <v>ДА</v>
      </c>
      <c r="K26" s="26">
        <f t="shared" si="0"/>
        <v>1</v>
      </c>
    </row>
    <row r="27" spans="1:11" ht="18.75">
      <c r="A27" s="2">
        <v>80</v>
      </c>
      <c r="B27" s="3">
        <v>84</v>
      </c>
      <c r="C27" s="9" t="str">
        <f>IF('Решаемость 7 кл. матем'!C52&gt;'Проблемные зоны 7 кл. матем '!C$64,"ДА","НЕТ")</f>
        <v>ДА</v>
      </c>
      <c r="D27" s="9" t="str">
        <f>IF('Решаемость 7 кл. матем'!D52&gt;'Проблемные зоны 7 кл. матем '!D$64,"ДА","НЕТ")</f>
        <v>ДА</v>
      </c>
      <c r="E27" s="9" t="str">
        <f>IF('Решаемость 7 кл. матем'!E52&gt;'Проблемные зоны 7 кл. матем '!E$64,"ДА","НЕТ")</f>
        <v>ДА</v>
      </c>
      <c r="F27" s="9" t="str">
        <f>IF('Решаемость 7 кл. матем'!F52&gt;'Проблемные зоны 7 кл. матем '!F$64,"ДА","НЕТ")</f>
        <v>ДА</v>
      </c>
      <c r="G27" s="9" t="str">
        <f>IF('Решаемость 7 кл. матем'!G52&gt;'Проблемные зоны 7 кл. матем '!G$64,"ДА","НЕТ")</f>
        <v>НЕТ</v>
      </c>
      <c r="H27" s="9" t="str">
        <f>IF('Решаемость 7 кл. матем'!H52&gt;'Проблемные зоны 7 кл. матем '!H$64,"ДА","НЕТ")</f>
        <v>ДА</v>
      </c>
      <c r="I27" s="9" t="str">
        <f>IF('Решаемость 7 кл. матем'!I52&gt;'Проблемные зоны 7 кл. матем '!I$64,"ДА","НЕТ")</f>
        <v>ДА</v>
      </c>
      <c r="J27" s="9" t="str">
        <f>IF('Решаемость 7 кл. матем'!J52&gt;'Проблемные зоны 7 кл. матем '!J$64,"ДА","НЕТ")</f>
        <v>НЕТ</v>
      </c>
      <c r="K27" s="26">
        <f t="shared" si="0"/>
        <v>2</v>
      </c>
    </row>
    <row r="28" spans="1:11" ht="18.75">
      <c r="A28" s="2">
        <v>85</v>
      </c>
      <c r="B28" s="3">
        <v>48</v>
      </c>
      <c r="C28" s="9" t="str">
        <f>IF('Решаемость 7 кл. матем'!C54&gt;'Проблемные зоны 7 кл. матем '!C$64,"ДА","НЕТ")</f>
        <v>НЕТ</v>
      </c>
      <c r="D28" s="9" t="str">
        <f>IF('Решаемость 7 кл. матем'!D54&gt;'Проблемные зоны 7 кл. матем '!D$64,"ДА","НЕТ")</f>
        <v>ДА</v>
      </c>
      <c r="E28" s="9" t="str">
        <f>IF('Решаемость 7 кл. матем'!E54&gt;'Проблемные зоны 7 кл. матем '!E$64,"ДА","НЕТ")</f>
        <v>НЕТ</v>
      </c>
      <c r="F28" s="9" t="str">
        <f>IF('Решаемость 7 кл. матем'!F54&gt;'Проблемные зоны 7 кл. матем '!F$64,"ДА","НЕТ")</f>
        <v>НЕТ</v>
      </c>
      <c r="G28" s="9" t="str">
        <f>IF('Решаемость 7 кл. матем'!G54&gt;'Проблемные зоны 7 кл. матем '!G$64,"ДА","НЕТ")</f>
        <v>НЕТ</v>
      </c>
      <c r="H28" s="9" t="str">
        <f>IF('Решаемость 7 кл. матем'!H54&gt;'Проблемные зоны 7 кл. матем '!H$64,"ДА","НЕТ")</f>
        <v>НЕТ</v>
      </c>
      <c r="I28" s="9" t="str">
        <f>IF('Решаемость 7 кл. матем'!I54&gt;'Проблемные зоны 7 кл. матем '!I$64,"ДА","НЕТ")</f>
        <v>НЕТ</v>
      </c>
      <c r="J28" s="9" t="str">
        <f>IF('Решаемость 7 кл. матем'!J54&gt;'Проблемные зоны 7 кл. матем '!J$64,"ДА","НЕТ")</f>
        <v>ДА</v>
      </c>
      <c r="K28" s="26">
        <f t="shared" si="0"/>
        <v>6</v>
      </c>
    </row>
    <row r="29" spans="1:11" ht="18.75">
      <c r="A29" s="2">
        <v>95</v>
      </c>
      <c r="B29" s="3">
        <v>95</v>
      </c>
      <c r="C29" s="9" t="str">
        <f>IF('Решаемость 7 кл. матем'!C57&gt;'Проблемные зоны 7 кл. матем '!C$64,"ДА","НЕТ")</f>
        <v>ДА</v>
      </c>
      <c r="D29" s="9" t="str">
        <f>IF('Решаемость 7 кл. матем'!D57&gt;'Проблемные зоны 7 кл. матем '!D$64,"ДА","НЕТ")</f>
        <v>ДА</v>
      </c>
      <c r="E29" s="9" t="str">
        <f>IF('Решаемость 7 кл. матем'!E57&gt;'Проблемные зоны 7 кл. матем '!E$64,"ДА","НЕТ")</f>
        <v>ДА</v>
      </c>
      <c r="F29" s="9" t="str">
        <f>IF('Решаемость 7 кл. матем'!F57&gt;'Проблемные зоны 7 кл. матем '!F$64,"ДА","НЕТ")</f>
        <v>НЕТ</v>
      </c>
      <c r="G29" s="9" t="str">
        <f>IF('Решаемость 7 кл. матем'!G57&gt;'Проблемные зоны 7 кл. матем '!G$64,"ДА","НЕТ")</f>
        <v>ДА</v>
      </c>
      <c r="H29" s="9" t="str">
        <f>IF('Решаемость 7 кл. матем'!H57&gt;'Проблемные зоны 7 кл. матем '!H$64,"ДА","НЕТ")</f>
        <v>ДА</v>
      </c>
      <c r="I29" s="9" t="str">
        <f>IF('Решаемость 7 кл. матем'!I57&gt;'Проблемные зоны 7 кл. матем '!I$64,"ДА","НЕТ")</f>
        <v>ДА</v>
      </c>
      <c r="J29" s="9" t="str">
        <f>IF('Решаемость 7 кл. матем'!J57&gt;'Проблемные зоны 7 кл. матем '!J$64,"ДА","НЕТ")</f>
        <v>ДА</v>
      </c>
      <c r="K29" s="26">
        <f t="shared" si="0"/>
        <v>1</v>
      </c>
    </row>
    <row r="30" spans="1:11" ht="18.75">
      <c r="A30" s="2">
        <v>100</v>
      </c>
      <c r="B30" s="3">
        <v>114</v>
      </c>
      <c r="C30" s="9" t="str">
        <f>IF('Решаемость 7 кл. матем'!C58&gt;'Проблемные зоны 7 кл. матем '!C$64,"ДА","НЕТ")</f>
        <v>ДА</v>
      </c>
      <c r="D30" s="9" t="str">
        <f>IF('Решаемость 7 кл. матем'!D58&gt;'Проблемные зоны 7 кл. матем '!D$64,"ДА","НЕТ")</f>
        <v>ДА</v>
      </c>
      <c r="E30" s="9" t="str">
        <f>IF('Решаемость 7 кл. матем'!E58&gt;'Проблемные зоны 7 кл. матем '!E$64,"ДА","НЕТ")</f>
        <v>ДА</v>
      </c>
      <c r="F30" s="9" t="str">
        <f>IF('Решаемость 7 кл. матем'!F58&gt;'Проблемные зоны 7 кл. матем '!F$64,"ДА","НЕТ")</f>
        <v>ДА</v>
      </c>
      <c r="G30" s="9" t="str">
        <f>IF('Решаемость 7 кл. матем'!G58&gt;'Проблемные зоны 7 кл. матем '!G$64,"ДА","НЕТ")</f>
        <v>ДА</v>
      </c>
      <c r="H30" s="9" t="str">
        <f>IF('Решаемость 7 кл. матем'!H58&gt;'Проблемные зоны 7 кл. матем '!H$64,"ДА","НЕТ")</f>
        <v>ДА</v>
      </c>
      <c r="I30" s="9" t="str">
        <f>IF('Решаемость 7 кл. матем'!I58&gt;'Проблемные зоны 7 кл. матем '!I$64,"ДА","НЕТ")</f>
        <v>НЕТ</v>
      </c>
      <c r="J30" s="9" t="str">
        <f>IF('Решаемость 7 кл. матем'!J58&gt;'Проблемные зоны 7 кл. матем '!J$64,"ДА","НЕТ")</f>
        <v>ДА</v>
      </c>
      <c r="K30" s="26">
        <f t="shared" si="0"/>
        <v>1</v>
      </c>
    </row>
    <row r="31" spans="1:11" ht="18.75">
      <c r="A31" s="2">
        <v>138</v>
      </c>
      <c r="B31" s="3">
        <v>27</v>
      </c>
      <c r="C31" s="9" t="str">
        <f>IF('Решаемость 7 кл. матем'!C59&gt;'Проблемные зоны 7 кл. матем '!C$64,"ДА","НЕТ")</f>
        <v>НЕТ</v>
      </c>
      <c r="D31" s="9" t="str">
        <f>IF('Решаемость 7 кл. матем'!D59&gt;'Проблемные зоны 7 кл. матем '!D$64,"ДА","НЕТ")</f>
        <v>ДА</v>
      </c>
      <c r="E31" s="9" t="str">
        <f>IF('Решаемость 7 кл. матем'!E59&gt;'Проблемные зоны 7 кл. матем '!E$64,"ДА","НЕТ")</f>
        <v>ДА</v>
      </c>
      <c r="F31" s="9" t="str">
        <f>IF('Решаемость 7 кл. матем'!F59&gt;'Проблемные зоны 7 кл. матем '!F$64,"ДА","НЕТ")</f>
        <v>ДА</v>
      </c>
      <c r="G31" s="9" t="str">
        <f>IF('Решаемость 7 кл. матем'!G59&gt;'Проблемные зоны 7 кл. матем '!G$64,"ДА","НЕТ")</f>
        <v>НЕТ</v>
      </c>
      <c r="H31" s="9" t="str">
        <f>IF('Решаемость 7 кл. матем'!H59&gt;'Проблемные зоны 7 кл. матем '!H$64,"ДА","НЕТ")</f>
        <v>ДА</v>
      </c>
      <c r="I31" s="9" t="str">
        <f>IF('Решаемость 7 кл. матем'!I59&gt;'Проблемные зоны 7 кл. матем '!I$64,"ДА","НЕТ")</f>
        <v>ДА</v>
      </c>
      <c r="J31" s="9" t="str">
        <f>IF('Решаемость 7 кл. матем'!J59&gt;'Проблемные зоны 7 кл. матем '!J$64,"ДА","НЕТ")</f>
        <v>ДА</v>
      </c>
      <c r="K31" s="26">
        <f t="shared" si="0"/>
        <v>2</v>
      </c>
    </row>
    <row r="32" spans="1:11" ht="18.75">
      <c r="A32" s="2">
        <v>144</v>
      </c>
      <c r="B32" s="3">
        <v>41</v>
      </c>
      <c r="C32" s="9" t="str">
        <f>IF('Решаемость 7 кл. матем'!C60&gt;'Проблемные зоны 7 кл. матем '!C$64,"ДА","НЕТ")</f>
        <v>ДА</v>
      </c>
      <c r="D32" s="9" t="str">
        <f>IF('Решаемость 7 кл. матем'!D60&gt;'Проблемные зоны 7 кл. матем '!D$64,"ДА","НЕТ")</f>
        <v>ДА</v>
      </c>
      <c r="E32" s="9" t="str">
        <f>IF('Решаемость 7 кл. матем'!E60&gt;'Проблемные зоны 7 кл. матем '!E$64,"ДА","НЕТ")</f>
        <v>ДА</v>
      </c>
      <c r="F32" s="9" t="str">
        <f>IF('Решаемость 7 кл. матем'!F60&gt;'Проблемные зоны 7 кл. матем '!F$64,"ДА","НЕТ")</f>
        <v>ДА</v>
      </c>
      <c r="G32" s="9" t="str">
        <f>IF('Решаемость 7 кл. матем'!G60&gt;'Проблемные зоны 7 кл. матем '!G$64,"ДА","НЕТ")</f>
        <v>ДА</v>
      </c>
      <c r="H32" s="9" t="str">
        <f>IF('Решаемость 7 кл. матем'!H60&gt;'Проблемные зоны 7 кл. матем '!H$64,"ДА","НЕТ")</f>
        <v>ДА</v>
      </c>
      <c r="I32" s="9" t="str">
        <f>IF('Решаемость 7 кл. матем'!I60&gt;'Проблемные зоны 7 кл. матем '!I$64,"ДА","НЕТ")</f>
        <v>НЕТ</v>
      </c>
      <c r="J32" s="9" t="str">
        <f>IF('Решаемость 7 кл. матем'!J60&gt;'Проблемные зоны 7 кл. матем '!J$64,"ДА","НЕТ")</f>
        <v>ДА</v>
      </c>
      <c r="K32" s="26">
        <f t="shared" si="0"/>
        <v>1</v>
      </c>
    </row>
    <row r="33" spans="1:11" ht="18.75">
      <c r="A33" s="33" t="s">
        <v>30</v>
      </c>
      <c r="B33" s="34"/>
      <c r="C33" s="27">
        <f>COUNTIF(C2:C32,"нет")</f>
        <v>9</v>
      </c>
      <c r="D33" s="27">
        <f t="shared" ref="D33:J33" si="1">COUNTIF(D2:D32,"нет")</f>
        <v>3</v>
      </c>
      <c r="E33" s="27">
        <f t="shared" si="1"/>
        <v>8</v>
      </c>
      <c r="F33" s="27">
        <f t="shared" si="1"/>
        <v>9</v>
      </c>
      <c r="G33" s="27">
        <f t="shared" si="1"/>
        <v>6</v>
      </c>
      <c r="H33" s="27">
        <f t="shared" si="1"/>
        <v>12</v>
      </c>
      <c r="I33" s="27">
        <f t="shared" si="1"/>
        <v>8</v>
      </c>
      <c r="J33" s="27">
        <f t="shared" si="1"/>
        <v>11</v>
      </c>
      <c r="K33" s="27"/>
    </row>
  </sheetData>
  <mergeCells count="1">
    <mergeCell ref="A33:B33"/>
  </mergeCells>
  <conditionalFormatting sqref="C2:J32">
    <cfRule type="cellIs" dxfId="1" priority="3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J18" sqref="J18"/>
    </sheetView>
  </sheetViews>
  <sheetFormatPr defaultRowHeight="15"/>
  <cols>
    <col min="1" max="1" width="16.42578125" customWidth="1"/>
    <col min="2" max="2" width="18.85546875" customWidth="1"/>
    <col min="3" max="9" width="14.7109375" customWidth="1"/>
    <col min="10" max="10" width="16.28515625" customWidth="1"/>
    <col min="11" max="11" width="15.42578125" customWidth="1"/>
    <col min="12" max="12" width="18.5703125" customWidth="1"/>
  </cols>
  <sheetData>
    <row r="1" spans="1:12" ht="1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6" t="s">
        <v>29</v>
      </c>
      <c r="L1" s="26" t="s">
        <v>31</v>
      </c>
    </row>
    <row r="2" spans="1:12" ht="18.75">
      <c r="A2" s="2">
        <v>3</v>
      </c>
      <c r="B2" s="3">
        <v>23</v>
      </c>
      <c r="C2" s="9" t="str">
        <f>IF('Решаемость 7 кл. матем'!C13&lt;'Необъективность 7 кл. матем'!C$63,"ДА","НЕТ")</f>
        <v>ДА</v>
      </c>
      <c r="D2" s="9" t="str">
        <f>IF('Решаемость 7 кл. матем'!D13&lt;'Необъективность 7 кл. матем'!D$63,"ДА","НЕТ")</f>
        <v>ДА</v>
      </c>
      <c r="E2" s="9" t="str">
        <f>IF('Решаемость 7 кл. матем'!E13&lt;'Необъективность 7 кл. матем'!E$63,"ДА","НЕТ")</f>
        <v>ДА</v>
      </c>
      <c r="F2" s="9" t="str">
        <f>IF('Решаемость 7 кл. матем'!F13&lt;'Необъективность 7 кл. матем'!F$63,"ДА","НЕТ")</f>
        <v>НЕТ</v>
      </c>
      <c r="G2" s="9" t="str">
        <f>IF('Решаемость 7 кл. матем'!G13&lt;'Необъективность 7 кл. матем'!G$63,"ДА","НЕТ")</f>
        <v>ДА</v>
      </c>
      <c r="H2" s="9" t="str">
        <f>IF('Решаемость 7 кл. матем'!H13&lt;'Необъективность 7 кл. матем'!H$63,"ДА","НЕТ")</f>
        <v>ДА</v>
      </c>
      <c r="I2" s="9" t="str">
        <f>IF('Решаемость 7 кл. матем'!I13&lt;'Необъективность 7 кл. матем'!I$63,"ДА","НЕТ")</f>
        <v>ДА</v>
      </c>
      <c r="J2" s="9" t="str">
        <f>IF('Решаемость 7 кл. матем'!J13&lt;'Необъективность 7 кл. матем'!J$63,"ДА","НЕТ")</f>
        <v>ДА</v>
      </c>
      <c r="K2" s="28">
        <f>'Адресные кейсы'!K5</f>
        <v>2</v>
      </c>
      <c r="L2" s="28">
        <f t="shared" ref="L2:L10" si="0">COUNTIF(C2:J2, "нет")</f>
        <v>1</v>
      </c>
    </row>
    <row r="3" spans="1:12" ht="18.75">
      <c r="A3" s="2">
        <v>7</v>
      </c>
      <c r="B3" s="3">
        <v>48</v>
      </c>
      <c r="C3" s="9" t="str">
        <f>IF('Решаемость 7 кл. матем'!C16&lt;'Необъективность 7 кл. матем'!C$63,"ДА","НЕТ")</f>
        <v>ДА</v>
      </c>
      <c r="D3" s="9" t="str">
        <f>IF('Решаемость 7 кл. матем'!D16&lt;'Необъективность 7 кл. матем'!D$63,"ДА","НЕТ")</f>
        <v>НЕТ</v>
      </c>
      <c r="E3" s="9" t="str">
        <f>IF('Решаемость 7 кл. матем'!E16&lt;'Необъективность 7 кл. матем'!E$63,"ДА","НЕТ")</f>
        <v>ДА</v>
      </c>
      <c r="F3" s="9" t="str">
        <f>IF('Решаемость 7 кл. матем'!F16&lt;'Необъективность 7 кл. матем'!F$63,"ДА","НЕТ")</f>
        <v>ДА</v>
      </c>
      <c r="G3" s="9" t="str">
        <f>IF('Решаемость 7 кл. матем'!G16&lt;'Необъективность 7 кл. матем'!G$63,"ДА","НЕТ")</f>
        <v>ДА</v>
      </c>
      <c r="H3" s="9" t="str">
        <f>IF('Решаемость 7 кл. матем'!H16&lt;'Необъективность 7 кл. матем'!H$63,"ДА","НЕТ")</f>
        <v>ДА</v>
      </c>
      <c r="I3" s="9" t="str">
        <f>IF('Решаемость 7 кл. матем'!I16&lt;'Необъективность 7 кл. матем'!I$63,"ДА","НЕТ")</f>
        <v>ДА</v>
      </c>
      <c r="J3" s="9" t="str">
        <f>IF('Решаемость 7 кл. матем'!J16&lt;'Необъективность 7 кл. матем'!J$63,"ДА","НЕТ")</f>
        <v>НЕТ</v>
      </c>
      <c r="K3" s="28">
        <f>'Адресные кейсы'!K7</f>
        <v>2</v>
      </c>
      <c r="L3" s="28">
        <f t="shared" si="0"/>
        <v>2</v>
      </c>
    </row>
    <row r="4" spans="1:12" ht="18.75">
      <c r="A4" s="2">
        <v>12</v>
      </c>
      <c r="B4" s="3">
        <v>45</v>
      </c>
      <c r="C4" s="9" t="str">
        <f>IF('Решаемость 7 кл. матем'!C20&lt;'Необъективность 7 кл. матем'!C$63,"ДА","НЕТ")</f>
        <v>ДА</v>
      </c>
      <c r="D4" s="9" t="str">
        <f>IF('Решаемость 7 кл. матем'!D20&lt;'Необъективность 7 кл. матем'!D$63,"ДА","НЕТ")</f>
        <v>ДА</v>
      </c>
      <c r="E4" s="9" t="str">
        <f>IF('Решаемость 7 кл. матем'!E20&lt;'Необъективность 7 кл. матем'!E$63,"ДА","НЕТ")</f>
        <v>НЕТ</v>
      </c>
      <c r="F4" s="9" t="str">
        <f>IF('Решаемость 7 кл. матем'!F20&lt;'Необъективность 7 кл. матем'!F$63,"ДА","НЕТ")</f>
        <v>ДА</v>
      </c>
      <c r="G4" s="9" t="str">
        <f>IF('Решаемость 7 кл. матем'!G20&lt;'Необъективность 7 кл. матем'!G$63,"ДА","НЕТ")</f>
        <v>НЕТ</v>
      </c>
      <c r="H4" s="9" t="str">
        <f>IF('Решаемость 7 кл. матем'!H20&lt;'Необъективность 7 кл. матем'!H$63,"ДА","НЕТ")</f>
        <v>ДА</v>
      </c>
      <c r="I4" s="9" t="str">
        <f>IF('Решаемость 7 кл. матем'!I20&lt;'Необъективность 7 кл. матем'!I$63,"ДА","НЕТ")</f>
        <v>ДА</v>
      </c>
      <c r="J4" s="9" t="str">
        <f>IF('Решаемость 7 кл. матем'!J20&lt;'Необъективность 7 кл. матем'!J$63,"ДА","НЕТ")</f>
        <v>ДА</v>
      </c>
      <c r="K4" s="28">
        <f>'Адресные кейсы'!K10</f>
        <v>2</v>
      </c>
      <c r="L4" s="28">
        <f t="shared" si="0"/>
        <v>2</v>
      </c>
    </row>
    <row r="5" spans="1:12" ht="18.75">
      <c r="A5" s="2">
        <v>13</v>
      </c>
      <c r="B5" s="3">
        <v>58</v>
      </c>
      <c r="C5" s="9" t="str">
        <f>IF('Решаемость 7 кл. матем'!C21&lt;'Необъективность 7 кл. матем'!C$63,"ДА","НЕТ")</f>
        <v>ДА</v>
      </c>
      <c r="D5" s="9" t="str">
        <f>IF('Решаемость 7 кл. матем'!D21&lt;'Необъективность 7 кл. матем'!D$63,"ДА","НЕТ")</f>
        <v>ДА</v>
      </c>
      <c r="E5" s="9" t="str">
        <f>IF('Решаемость 7 кл. матем'!E21&lt;'Необъективность 7 кл. матем'!E$63,"ДА","НЕТ")</f>
        <v>ДА</v>
      </c>
      <c r="F5" s="9" t="str">
        <f>IF('Решаемость 7 кл. матем'!F21&lt;'Необъективность 7 кл. матем'!F$63,"ДА","НЕТ")</f>
        <v>НЕТ</v>
      </c>
      <c r="G5" s="9" t="str">
        <f>IF('Решаемость 7 кл. матем'!G21&lt;'Необъективность 7 кл. матем'!G$63,"ДА","НЕТ")</f>
        <v>ДА</v>
      </c>
      <c r="H5" s="9" t="str">
        <f>IF('Решаемость 7 кл. матем'!H21&lt;'Необъективность 7 кл. матем'!H$63,"ДА","НЕТ")</f>
        <v>ДА</v>
      </c>
      <c r="I5" s="9" t="str">
        <f>IF('Решаемость 7 кл. матем'!I21&lt;'Необъективность 7 кл. матем'!I$63,"ДА","НЕТ")</f>
        <v>ДА</v>
      </c>
      <c r="J5" s="9" t="str">
        <f>IF('Решаемость 7 кл. матем'!J21&lt;'Необъективность 7 кл. матем'!J$63,"ДА","НЕТ")</f>
        <v>ДА</v>
      </c>
      <c r="K5" s="28">
        <f>'Адресные кейсы'!K11</f>
        <v>1</v>
      </c>
      <c r="L5" s="28">
        <f t="shared" si="0"/>
        <v>1</v>
      </c>
    </row>
    <row r="6" spans="1:12" ht="18.75">
      <c r="A6" s="2">
        <v>38</v>
      </c>
      <c r="B6" s="3">
        <v>34</v>
      </c>
      <c r="C6" s="9" t="str">
        <f>IF('Решаемость 7 кл. матем'!C32&lt;'Необъективность 7 кл. матем'!C$63,"ДА","НЕТ")</f>
        <v>ДА</v>
      </c>
      <c r="D6" s="9" t="str">
        <f>IF('Решаемость 7 кл. матем'!D32&lt;'Необъективность 7 кл. матем'!D$63,"ДА","НЕТ")</f>
        <v>ДА</v>
      </c>
      <c r="E6" s="9" t="str">
        <f>IF('Решаемость 7 кл. матем'!E32&lt;'Необъективность 7 кл. матем'!E$63,"ДА","НЕТ")</f>
        <v>ДА</v>
      </c>
      <c r="F6" s="9" t="str">
        <f>IF('Решаемость 7 кл. матем'!F32&lt;'Необъективность 7 кл. матем'!F$63,"ДА","НЕТ")</f>
        <v>НЕТ</v>
      </c>
      <c r="G6" s="9" t="str">
        <f>IF('Решаемость 7 кл. матем'!G32&lt;'Необъективность 7 кл. матем'!G$63,"ДА","НЕТ")</f>
        <v>ДА</v>
      </c>
      <c r="H6" s="9" t="str">
        <f>IF('Решаемость 7 кл. матем'!H32&lt;'Необъективность 7 кл. матем'!H$63,"ДА","НЕТ")</f>
        <v>ДА</v>
      </c>
      <c r="I6" s="9" t="str">
        <f>IF('Решаемость 7 кл. матем'!I32&lt;'Необъективность 7 кл. матем'!I$63,"ДА","НЕТ")</f>
        <v>ДА</v>
      </c>
      <c r="J6" s="9" t="str">
        <f>IF('Решаемость 7 кл. матем'!J32&lt;'Необъективность 7 кл. матем'!J$63,"ДА","НЕТ")</f>
        <v>ДА</v>
      </c>
      <c r="K6" s="28">
        <f>'Адресные кейсы'!K16</f>
        <v>1</v>
      </c>
      <c r="L6" s="28">
        <f t="shared" si="0"/>
        <v>1</v>
      </c>
    </row>
    <row r="7" spans="1:12" ht="18.75">
      <c r="A7" s="2">
        <v>58</v>
      </c>
      <c r="B7" s="3">
        <v>37</v>
      </c>
      <c r="C7" s="9" t="str">
        <f>IF('Решаемость 7 кл. матем'!C42&lt;'Необъективность 7 кл. матем'!C$63,"ДА","НЕТ")</f>
        <v>ДА</v>
      </c>
      <c r="D7" s="9" t="str">
        <f>IF('Решаемость 7 кл. матем'!D42&lt;'Необъективность 7 кл. матем'!D$63,"ДА","НЕТ")</f>
        <v>ДА</v>
      </c>
      <c r="E7" s="9" t="str">
        <f>IF('Решаемость 7 кл. матем'!E42&lt;'Необъективность 7 кл. матем'!E$63,"ДА","НЕТ")</f>
        <v>ДА</v>
      </c>
      <c r="F7" s="9" t="str">
        <f>IF('Решаемость 7 кл. матем'!F42&lt;'Необъективность 7 кл. матем'!F$63,"ДА","НЕТ")</f>
        <v>ДА</v>
      </c>
      <c r="G7" s="9" t="str">
        <f>IF('Решаемость 7 кл. матем'!G42&lt;'Необъективность 7 кл. матем'!G$63,"ДА","НЕТ")</f>
        <v>НЕТ</v>
      </c>
      <c r="H7" s="9" t="str">
        <f>IF('Решаемость 7 кл. матем'!H42&lt;'Необъективность 7 кл. матем'!H$63,"ДА","НЕТ")</f>
        <v>ДА</v>
      </c>
      <c r="I7" s="9" t="str">
        <f>IF('Решаемость 7 кл. матем'!I42&lt;'Необъективность 7 кл. матем'!I$63,"ДА","НЕТ")</f>
        <v>ДА</v>
      </c>
      <c r="J7" s="9" t="str">
        <f>IF('Решаемость 7 кл. матем'!J42&lt;'Необъективность 7 кл. матем'!J$63,"ДА","НЕТ")</f>
        <v>ДА</v>
      </c>
      <c r="K7" s="28">
        <f>'Адресные кейсы'!K21</f>
        <v>1</v>
      </c>
      <c r="L7" s="28">
        <f t="shared" si="0"/>
        <v>1</v>
      </c>
    </row>
    <row r="8" spans="1:12" ht="18.75">
      <c r="A8" s="2">
        <v>72</v>
      </c>
      <c r="B8" s="3">
        <v>10</v>
      </c>
      <c r="C8" s="9" t="str">
        <f>IF('Решаемость 7 кл. матем'!C50&lt;'Необъективность 7 кл. матем'!C$63,"ДА","НЕТ")</f>
        <v>ДА</v>
      </c>
      <c r="D8" s="9" t="str">
        <f>IF('Решаемость 7 кл. матем'!D50&lt;'Необъективность 7 кл. матем'!D$63,"ДА","НЕТ")</f>
        <v>ДА</v>
      </c>
      <c r="E8" s="9" t="str">
        <f>IF('Решаемость 7 кл. матем'!E50&lt;'Необъективность 7 кл. матем'!E$63,"ДА","НЕТ")</f>
        <v>НЕТ</v>
      </c>
      <c r="F8" s="9" t="str">
        <f>IF('Решаемость 7 кл. матем'!F50&lt;'Необъективность 7 кл. матем'!F$63,"ДА","НЕТ")</f>
        <v>ДА</v>
      </c>
      <c r="G8" s="9" t="str">
        <f>IF('Решаемость 7 кл. матем'!G50&lt;'Необъективность 7 кл. матем'!G$63,"ДА","НЕТ")</f>
        <v>НЕТ</v>
      </c>
      <c r="H8" s="9" t="str">
        <f>IF('Решаемость 7 кл. матем'!H50&lt;'Необъективность 7 кл. матем'!H$63,"ДА","НЕТ")</f>
        <v>НЕТ</v>
      </c>
      <c r="I8" s="9" t="str">
        <f>IF('Решаемость 7 кл. матем'!I50&lt;'Необъективность 7 кл. матем'!I$63,"ДА","НЕТ")</f>
        <v>НЕТ</v>
      </c>
      <c r="J8" s="9" t="str">
        <f>IF('Решаемость 7 кл. матем'!J50&lt;'Необъективность 7 кл. матем'!J$63,"ДА","НЕТ")</f>
        <v>ДА</v>
      </c>
      <c r="K8" s="28">
        <f>'Адресные кейсы'!K25</f>
        <v>1</v>
      </c>
      <c r="L8" s="28">
        <f t="shared" si="0"/>
        <v>4</v>
      </c>
    </row>
    <row r="9" spans="1:12" ht="18.75">
      <c r="A9" s="2">
        <v>77</v>
      </c>
      <c r="B9" s="3">
        <v>49</v>
      </c>
      <c r="C9" s="9" t="str">
        <f>IF('Решаемость 7 кл. матем'!C51&lt;'Необъективность 7 кл. матем'!C$63,"ДА","НЕТ")</f>
        <v>ДА</v>
      </c>
      <c r="D9" s="9" t="str">
        <f>IF('Решаемость 7 кл. матем'!D51&lt;'Необъективность 7 кл. матем'!D$63,"ДА","НЕТ")</f>
        <v>ДА</v>
      </c>
      <c r="E9" s="9" t="str">
        <f>IF('Решаемость 7 кл. матем'!E51&lt;'Необъективность 7 кл. матем'!E$63,"ДА","НЕТ")</f>
        <v>ДА</v>
      </c>
      <c r="F9" s="9" t="str">
        <f>IF('Решаемость 7 кл. матем'!F51&lt;'Необъективность 7 кл. матем'!F$63,"ДА","НЕТ")</f>
        <v>ДА</v>
      </c>
      <c r="G9" s="9" t="str">
        <f>IF('Решаемость 7 кл. матем'!G51&lt;'Необъективность 7 кл. матем'!G$63,"ДА","НЕТ")</f>
        <v>ДА</v>
      </c>
      <c r="H9" s="9" t="str">
        <f>IF('Решаемость 7 кл. матем'!H51&lt;'Необъективность 7 кл. матем'!H$63,"ДА","НЕТ")</f>
        <v>НЕТ</v>
      </c>
      <c r="I9" s="9" t="str">
        <f>IF('Решаемость 7 кл. матем'!I51&lt;'Необъективность 7 кл. матем'!I$63,"ДА","НЕТ")</f>
        <v>НЕТ</v>
      </c>
      <c r="J9" s="9" t="str">
        <f>IF('Решаемость 7 кл. матем'!J51&lt;'Необъективность 7 кл. матем'!J$63,"ДА","НЕТ")</f>
        <v>ДА</v>
      </c>
      <c r="K9" s="28">
        <f>'Адресные кейсы'!K26</f>
        <v>1</v>
      </c>
      <c r="L9" s="28">
        <f t="shared" si="0"/>
        <v>2</v>
      </c>
    </row>
    <row r="10" spans="1:12" ht="18.75">
      <c r="A10" s="2">
        <v>144</v>
      </c>
      <c r="B10" s="3">
        <v>41</v>
      </c>
      <c r="C10" s="9" t="str">
        <f>IF('Решаемость 7 кл. матем'!C60&lt;'Необъективность 7 кл. матем'!C$63,"ДА","НЕТ")</f>
        <v>ДА</v>
      </c>
      <c r="D10" s="9" t="str">
        <f>IF('Решаемость 7 кл. матем'!D60&lt;'Необъективность 7 кл. матем'!D$63,"ДА","НЕТ")</f>
        <v>ДА</v>
      </c>
      <c r="E10" s="9" t="str">
        <f>IF('Решаемость 7 кл. матем'!E60&lt;'Необъективность 7 кл. матем'!E$63,"ДА","НЕТ")</f>
        <v>ДА</v>
      </c>
      <c r="F10" s="9" t="str">
        <f>IF('Решаемость 7 кл. матем'!F60&lt;'Необъективность 7 кл. матем'!F$63,"ДА","НЕТ")</f>
        <v>ДА</v>
      </c>
      <c r="G10" s="9" t="str">
        <f>IF('Решаемость 7 кл. матем'!G60&lt;'Необъективность 7 кл. матем'!G$63,"ДА","НЕТ")</f>
        <v>ДА</v>
      </c>
      <c r="H10" s="9" t="str">
        <f>IF('Решаемость 7 кл. матем'!H60&lt;'Необъективность 7 кл. матем'!H$63,"ДА","НЕТ")</f>
        <v>НЕТ</v>
      </c>
      <c r="I10" s="9" t="str">
        <f>IF('Решаемость 7 кл. матем'!I60&lt;'Необъективность 7 кл. матем'!I$63,"ДА","НЕТ")</f>
        <v>ДА</v>
      </c>
      <c r="J10" s="9" t="str">
        <f>IF('Решаемость 7 кл. матем'!J60&lt;'Необъективность 7 кл. матем'!J$63,"ДА","НЕТ")</f>
        <v>ДА</v>
      </c>
      <c r="K10" s="28">
        <f>'Адресные кейсы'!K32</f>
        <v>1</v>
      </c>
      <c r="L10" s="28">
        <f t="shared" si="0"/>
        <v>1</v>
      </c>
    </row>
    <row r="11" spans="1:12" ht="18.75">
      <c r="A11" s="33" t="s">
        <v>30</v>
      </c>
      <c r="B11" s="34"/>
      <c r="C11" s="27">
        <f>COUNTIF(C2:C10,"нет")</f>
        <v>0</v>
      </c>
      <c r="D11" s="27">
        <f>COUNTIF(D2:D10,"нет")</f>
        <v>1</v>
      </c>
      <c r="E11" s="27">
        <f>COUNTIF(E2:E10,"нет")</f>
        <v>2</v>
      </c>
      <c r="F11" s="27">
        <f>COUNTIF(F2:F10,"нет")</f>
        <v>3</v>
      </c>
      <c r="G11" s="27">
        <f>COUNTIF(G2:G10,"нет")</f>
        <v>3</v>
      </c>
      <c r="H11" s="27">
        <f>COUNTIF(H2:H10,"нет")</f>
        <v>3</v>
      </c>
      <c r="I11" s="27">
        <f>COUNTIF(I2:I10,"нет")</f>
        <v>2</v>
      </c>
      <c r="J11" s="27">
        <f>COUNTIF(J2:J10,"нет")</f>
        <v>1</v>
      </c>
      <c r="K11" s="27"/>
    </row>
  </sheetData>
  <mergeCells count="1">
    <mergeCell ref="A11:B11"/>
  </mergeCells>
  <conditionalFormatting sqref="C2:J10">
    <cfRule type="cellIs" dxfId="0" priority="4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Результаты 7 кл. матем</vt:lpstr>
      <vt:lpstr>Решаемость 7 кл. матем</vt:lpstr>
      <vt:lpstr>Проблемные зоны 7 кл. матем </vt:lpstr>
      <vt:lpstr>Необъективность 7 кл. матем</vt:lpstr>
      <vt:lpstr>Адресные кейсы</vt:lpstr>
      <vt:lpstr>Необьективность</vt:lpstr>
      <vt:lpstr>'Адресные кейсы'!_GoBack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2022-06-03T10:53:18Z</dcterms:modified>
</cp:coreProperties>
</file>