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4"/>
  </bookViews>
  <sheets>
    <sheet name="Результаты 6 кл. р.я." sheetId="1" r:id="rId1"/>
    <sheet name="Решаемость 6 кл. р.я." sheetId="2" r:id="rId2"/>
    <sheet name="Проблемные зоны 6 кл. р.я. " sheetId="4" r:id="rId3"/>
    <sheet name="Необъективность 6 кл. р.я." sheetId="10" r:id="rId4"/>
    <sheet name="Адресные кейсы" sheetId="6" r:id="rId5"/>
    <sheet name="Необьективность" sheetId="7" r:id="rId6"/>
  </sheets>
  <definedNames>
    <definedName name="_GoBack" localSheetId="4">'Адресные кейсы'!$I$1</definedName>
  </definedNames>
  <calcPr calcId="125725"/>
</workbook>
</file>

<file path=xl/calcChain.xml><?xml version="1.0" encoding="utf-8"?>
<calcChain xmlns="http://schemas.openxmlformats.org/spreadsheetml/2006/main">
  <c r="C2" i="6"/>
  <c r="V63" i="2"/>
  <c r="V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2"/>
  <c r="N13" i="7"/>
  <c r="N14" s="1"/>
  <c r="M13"/>
  <c r="M14" s="1"/>
  <c r="L13"/>
  <c r="L14" s="1"/>
  <c r="K13"/>
  <c r="K14" s="1"/>
  <c r="J13"/>
  <c r="J14" s="1"/>
  <c r="I13"/>
  <c r="I14" s="1"/>
  <c r="H13"/>
  <c r="H14" s="1"/>
  <c r="G13"/>
  <c r="G14" s="1"/>
  <c r="F13"/>
  <c r="F14" s="1"/>
  <c r="E13"/>
  <c r="E14" s="1"/>
  <c r="D13"/>
  <c r="D14" s="1"/>
  <c r="C13"/>
  <c r="C14" s="1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N2"/>
  <c r="M2"/>
  <c r="L2"/>
  <c r="K2"/>
  <c r="J2"/>
  <c r="I2"/>
  <c r="H2"/>
  <c r="G2"/>
  <c r="F2"/>
  <c r="E2"/>
  <c r="D2"/>
  <c r="C2"/>
  <c r="N33" i="6"/>
  <c r="M33"/>
  <c r="L33"/>
  <c r="K33"/>
  <c r="J33"/>
  <c r="I33"/>
  <c r="H33"/>
  <c r="G33"/>
  <c r="F33"/>
  <c r="E33"/>
  <c r="D33"/>
  <c r="C33"/>
  <c r="N32"/>
  <c r="M32"/>
  <c r="L32"/>
  <c r="K32"/>
  <c r="J32"/>
  <c r="I32"/>
  <c r="H32"/>
  <c r="G32"/>
  <c r="F32"/>
  <c r="E32"/>
  <c r="D32"/>
  <c r="C32"/>
  <c r="N31"/>
  <c r="M31"/>
  <c r="L31"/>
  <c r="K31"/>
  <c r="J31"/>
  <c r="I31"/>
  <c r="H31"/>
  <c r="G31"/>
  <c r="F31"/>
  <c r="E31"/>
  <c r="D31"/>
  <c r="C31"/>
  <c r="N30"/>
  <c r="M30"/>
  <c r="L30"/>
  <c r="K30"/>
  <c r="J30"/>
  <c r="I30"/>
  <c r="H30"/>
  <c r="G30"/>
  <c r="F30"/>
  <c r="E30"/>
  <c r="D30"/>
  <c r="C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N2"/>
  <c r="N34" s="1"/>
  <c r="M2"/>
  <c r="M34" s="1"/>
  <c r="L2"/>
  <c r="L34" s="1"/>
  <c r="K2"/>
  <c r="K34" s="1"/>
  <c r="J2"/>
  <c r="J34" s="1"/>
  <c r="I2"/>
  <c r="I34" s="1"/>
  <c r="H2"/>
  <c r="H34" s="1"/>
  <c r="G2"/>
  <c r="G34" s="1"/>
  <c r="F2"/>
  <c r="F34" s="1"/>
  <c r="E2"/>
  <c r="E34" s="1"/>
  <c r="D2"/>
  <c r="D34" s="1"/>
  <c r="C34"/>
  <c r="C3" i="10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F62"/>
  <c r="G62"/>
  <c r="H62"/>
  <c r="I62"/>
  <c r="J62"/>
  <c r="K62"/>
  <c r="L62"/>
  <c r="M62"/>
  <c r="N62"/>
  <c r="N2"/>
  <c r="D2"/>
  <c r="E2"/>
  <c r="F2"/>
  <c r="G2"/>
  <c r="H2"/>
  <c r="I2"/>
  <c r="J2"/>
  <c r="K2"/>
  <c r="L2"/>
  <c r="M2"/>
  <c r="C2"/>
  <c r="N64"/>
  <c r="M64"/>
  <c r="L64"/>
  <c r="K64"/>
  <c r="J64"/>
  <c r="I64"/>
  <c r="H64"/>
  <c r="G64"/>
  <c r="F64"/>
  <c r="E64"/>
  <c r="D64"/>
  <c r="C64"/>
  <c r="R63"/>
  <c r="Q63"/>
  <c r="P63"/>
  <c r="O63"/>
  <c r="N63"/>
  <c r="N66" s="1"/>
  <c r="M63"/>
  <c r="M66" s="1"/>
  <c r="L63"/>
  <c r="L66" s="1"/>
  <c r="K63"/>
  <c r="K66" s="1"/>
  <c r="J63"/>
  <c r="J66" s="1"/>
  <c r="I63"/>
  <c r="I66" s="1"/>
  <c r="H63"/>
  <c r="H66" s="1"/>
  <c r="G63"/>
  <c r="G66" s="1"/>
  <c r="F63"/>
  <c r="F66" s="1"/>
  <c r="E63"/>
  <c r="E66" s="1"/>
  <c r="D63"/>
  <c r="D66" s="1"/>
  <c r="C63"/>
  <c r="C66" s="1"/>
  <c r="R62"/>
  <c r="Q62"/>
  <c r="P62"/>
  <c r="O62"/>
  <c r="R61"/>
  <c r="Q61"/>
  <c r="P61"/>
  <c r="O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C3" i="4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F62"/>
  <c r="G62"/>
  <c r="H62"/>
  <c r="I62"/>
  <c r="J62"/>
  <c r="K62"/>
  <c r="L62"/>
  <c r="M62"/>
  <c r="N62"/>
  <c r="D2"/>
  <c r="E2"/>
  <c r="F2"/>
  <c r="G2"/>
  <c r="H2"/>
  <c r="I2"/>
  <c r="J2"/>
  <c r="K2"/>
  <c r="L2"/>
  <c r="M2"/>
  <c r="N2"/>
  <c r="C2"/>
  <c r="P2" i="7" l="1"/>
  <c r="P4"/>
  <c r="P5"/>
  <c r="P7"/>
  <c r="P8"/>
  <c r="P9"/>
  <c r="P10"/>
  <c r="P12"/>
  <c r="P13"/>
  <c r="P3"/>
  <c r="P6"/>
  <c r="P11"/>
  <c r="O11" i="6"/>
  <c r="O19"/>
  <c r="O8" i="7" s="1"/>
  <c r="O20" i="6"/>
  <c r="O21"/>
  <c r="O9" i="7" s="1"/>
  <c r="O22" i="6"/>
  <c r="O23"/>
  <c r="O10" i="7" s="1"/>
  <c r="O24" i="6"/>
  <c r="O11" i="7" s="1"/>
  <c r="O25" i="6"/>
  <c r="O12" i="7" s="1"/>
  <c r="O26" i="6"/>
  <c r="O27"/>
  <c r="O28"/>
  <c r="O29"/>
  <c r="O13" i="7" s="1"/>
  <c r="O30" i="6"/>
  <c r="O31"/>
  <c r="O32"/>
  <c r="O33"/>
  <c r="E65" i="10"/>
  <c r="I65"/>
  <c r="M65"/>
  <c r="C65"/>
  <c r="G65"/>
  <c r="K65"/>
  <c r="D65"/>
  <c r="F65"/>
  <c r="H65"/>
  <c r="J65"/>
  <c r="L65"/>
  <c r="N65"/>
  <c r="D66" i="4" l="1"/>
  <c r="E66"/>
  <c r="F66"/>
  <c r="G66"/>
  <c r="H66"/>
  <c r="I66"/>
  <c r="J66"/>
  <c r="K66"/>
  <c r="L66"/>
  <c r="M66"/>
  <c r="N66"/>
  <c r="C66"/>
  <c r="D65"/>
  <c r="E65"/>
  <c r="F65"/>
  <c r="G65"/>
  <c r="H65"/>
  <c r="I65"/>
  <c r="J65"/>
  <c r="K65"/>
  <c r="L65"/>
  <c r="M65"/>
  <c r="N65"/>
  <c r="C65"/>
  <c r="D64"/>
  <c r="E64"/>
  <c r="F64"/>
  <c r="G64"/>
  <c r="H64"/>
  <c r="I64"/>
  <c r="J64"/>
  <c r="K64"/>
  <c r="L64"/>
  <c r="M64"/>
  <c r="N64"/>
  <c r="C64"/>
  <c r="R63"/>
  <c r="Q63"/>
  <c r="P63"/>
  <c r="O63"/>
  <c r="N63"/>
  <c r="M63"/>
  <c r="L63"/>
  <c r="K63"/>
  <c r="J63"/>
  <c r="I63"/>
  <c r="H63"/>
  <c r="G63"/>
  <c r="F63"/>
  <c r="E63"/>
  <c r="D63"/>
  <c r="C63"/>
  <c r="R62"/>
  <c r="Q62"/>
  <c r="P62"/>
  <c r="O62"/>
  <c r="R61"/>
  <c r="Q61"/>
  <c r="P61"/>
  <c r="O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C63" i="2"/>
  <c r="D63"/>
  <c r="E63"/>
  <c r="F63"/>
  <c r="G63"/>
  <c r="H63"/>
  <c r="I63"/>
  <c r="J63"/>
  <c r="K63"/>
  <c r="L63"/>
  <c r="M63"/>
  <c r="N63"/>
  <c r="O63"/>
  <c r="P63"/>
  <c r="Q63"/>
  <c r="R63"/>
  <c r="C3"/>
  <c r="D3"/>
  <c r="E3"/>
  <c r="F3"/>
  <c r="G3"/>
  <c r="H3"/>
  <c r="I3"/>
  <c r="J3"/>
  <c r="K3"/>
  <c r="L3"/>
  <c r="M3"/>
  <c r="N3"/>
  <c r="O3"/>
  <c r="P3"/>
  <c r="Q3"/>
  <c r="R3"/>
  <c r="C4"/>
  <c r="D4"/>
  <c r="E4"/>
  <c r="F4"/>
  <c r="G4"/>
  <c r="H4"/>
  <c r="I4"/>
  <c r="J4"/>
  <c r="K4"/>
  <c r="L4"/>
  <c r="M4"/>
  <c r="N4"/>
  <c r="O4"/>
  <c r="P4"/>
  <c r="Q4"/>
  <c r="R4"/>
  <c r="C5"/>
  <c r="D5"/>
  <c r="E5"/>
  <c r="F5"/>
  <c r="G5"/>
  <c r="H5"/>
  <c r="I5"/>
  <c r="J5"/>
  <c r="K5"/>
  <c r="L5"/>
  <c r="M5"/>
  <c r="N5"/>
  <c r="O5"/>
  <c r="P5"/>
  <c r="Q5"/>
  <c r="R5"/>
  <c r="C6"/>
  <c r="D6"/>
  <c r="E6"/>
  <c r="F6"/>
  <c r="G6"/>
  <c r="H6"/>
  <c r="I6"/>
  <c r="J6"/>
  <c r="K6"/>
  <c r="L6"/>
  <c r="M6"/>
  <c r="N6"/>
  <c r="O6"/>
  <c r="P6"/>
  <c r="Q6"/>
  <c r="R6"/>
  <c r="C7"/>
  <c r="D7"/>
  <c r="E7"/>
  <c r="F7"/>
  <c r="G7"/>
  <c r="H7"/>
  <c r="I7"/>
  <c r="J7"/>
  <c r="K7"/>
  <c r="L7"/>
  <c r="M7"/>
  <c r="N7"/>
  <c r="O7"/>
  <c r="P7"/>
  <c r="Q7"/>
  <c r="R7"/>
  <c r="C8"/>
  <c r="D8"/>
  <c r="E8"/>
  <c r="F8"/>
  <c r="G8"/>
  <c r="H8"/>
  <c r="I8"/>
  <c r="J8"/>
  <c r="K8"/>
  <c r="L8"/>
  <c r="M8"/>
  <c r="N8"/>
  <c r="O8"/>
  <c r="P8"/>
  <c r="Q8"/>
  <c r="R8"/>
  <c r="C9"/>
  <c r="D9"/>
  <c r="E9"/>
  <c r="F9"/>
  <c r="G9"/>
  <c r="H9"/>
  <c r="I9"/>
  <c r="J9"/>
  <c r="K9"/>
  <c r="L9"/>
  <c r="M9"/>
  <c r="N9"/>
  <c r="O9"/>
  <c r="P9"/>
  <c r="Q9"/>
  <c r="R9"/>
  <c r="C10"/>
  <c r="D10"/>
  <c r="E10"/>
  <c r="F10"/>
  <c r="G10"/>
  <c r="H10"/>
  <c r="I10"/>
  <c r="J10"/>
  <c r="K10"/>
  <c r="L10"/>
  <c r="M10"/>
  <c r="N10"/>
  <c r="O10"/>
  <c r="P10"/>
  <c r="Q10"/>
  <c r="R10"/>
  <c r="C11"/>
  <c r="D11"/>
  <c r="E11"/>
  <c r="F11"/>
  <c r="G11"/>
  <c r="H11"/>
  <c r="I11"/>
  <c r="J11"/>
  <c r="K11"/>
  <c r="L11"/>
  <c r="M11"/>
  <c r="N11"/>
  <c r="O11"/>
  <c r="P11"/>
  <c r="Q11"/>
  <c r="R11"/>
  <c r="C12"/>
  <c r="D12"/>
  <c r="E12"/>
  <c r="F12"/>
  <c r="G12"/>
  <c r="H12"/>
  <c r="I12"/>
  <c r="J12"/>
  <c r="K12"/>
  <c r="L12"/>
  <c r="M12"/>
  <c r="N12"/>
  <c r="O12"/>
  <c r="P12"/>
  <c r="Q12"/>
  <c r="R12"/>
  <c r="C13"/>
  <c r="D13"/>
  <c r="E13"/>
  <c r="F13"/>
  <c r="G13"/>
  <c r="H13"/>
  <c r="I13"/>
  <c r="J13"/>
  <c r="K13"/>
  <c r="L13"/>
  <c r="M13"/>
  <c r="N13"/>
  <c r="O13"/>
  <c r="P13"/>
  <c r="Q13"/>
  <c r="R13"/>
  <c r="C14"/>
  <c r="D14"/>
  <c r="E14"/>
  <c r="F14"/>
  <c r="G14"/>
  <c r="H14"/>
  <c r="I14"/>
  <c r="J14"/>
  <c r="K14"/>
  <c r="L14"/>
  <c r="M14"/>
  <c r="N14"/>
  <c r="O14"/>
  <c r="P14"/>
  <c r="Q14"/>
  <c r="R14"/>
  <c r="C15"/>
  <c r="D15"/>
  <c r="E15"/>
  <c r="F15"/>
  <c r="G15"/>
  <c r="H15"/>
  <c r="I15"/>
  <c r="J15"/>
  <c r="K15"/>
  <c r="L15"/>
  <c r="M15"/>
  <c r="N15"/>
  <c r="O15"/>
  <c r="P15"/>
  <c r="Q15"/>
  <c r="R15"/>
  <c r="C16"/>
  <c r="D16"/>
  <c r="E16"/>
  <c r="F16"/>
  <c r="G16"/>
  <c r="H16"/>
  <c r="I16"/>
  <c r="J16"/>
  <c r="K16"/>
  <c r="L16"/>
  <c r="M16"/>
  <c r="N16"/>
  <c r="O16"/>
  <c r="P16"/>
  <c r="Q16"/>
  <c r="R16"/>
  <c r="C17"/>
  <c r="D17"/>
  <c r="E17"/>
  <c r="F17"/>
  <c r="G17"/>
  <c r="H17"/>
  <c r="I17"/>
  <c r="J17"/>
  <c r="K17"/>
  <c r="L17"/>
  <c r="M17"/>
  <c r="N17"/>
  <c r="O17"/>
  <c r="P17"/>
  <c r="Q17"/>
  <c r="R17"/>
  <c r="C18"/>
  <c r="D18"/>
  <c r="E18"/>
  <c r="F18"/>
  <c r="G18"/>
  <c r="H18"/>
  <c r="I18"/>
  <c r="J18"/>
  <c r="K18"/>
  <c r="L18"/>
  <c r="M18"/>
  <c r="N18"/>
  <c r="O18"/>
  <c r="P18"/>
  <c r="Q18"/>
  <c r="R18"/>
  <c r="C19"/>
  <c r="D19"/>
  <c r="E19"/>
  <c r="F19"/>
  <c r="G19"/>
  <c r="H19"/>
  <c r="I19"/>
  <c r="J19"/>
  <c r="K19"/>
  <c r="L19"/>
  <c r="M19"/>
  <c r="N19"/>
  <c r="O19"/>
  <c r="P19"/>
  <c r="Q19"/>
  <c r="R19"/>
  <c r="C20"/>
  <c r="D20"/>
  <c r="E20"/>
  <c r="F20"/>
  <c r="G20"/>
  <c r="H20"/>
  <c r="I20"/>
  <c r="J20"/>
  <c r="K20"/>
  <c r="L20"/>
  <c r="M20"/>
  <c r="N20"/>
  <c r="O20"/>
  <c r="P20"/>
  <c r="Q20"/>
  <c r="R20"/>
  <c r="C21"/>
  <c r="D21"/>
  <c r="E21"/>
  <c r="F21"/>
  <c r="G21"/>
  <c r="H21"/>
  <c r="I21"/>
  <c r="J21"/>
  <c r="K21"/>
  <c r="L21"/>
  <c r="M21"/>
  <c r="N21"/>
  <c r="O21"/>
  <c r="P21"/>
  <c r="Q21"/>
  <c r="R21"/>
  <c r="C22"/>
  <c r="D22"/>
  <c r="E22"/>
  <c r="F22"/>
  <c r="G22"/>
  <c r="H22"/>
  <c r="I22"/>
  <c r="J22"/>
  <c r="K22"/>
  <c r="L22"/>
  <c r="M22"/>
  <c r="N22"/>
  <c r="O22"/>
  <c r="P22"/>
  <c r="Q22"/>
  <c r="R22"/>
  <c r="C23"/>
  <c r="D23"/>
  <c r="E23"/>
  <c r="F23"/>
  <c r="G23"/>
  <c r="H23"/>
  <c r="I23"/>
  <c r="J23"/>
  <c r="K23"/>
  <c r="L23"/>
  <c r="M23"/>
  <c r="N23"/>
  <c r="O23"/>
  <c r="P23"/>
  <c r="Q23"/>
  <c r="R23"/>
  <c r="C24"/>
  <c r="D24"/>
  <c r="E24"/>
  <c r="F24"/>
  <c r="G24"/>
  <c r="H24"/>
  <c r="I24"/>
  <c r="J24"/>
  <c r="K24"/>
  <c r="L24"/>
  <c r="M24"/>
  <c r="N24"/>
  <c r="O24"/>
  <c r="P24"/>
  <c r="Q24"/>
  <c r="R24"/>
  <c r="C25"/>
  <c r="D25"/>
  <c r="E25"/>
  <c r="F25"/>
  <c r="G25"/>
  <c r="H25"/>
  <c r="I25"/>
  <c r="J25"/>
  <c r="K25"/>
  <c r="L25"/>
  <c r="M25"/>
  <c r="N25"/>
  <c r="O25"/>
  <c r="P25"/>
  <c r="Q25"/>
  <c r="R25"/>
  <c r="C26"/>
  <c r="D26"/>
  <c r="E26"/>
  <c r="F26"/>
  <c r="G26"/>
  <c r="H26"/>
  <c r="I26"/>
  <c r="J26"/>
  <c r="K26"/>
  <c r="L26"/>
  <c r="M26"/>
  <c r="N26"/>
  <c r="O26"/>
  <c r="P26"/>
  <c r="Q26"/>
  <c r="R26"/>
  <c r="C27"/>
  <c r="D27"/>
  <c r="E27"/>
  <c r="F27"/>
  <c r="G27"/>
  <c r="H27"/>
  <c r="I27"/>
  <c r="J27"/>
  <c r="K27"/>
  <c r="L27"/>
  <c r="M27"/>
  <c r="N27"/>
  <c r="O27"/>
  <c r="P27"/>
  <c r="Q27"/>
  <c r="R27"/>
  <c r="C28"/>
  <c r="D28"/>
  <c r="E28"/>
  <c r="F28"/>
  <c r="G28"/>
  <c r="H28"/>
  <c r="I28"/>
  <c r="J28"/>
  <c r="K28"/>
  <c r="L28"/>
  <c r="M28"/>
  <c r="N28"/>
  <c r="O28"/>
  <c r="P28"/>
  <c r="Q28"/>
  <c r="R28"/>
  <c r="C29"/>
  <c r="D29"/>
  <c r="E29"/>
  <c r="F29"/>
  <c r="G29"/>
  <c r="H29"/>
  <c r="I29"/>
  <c r="J29"/>
  <c r="K29"/>
  <c r="L29"/>
  <c r="M29"/>
  <c r="N29"/>
  <c r="O29"/>
  <c r="P29"/>
  <c r="Q29"/>
  <c r="R29"/>
  <c r="C30"/>
  <c r="D30"/>
  <c r="E30"/>
  <c r="F30"/>
  <c r="G30"/>
  <c r="H30"/>
  <c r="I30"/>
  <c r="J30"/>
  <c r="K30"/>
  <c r="L30"/>
  <c r="M30"/>
  <c r="N30"/>
  <c r="O30"/>
  <c r="P30"/>
  <c r="Q30"/>
  <c r="R30"/>
  <c r="C31"/>
  <c r="D31"/>
  <c r="E31"/>
  <c r="F31"/>
  <c r="G31"/>
  <c r="H31"/>
  <c r="I31"/>
  <c r="J31"/>
  <c r="K31"/>
  <c r="L31"/>
  <c r="M31"/>
  <c r="N31"/>
  <c r="O31"/>
  <c r="P31"/>
  <c r="Q31"/>
  <c r="R31"/>
  <c r="C32"/>
  <c r="D32"/>
  <c r="E32"/>
  <c r="F32"/>
  <c r="G32"/>
  <c r="H32"/>
  <c r="I32"/>
  <c r="J32"/>
  <c r="K32"/>
  <c r="L32"/>
  <c r="M32"/>
  <c r="N32"/>
  <c r="O32"/>
  <c r="P32"/>
  <c r="Q32"/>
  <c r="R32"/>
  <c r="C33"/>
  <c r="D33"/>
  <c r="E33"/>
  <c r="F33"/>
  <c r="G33"/>
  <c r="H33"/>
  <c r="I33"/>
  <c r="J33"/>
  <c r="K33"/>
  <c r="L33"/>
  <c r="M33"/>
  <c r="N33"/>
  <c r="O33"/>
  <c r="P33"/>
  <c r="Q33"/>
  <c r="R33"/>
  <c r="C34"/>
  <c r="D34"/>
  <c r="E34"/>
  <c r="F34"/>
  <c r="G34"/>
  <c r="H34"/>
  <c r="I34"/>
  <c r="J34"/>
  <c r="K34"/>
  <c r="L34"/>
  <c r="M34"/>
  <c r="N34"/>
  <c r="O34"/>
  <c r="P34"/>
  <c r="Q34"/>
  <c r="R34"/>
  <c r="C35"/>
  <c r="D35"/>
  <c r="E35"/>
  <c r="F35"/>
  <c r="G35"/>
  <c r="H35"/>
  <c r="I35"/>
  <c r="J35"/>
  <c r="K35"/>
  <c r="L35"/>
  <c r="M35"/>
  <c r="N35"/>
  <c r="O35"/>
  <c r="P35"/>
  <c r="Q35"/>
  <c r="R35"/>
  <c r="C36"/>
  <c r="D36"/>
  <c r="E36"/>
  <c r="F36"/>
  <c r="G36"/>
  <c r="H36"/>
  <c r="I36"/>
  <c r="J36"/>
  <c r="K36"/>
  <c r="L36"/>
  <c r="M36"/>
  <c r="N36"/>
  <c r="O36"/>
  <c r="P36"/>
  <c r="Q36"/>
  <c r="R36"/>
  <c r="C37"/>
  <c r="D37"/>
  <c r="E37"/>
  <c r="F37"/>
  <c r="G37"/>
  <c r="H37"/>
  <c r="I37"/>
  <c r="J37"/>
  <c r="K37"/>
  <c r="L37"/>
  <c r="M37"/>
  <c r="N37"/>
  <c r="O37"/>
  <c r="P37"/>
  <c r="Q37"/>
  <c r="R37"/>
  <c r="C38"/>
  <c r="D38"/>
  <c r="E38"/>
  <c r="F38"/>
  <c r="G38"/>
  <c r="H38"/>
  <c r="I38"/>
  <c r="J38"/>
  <c r="K38"/>
  <c r="L38"/>
  <c r="M38"/>
  <c r="N38"/>
  <c r="O38"/>
  <c r="P38"/>
  <c r="Q38"/>
  <c r="R38"/>
  <c r="C39"/>
  <c r="D39"/>
  <c r="E39"/>
  <c r="F39"/>
  <c r="G39"/>
  <c r="H39"/>
  <c r="I39"/>
  <c r="J39"/>
  <c r="K39"/>
  <c r="L39"/>
  <c r="M39"/>
  <c r="N39"/>
  <c r="O39"/>
  <c r="P39"/>
  <c r="Q39"/>
  <c r="R39"/>
  <c r="C40"/>
  <c r="D40"/>
  <c r="E40"/>
  <c r="F40"/>
  <c r="G40"/>
  <c r="H40"/>
  <c r="I40"/>
  <c r="J40"/>
  <c r="K40"/>
  <c r="L40"/>
  <c r="M40"/>
  <c r="N40"/>
  <c r="O40"/>
  <c r="P40"/>
  <c r="Q40"/>
  <c r="R40"/>
  <c r="C41"/>
  <c r="D41"/>
  <c r="E41"/>
  <c r="F41"/>
  <c r="G41"/>
  <c r="H41"/>
  <c r="I41"/>
  <c r="J41"/>
  <c r="K41"/>
  <c r="L41"/>
  <c r="M41"/>
  <c r="N41"/>
  <c r="O41"/>
  <c r="P41"/>
  <c r="Q41"/>
  <c r="R41"/>
  <c r="C42"/>
  <c r="D42"/>
  <c r="E42"/>
  <c r="F42"/>
  <c r="G42"/>
  <c r="H42"/>
  <c r="I42"/>
  <c r="J42"/>
  <c r="K42"/>
  <c r="L42"/>
  <c r="M42"/>
  <c r="N42"/>
  <c r="O42"/>
  <c r="P42"/>
  <c r="Q42"/>
  <c r="R42"/>
  <c r="C43"/>
  <c r="D43"/>
  <c r="E43"/>
  <c r="F43"/>
  <c r="G43"/>
  <c r="H43"/>
  <c r="I43"/>
  <c r="J43"/>
  <c r="K43"/>
  <c r="L43"/>
  <c r="M43"/>
  <c r="N43"/>
  <c r="O43"/>
  <c r="P43"/>
  <c r="Q43"/>
  <c r="R43"/>
  <c r="C44"/>
  <c r="D44"/>
  <c r="E44"/>
  <c r="F44"/>
  <c r="G44"/>
  <c r="H44"/>
  <c r="I44"/>
  <c r="J44"/>
  <c r="K44"/>
  <c r="L44"/>
  <c r="M44"/>
  <c r="N44"/>
  <c r="O44"/>
  <c r="P44"/>
  <c r="Q44"/>
  <c r="R44"/>
  <c r="C45"/>
  <c r="D45"/>
  <c r="E45"/>
  <c r="F45"/>
  <c r="G45"/>
  <c r="H45"/>
  <c r="I45"/>
  <c r="J45"/>
  <c r="K45"/>
  <c r="L45"/>
  <c r="M45"/>
  <c r="N45"/>
  <c r="O45"/>
  <c r="P45"/>
  <c r="Q45"/>
  <c r="R45"/>
  <c r="C46"/>
  <c r="D46"/>
  <c r="E46"/>
  <c r="F46"/>
  <c r="G46"/>
  <c r="H46"/>
  <c r="I46"/>
  <c r="J46"/>
  <c r="K46"/>
  <c r="L46"/>
  <c r="M46"/>
  <c r="N46"/>
  <c r="O46"/>
  <c r="P46"/>
  <c r="Q46"/>
  <c r="R46"/>
  <c r="C47"/>
  <c r="D47"/>
  <c r="E47"/>
  <c r="F47"/>
  <c r="G47"/>
  <c r="H47"/>
  <c r="I47"/>
  <c r="J47"/>
  <c r="K47"/>
  <c r="L47"/>
  <c r="M47"/>
  <c r="N47"/>
  <c r="O47"/>
  <c r="P47"/>
  <c r="Q47"/>
  <c r="R47"/>
  <c r="C48"/>
  <c r="D48"/>
  <c r="E48"/>
  <c r="F48"/>
  <c r="G48"/>
  <c r="H48"/>
  <c r="I48"/>
  <c r="J48"/>
  <c r="K48"/>
  <c r="L48"/>
  <c r="M48"/>
  <c r="N48"/>
  <c r="O48"/>
  <c r="P48"/>
  <c r="Q48"/>
  <c r="R48"/>
  <c r="C49"/>
  <c r="D49"/>
  <c r="E49"/>
  <c r="F49"/>
  <c r="G49"/>
  <c r="H49"/>
  <c r="I49"/>
  <c r="J49"/>
  <c r="K49"/>
  <c r="L49"/>
  <c r="M49"/>
  <c r="N49"/>
  <c r="O49"/>
  <c r="P49"/>
  <c r="Q49"/>
  <c r="R49"/>
  <c r="C50"/>
  <c r="D50"/>
  <c r="E50"/>
  <c r="F50"/>
  <c r="G50"/>
  <c r="H50"/>
  <c r="I50"/>
  <c r="J50"/>
  <c r="K50"/>
  <c r="L50"/>
  <c r="M50"/>
  <c r="N50"/>
  <c r="O50"/>
  <c r="P50"/>
  <c r="Q50"/>
  <c r="R50"/>
  <c r="C51"/>
  <c r="D51"/>
  <c r="E51"/>
  <c r="F51"/>
  <c r="G51"/>
  <c r="H51"/>
  <c r="I51"/>
  <c r="J51"/>
  <c r="K51"/>
  <c r="L51"/>
  <c r="M51"/>
  <c r="N51"/>
  <c r="O51"/>
  <c r="P51"/>
  <c r="Q51"/>
  <c r="R51"/>
  <c r="C52"/>
  <c r="D52"/>
  <c r="E52"/>
  <c r="F52"/>
  <c r="G52"/>
  <c r="H52"/>
  <c r="I52"/>
  <c r="J52"/>
  <c r="K52"/>
  <c r="L52"/>
  <c r="M52"/>
  <c r="N52"/>
  <c r="O52"/>
  <c r="P52"/>
  <c r="Q52"/>
  <c r="R52"/>
  <c r="C53"/>
  <c r="D53"/>
  <c r="E53"/>
  <c r="F53"/>
  <c r="G53"/>
  <c r="H53"/>
  <c r="I53"/>
  <c r="J53"/>
  <c r="K53"/>
  <c r="L53"/>
  <c r="M53"/>
  <c r="N53"/>
  <c r="O53"/>
  <c r="P53"/>
  <c r="Q53"/>
  <c r="R53"/>
  <c r="C54"/>
  <c r="D54"/>
  <c r="E54"/>
  <c r="F54"/>
  <c r="G54"/>
  <c r="H54"/>
  <c r="I54"/>
  <c r="J54"/>
  <c r="K54"/>
  <c r="L54"/>
  <c r="M54"/>
  <c r="N54"/>
  <c r="O54"/>
  <c r="P54"/>
  <c r="Q54"/>
  <c r="R54"/>
  <c r="C55"/>
  <c r="D55"/>
  <c r="E55"/>
  <c r="F55"/>
  <c r="G55"/>
  <c r="H55"/>
  <c r="I55"/>
  <c r="J55"/>
  <c r="K55"/>
  <c r="L55"/>
  <c r="M55"/>
  <c r="N55"/>
  <c r="O55"/>
  <c r="P55"/>
  <c r="Q55"/>
  <c r="R55"/>
  <c r="C56"/>
  <c r="D56"/>
  <c r="E56"/>
  <c r="F56"/>
  <c r="G56"/>
  <c r="H56"/>
  <c r="I56"/>
  <c r="J56"/>
  <c r="K56"/>
  <c r="L56"/>
  <c r="M56"/>
  <c r="N56"/>
  <c r="O56"/>
  <c r="P56"/>
  <c r="Q56"/>
  <c r="R56"/>
  <c r="C57"/>
  <c r="D57"/>
  <c r="E57"/>
  <c r="F57"/>
  <c r="G57"/>
  <c r="H57"/>
  <c r="I57"/>
  <c r="J57"/>
  <c r="K57"/>
  <c r="L57"/>
  <c r="M57"/>
  <c r="N57"/>
  <c r="O57"/>
  <c r="P57"/>
  <c r="Q57"/>
  <c r="R57"/>
  <c r="C58"/>
  <c r="D58"/>
  <c r="E58"/>
  <c r="F58"/>
  <c r="G58"/>
  <c r="H58"/>
  <c r="I58"/>
  <c r="J58"/>
  <c r="K58"/>
  <c r="L58"/>
  <c r="M58"/>
  <c r="N58"/>
  <c r="O58"/>
  <c r="P58"/>
  <c r="Q58"/>
  <c r="R58"/>
  <c r="C59"/>
  <c r="D59"/>
  <c r="E59"/>
  <c r="F59"/>
  <c r="G59"/>
  <c r="H59"/>
  <c r="I59"/>
  <c r="J59"/>
  <c r="K59"/>
  <c r="L59"/>
  <c r="M59"/>
  <c r="N59"/>
  <c r="O59"/>
  <c r="P59"/>
  <c r="Q59"/>
  <c r="R59"/>
  <c r="C60"/>
  <c r="D60"/>
  <c r="E60"/>
  <c r="F60"/>
  <c r="G60"/>
  <c r="H60"/>
  <c r="I60"/>
  <c r="J60"/>
  <c r="K60"/>
  <c r="L60"/>
  <c r="M60"/>
  <c r="N60"/>
  <c r="O60"/>
  <c r="P60"/>
  <c r="Q60"/>
  <c r="R60"/>
  <c r="C61"/>
  <c r="D61"/>
  <c r="E61"/>
  <c r="F61"/>
  <c r="G61"/>
  <c r="H61"/>
  <c r="I61"/>
  <c r="J61"/>
  <c r="K61"/>
  <c r="L61"/>
  <c r="M61"/>
  <c r="N61"/>
  <c r="O61"/>
  <c r="P61"/>
  <c r="Q61"/>
  <c r="R61"/>
  <c r="C62"/>
  <c r="D62"/>
  <c r="E62"/>
  <c r="F62"/>
  <c r="G62"/>
  <c r="H62"/>
  <c r="I62"/>
  <c r="J62"/>
  <c r="K62"/>
  <c r="L62"/>
  <c r="M62"/>
  <c r="N62"/>
  <c r="O62"/>
  <c r="P62"/>
  <c r="Q62"/>
  <c r="R62"/>
  <c r="J2"/>
  <c r="D2"/>
  <c r="E2"/>
  <c r="F2"/>
  <c r="G2"/>
  <c r="H2"/>
  <c r="I2"/>
  <c r="K2"/>
  <c r="L2"/>
  <c r="M2"/>
  <c r="N2"/>
  <c r="C2"/>
  <c r="O2"/>
  <c r="P2"/>
  <c r="Q2"/>
  <c r="R2"/>
  <c r="O12" i="6" l="1"/>
  <c r="O7"/>
  <c r="O14"/>
  <c r="O18"/>
  <c r="O6"/>
  <c r="O10"/>
  <c r="O3" i="7" s="1"/>
  <c r="O4" i="6" l="1"/>
  <c r="O15"/>
  <c r="O5" i="7" s="1"/>
  <c r="O2" i="6"/>
  <c r="O3"/>
  <c r="O13"/>
  <c r="O4" i="7" s="1"/>
  <c r="O9" i="6"/>
  <c r="O16"/>
  <c r="O6" i="7" s="1"/>
  <c r="O8" i="6"/>
  <c r="O5"/>
  <c r="O2" i="7" s="1"/>
  <c r="O17" i="6"/>
  <c r="O7" i="7" s="1"/>
</calcChain>
</file>

<file path=xl/sharedStrings.xml><?xml version="1.0" encoding="utf-8"?>
<sst xmlns="http://schemas.openxmlformats.org/spreadsheetml/2006/main" count="174" uniqueCount="50">
  <si>
    <t>Школа</t>
  </si>
  <si>
    <t>Количество участников КР</t>
  </si>
  <si>
    <t>Количество суммарно набранных баллов за задание 6 (мах 2 на ученика)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</si>
  <si>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</si>
  <si>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</si>
  <si>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</si>
  <si>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</si>
  <si>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</si>
  <si>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</si>
  <si>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</si>
  <si>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8 п.Висимо Уткинска</t>
  </si>
  <si>
    <t>9 п. Уралец</t>
  </si>
  <si>
    <t>Гимназия 18</t>
  </si>
  <si>
    <t>Гимназия 86</t>
  </si>
  <si>
    <t>ГМШ</t>
  </si>
  <si>
    <t>Лицей</t>
  </si>
  <si>
    <t>Лицей 39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</si>
  <si>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</si>
  <si>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</si>
  <si>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</si>
  <si>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</si>
  <si>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</si>
  <si>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</si>
  <si>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</si>
  <si>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</si>
  <si>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Количество суммарно набранных баллов за задание 1 (мах 2 на ученика)</t>
  </si>
  <si>
    <t>Количество суммарно набранных баллов за задание 2 (мах 3 на ученика)</t>
  </si>
  <si>
    <t>Количество суммарно набранных баллов за задание 3 (мах 2 на ученика)</t>
  </si>
  <si>
    <t>Количество суммарно набранных баллов за задание 4 (мах 2 на ученика)</t>
  </si>
  <si>
    <t>Количество суммарно набранных баллов за задание 5 (мах 2 на ученика)</t>
  </si>
  <si>
    <t>Количество суммарно набранных баллов за задание 7 (мах 2 на ученика)</t>
  </si>
  <si>
    <t>Количество суммарно набранных баллов за задание 8 (мах 3 на ученика)</t>
  </si>
  <si>
    <t>Количество суммарно набранных баллов за задание 9 (мах 2 на ученика)</t>
  </si>
  <si>
    <t>Количество суммарно набранных баллов за задание 10 (мах 2 на ученика)</t>
  </si>
  <si>
    <t>Количество суммарно набранных баллов за задание 11 (мах 2 на ученика)</t>
  </si>
  <si>
    <t>Количество суммарно набранных баллов за задание 12 (мах 2 на ученика)</t>
  </si>
  <si>
    <t>11 с.Серебрянка</t>
  </si>
  <si>
    <t>12 д.Усть-Утка</t>
  </si>
  <si>
    <t>Политехническая гимназия</t>
  </si>
  <si>
    <t xml:space="preserve">Соответствие
ответов содержанию текста
</t>
  </si>
  <si>
    <t>Составить план.</t>
  </si>
  <si>
    <t xml:space="preserve">Микротема
абзаца.
</t>
  </si>
  <si>
    <t>Понимание текста (выписать ключевые слова).</t>
  </si>
  <si>
    <t>Речевые нормы.</t>
  </si>
  <si>
    <t>Орфографический анализ. Морфология.</t>
  </si>
  <si>
    <t>Орфографический анализ.</t>
  </si>
  <si>
    <t>Синтаксический разбор предложения</t>
  </si>
  <si>
    <t>Пунктуационный анализ.</t>
  </si>
  <si>
    <t>Пунктуационный анализ</t>
  </si>
  <si>
    <t>Грамматические нормы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</si>
</sst>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9" fontId="1" fillId="2" borderId="1" xfId="0" applyNumberFormat="1" applyFont="1" applyFill="1" applyBorder="1" applyAlignment="1">
      <alignment horizontal="center" wrapText="1"/>
    </xf>
    <xf numFmtId="9" fontId="3" fillId="0" borderId="0" xfId="0" applyNumberFormat="1" applyFont="1" applyFill="1" applyBorder="1" applyAlignment="1" applyProtection="1">
      <alignment horizontal="center" vertical="center" readingOrder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9" fontId="2" fillId="2" borderId="1" xfId="0" applyNumberFormat="1" applyFont="1" applyFill="1" applyBorder="1" applyAlignment="1">
      <alignment horizontal="center" wrapText="1"/>
    </xf>
    <xf numFmtId="9" fontId="2" fillId="4" borderId="1" xfId="0" applyNumberFormat="1" applyFont="1" applyFill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9" fontId="2" fillId="7" borderId="1" xfId="0" applyNumberFormat="1" applyFont="1" applyFill="1" applyBorder="1" applyAlignment="1">
      <alignment horizontal="center" wrapText="1"/>
    </xf>
    <xf numFmtId="9" fontId="0" fillId="0" borderId="0" xfId="0" applyNumberFormat="1"/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6 кл. р.я.'!$O$64:$R$64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6 кл. р.я.'!$O$63:$R$63</c:f>
              <c:numCache>
                <c:formatCode>0%</c:formatCode>
                <c:ptCount val="4"/>
                <c:pt idx="0">
                  <c:v>0.12830299471520845</c:v>
                </c:pt>
                <c:pt idx="1">
                  <c:v>0.45625366999412803</c:v>
                </c:pt>
                <c:pt idx="2">
                  <c:v>0.33499706400469759</c:v>
                </c:pt>
                <c:pt idx="3">
                  <c:v>7.8391074574280684E-2</c:v>
                </c:pt>
              </c:numCache>
            </c:numRef>
          </c:val>
        </c:ser>
        <c:axId val="53081984"/>
        <c:axId val="53083520"/>
      </c:barChart>
      <c:catAx>
        <c:axId val="53081984"/>
        <c:scaling>
          <c:orientation val="minMax"/>
        </c:scaling>
        <c:axPos val="b"/>
        <c:numFmt formatCode="General" sourceLinked="1"/>
        <c:tickLblPos val="nextTo"/>
        <c:crossAx val="53083520"/>
        <c:crosses val="autoZero"/>
        <c:auto val="1"/>
        <c:lblAlgn val="ctr"/>
        <c:lblOffset val="100"/>
      </c:catAx>
      <c:valAx>
        <c:axId val="53083520"/>
        <c:scaling>
          <c:orientation val="minMax"/>
        </c:scaling>
        <c:axPos val="l"/>
        <c:majorGridlines/>
        <c:numFmt formatCode="0%" sourceLinked="1"/>
        <c:tickLblPos val="nextTo"/>
        <c:crossAx val="53081984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5.4239484565589392E-2"/>
          <c:y val="2.9845476706994195E-2"/>
          <c:w val="0.93183940174531543"/>
          <c:h val="0.90281138286102269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2179452046452445E-7"/>
                  <c:y val="-3.6697238869888814E-2"/>
                </c:manualLayout>
              </c:layout>
              <c:showVal val="1"/>
            </c:dLbl>
            <c:dLbl>
              <c:idx val="1"/>
              <c:layout>
                <c:manualLayout>
                  <c:x val="-6.6511987625676769E-2"/>
                  <c:y val="-6.4113947990443758E-4"/>
                </c:manualLayout>
              </c:layout>
              <c:showVal val="1"/>
            </c:dLbl>
            <c:dLbl>
              <c:idx val="2"/>
              <c:layout>
                <c:manualLayout>
                  <c:x val="-2.9389017788089739E-2"/>
                  <c:y val="-3.5883490838309447E-2"/>
                </c:manualLayout>
              </c:layout>
              <c:showVal val="1"/>
            </c:dLbl>
            <c:dLbl>
              <c:idx val="3"/>
              <c:layout>
                <c:manualLayout>
                  <c:x val="1.5467904098994587E-3"/>
                  <c:y val="4.8090752668962676E-3"/>
                </c:manualLayout>
              </c:layout>
              <c:showVal val="1"/>
            </c:dLbl>
            <c:dLbl>
              <c:idx val="4"/>
              <c:layout>
                <c:manualLayout>
                  <c:x val="-2.7842227378190278E-2"/>
                  <c:y val="-4.476165338209015E-2"/>
                </c:manualLayout>
              </c:layout>
              <c:showVal val="1"/>
            </c:dLbl>
            <c:dLbl>
              <c:idx val="5"/>
              <c:layout>
                <c:manualLayout>
                  <c:x val="-2.474864655839128E-2"/>
                  <c:y val="2.9002618533016153E-2"/>
                </c:manualLayout>
              </c:layout>
              <c:showVal val="1"/>
            </c:dLbl>
            <c:dLbl>
              <c:idx val="6"/>
              <c:layout>
                <c:manualLayout>
                  <c:x val="-2.3201856148491878E-2"/>
                  <c:y val="-2.7892848215043588E-2"/>
                </c:manualLayout>
              </c:layout>
              <c:showVal val="1"/>
            </c:dLbl>
            <c:dLbl>
              <c:idx val="7"/>
              <c:layout>
                <c:manualLayout>
                  <c:x val="-3.7122969837586998E-2"/>
                  <c:y val="2.6783077897070958E-2"/>
                </c:manualLayout>
              </c:layout>
              <c:showVal val="1"/>
            </c:dLbl>
            <c:dLbl>
              <c:idx val="8"/>
              <c:layout>
                <c:manualLayout>
                  <c:x val="-3.5576179427687551E-2"/>
                  <c:y val="-2.8361479053111708E-2"/>
                </c:manualLayout>
              </c:layout>
              <c:showVal val="1"/>
            </c:dLbl>
            <c:dLbl>
              <c:idx val="9"/>
              <c:layout>
                <c:manualLayout>
                  <c:x val="-2.62954369682908E-2"/>
                  <c:y val="3.4305089682268718E-2"/>
                </c:manualLayout>
              </c:layout>
              <c:showVal val="1"/>
            </c:dLbl>
            <c:dLbl>
              <c:idx val="10"/>
              <c:layout>
                <c:manualLayout>
                  <c:x val="-9.2808642539172238E-3"/>
                  <c:y val="3.3565101692256807E-2"/>
                </c:manualLayout>
              </c:layout>
              <c:showVal val="1"/>
            </c:dLbl>
            <c:dLbl>
              <c:idx val="11"/>
              <c:layout>
                <c:manualLayout>
                  <c:x val="-2.7842227378190278E-2"/>
                  <c:y val="3.9755304429069459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6 кл. р.я.'!$C$63:$N$63</c:f>
              <c:numCache>
                <c:formatCode>0%</c:formatCode>
                <c:ptCount val="12"/>
                <c:pt idx="0">
                  <c:v>0.82648267762771577</c:v>
                </c:pt>
                <c:pt idx="1">
                  <c:v>0.6304560579369739</c:v>
                </c:pt>
                <c:pt idx="2">
                  <c:v>0.68379330593071053</c:v>
                </c:pt>
                <c:pt idx="3">
                  <c:v>0.53214914856136231</c:v>
                </c:pt>
                <c:pt idx="4">
                  <c:v>0.67982971227246036</c:v>
                </c:pt>
                <c:pt idx="5">
                  <c:v>0.65883734586024667</c:v>
                </c:pt>
                <c:pt idx="6">
                  <c:v>0.72019964768056366</c:v>
                </c:pt>
                <c:pt idx="7">
                  <c:v>0.58357799960853396</c:v>
                </c:pt>
                <c:pt idx="8">
                  <c:v>0.62889019377569</c:v>
                </c:pt>
                <c:pt idx="9">
                  <c:v>0.57706987668819731</c:v>
                </c:pt>
                <c:pt idx="10">
                  <c:v>0.56972988843217853</c:v>
                </c:pt>
                <c:pt idx="11">
                  <c:v>0.67469172049324722</c:v>
                </c:pt>
              </c:numCache>
            </c:numRef>
          </c:val>
        </c:ser>
        <c:marker val="1"/>
        <c:axId val="53378048"/>
        <c:axId val="55739136"/>
      </c:lineChart>
      <c:catAx>
        <c:axId val="53378048"/>
        <c:scaling>
          <c:orientation val="minMax"/>
        </c:scaling>
        <c:axPos val="b"/>
        <c:tickLblPos val="nextTo"/>
        <c:crossAx val="55739136"/>
        <c:crosses val="autoZero"/>
        <c:auto val="1"/>
        <c:lblAlgn val="ctr"/>
        <c:lblOffset val="100"/>
      </c:catAx>
      <c:valAx>
        <c:axId val="55739136"/>
        <c:scaling>
          <c:orientation val="minMax"/>
        </c:scaling>
        <c:axPos val="l"/>
        <c:majorGridlines/>
        <c:numFmt formatCode="0%" sourceLinked="1"/>
        <c:tickLblPos val="nextTo"/>
        <c:crossAx val="53378048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2.8085735402808589E-2"/>
                  <c:y val="-3.0581032391574E-2"/>
                </c:manualLayout>
              </c:layout>
              <c:showVal val="1"/>
            </c:dLbl>
            <c:dLbl>
              <c:idx val="1"/>
              <c:layout>
                <c:manualLayout>
                  <c:x val="-1.9216555801921661E-2"/>
                  <c:y val="-3.9755342109046202E-2"/>
                </c:manualLayout>
              </c:layout>
              <c:showVal val="1"/>
            </c:dLbl>
            <c:dLbl>
              <c:idx val="2"/>
              <c:layout>
                <c:manualLayout>
                  <c:x val="-2.660765519609385E-2"/>
                  <c:y val="-3.3639135630731391E-2"/>
                </c:manualLayout>
              </c:layout>
              <c:showVal val="1"/>
            </c:dLbl>
            <c:dLbl>
              <c:idx val="3"/>
              <c:layout>
                <c:manualLayout>
                  <c:x val="-8.8691796008869284E-3"/>
                  <c:y val="9.1743097174722572E-3"/>
                </c:manualLayout>
              </c:layout>
              <c:showVal val="1"/>
            </c:dLbl>
            <c:dLbl>
              <c:idx val="4"/>
              <c:layout>
                <c:manualLayout>
                  <c:x val="-3.1042128603104235E-2"/>
                  <c:y val="-3.9755342109046209E-2"/>
                </c:manualLayout>
              </c:layout>
              <c:showVal val="1"/>
            </c:dLbl>
            <c:dLbl>
              <c:idx val="5"/>
              <c:layout>
                <c:manualLayout>
                  <c:x val="-2.9563932002956355E-2"/>
                  <c:y val="-6.1162064783147944E-2"/>
                </c:manualLayout>
              </c:layout>
              <c:showVal val="1"/>
            </c:dLbl>
            <c:dLbl>
              <c:idx val="6"/>
              <c:layout>
                <c:manualLayout>
                  <c:x val="-3.9911308203991157E-2"/>
                  <c:y val="-3.6697238869888814E-2"/>
                </c:manualLayout>
              </c:layout>
              <c:showVal val="1"/>
            </c:dLbl>
            <c:dLbl>
              <c:idx val="7"/>
              <c:layout>
                <c:manualLayout>
                  <c:x val="-8.8691796008868191E-3"/>
                  <c:y val="-5.5045858304833217E-2"/>
                </c:manualLayout>
              </c:layout>
              <c:showVal val="1"/>
            </c:dLbl>
            <c:dLbl>
              <c:idx val="8"/>
              <c:layout>
                <c:manualLayout>
                  <c:x val="4.434589800443459E-3"/>
                  <c:y val="-1.2232412956629584E-2"/>
                </c:manualLayout>
              </c:layout>
              <c:showVal val="1"/>
            </c:dLbl>
            <c:dLbl>
              <c:idx val="9"/>
              <c:layout>
                <c:manualLayout>
                  <c:x val="-2.512934220251295E-2"/>
                  <c:y val="2.7522929152416588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6 кл. р.я. '!$C$63:$N$63</c:f>
              <c:numCache>
                <c:formatCode>0%</c:formatCode>
                <c:ptCount val="12"/>
                <c:pt idx="0">
                  <c:v>0.82648267762771577</c:v>
                </c:pt>
                <c:pt idx="1">
                  <c:v>0.6304560579369739</c:v>
                </c:pt>
                <c:pt idx="2">
                  <c:v>0.68379330593071053</c:v>
                </c:pt>
                <c:pt idx="3">
                  <c:v>0.53214914856136231</c:v>
                </c:pt>
                <c:pt idx="4">
                  <c:v>0.67982971227246036</c:v>
                </c:pt>
                <c:pt idx="5">
                  <c:v>0.65883734586024667</c:v>
                </c:pt>
                <c:pt idx="6">
                  <c:v>0.72019964768056366</c:v>
                </c:pt>
                <c:pt idx="7">
                  <c:v>0.58357799960853396</c:v>
                </c:pt>
                <c:pt idx="8">
                  <c:v>0.62889019377569</c:v>
                </c:pt>
                <c:pt idx="9">
                  <c:v>0.57706987668819731</c:v>
                </c:pt>
                <c:pt idx="10">
                  <c:v>0.56972988843217853</c:v>
                </c:pt>
                <c:pt idx="11">
                  <c:v>0.67469172049324722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6 кл. р.я. '!$C$65:$N$65</c:f>
              <c:numCache>
                <c:formatCode>0%</c:formatCode>
                <c:ptCount val="12"/>
                <c:pt idx="0">
                  <c:v>0.93066012687425193</c:v>
                </c:pt>
                <c:pt idx="1">
                  <c:v>0.77426615768786056</c:v>
                </c:pt>
                <c:pt idx="2">
                  <c:v>0.79542305250595768</c:v>
                </c:pt>
                <c:pt idx="3">
                  <c:v>0.7142670577215422</c:v>
                </c:pt>
                <c:pt idx="4">
                  <c:v>0.85092384710634572</c:v>
                </c:pt>
                <c:pt idx="5">
                  <c:v>0.80082802670918496</c:v>
                </c:pt>
                <c:pt idx="6">
                  <c:v>0.8511331682761456</c:v>
                </c:pt>
                <c:pt idx="7">
                  <c:v>0.73964515170128931</c:v>
                </c:pt>
                <c:pt idx="8">
                  <c:v>0.74476037809156193</c:v>
                </c:pt>
                <c:pt idx="9">
                  <c:v>0.72253454183378663</c:v>
                </c:pt>
                <c:pt idx="10">
                  <c:v>0.69133458620545529</c:v>
                </c:pt>
                <c:pt idx="11">
                  <c:v>0.81966339101686281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6 кл. р.я. '!$C$66:$N$66</c:f>
              <c:numCache>
                <c:formatCode>0%</c:formatCode>
                <c:ptCount val="12"/>
                <c:pt idx="0">
                  <c:v>0.72230522838117961</c:v>
                </c:pt>
                <c:pt idx="1">
                  <c:v>0.48664595818608725</c:v>
                </c:pt>
                <c:pt idx="2">
                  <c:v>0.57216355935546337</c:v>
                </c:pt>
                <c:pt idx="3">
                  <c:v>0.35003123940118241</c:v>
                </c:pt>
                <c:pt idx="4">
                  <c:v>0.508735577438575</c:v>
                </c:pt>
                <c:pt idx="5">
                  <c:v>0.51684666501130838</c:v>
                </c:pt>
                <c:pt idx="6">
                  <c:v>0.58926612708498172</c:v>
                </c:pt>
                <c:pt idx="7">
                  <c:v>0.42751084751577861</c:v>
                </c:pt>
                <c:pt idx="8">
                  <c:v>0.51302000945981807</c:v>
                </c:pt>
                <c:pt idx="9">
                  <c:v>0.431605211542608</c:v>
                </c:pt>
                <c:pt idx="10">
                  <c:v>0.44812519065890183</c:v>
                </c:pt>
                <c:pt idx="11">
                  <c:v>0.52972004996963162</c:v>
                </c:pt>
              </c:numCache>
            </c:numRef>
          </c:val>
        </c:ser>
        <c:marker val="1"/>
        <c:axId val="58130816"/>
        <c:axId val="58132352"/>
      </c:lineChart>
      <c:catAx>
        <c:axId val="58130816"/>
        <c:scaling>
          <c:orientation val="minMax"/>
        </c:scaling>
        <c:axPos val="b"/>
        <c:tickLblPos val="nextTo"/>
        <c:crossAx val="58132352"/>
        <c:crosses val="autoZero"/>
        <c:auto val="1"/>
        <c:lblAlgn val="ctr"/>
        <c:lblOffset val="100"/>
      </c:catAx>
      <c:valAx>
        <c:axId val="58132352"/>
        <c:scaling>
          <c:orientation val="minMax"/>
        </c:scaling>
        <c:axPos val="l"/>
        <c:majorGridlines/>
        <c:numFmt formatCode="0%" sourceLinked="1"/>
        <c:tickLblPos val="nextTo"/>
        <c:crossAx val="581308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2.80857354028086E-2"/>
                  <c:y val="-3.058103239157401E-2"/>
                </c:manualLayout>
              </c:layout>
              <c:showVal val="1"/>
            </c:dLbl>
            <c:dLbl>
              <c:idx val="1"/>
              <c:layout>
                <c:manualLayout>
                  <c:x val="-1.9216555801921661E-2"/>
                  <c:y val="-3.9755342109046216E-2"/>
                </c:manualLayout>
              </c:layout>
              <c:showVal val="1"/>
            </c:dLbl>
            <c:dLbl>
              <c:idx val="2"/>
              <c:layout>
                <c:manualLayout>
                  <c:x val="-2.660765519609385E-2"/>
                  <c:y val="-3.3639135630731391E-2"/>
                </c:manualLayout>
              </c:layout>
              <c:showVal val="1"/>
            </c:dLbl>
            <c:dLbl>
              <c:idx val="3"/>
              <c:layout>
                <c:manualLayout>
                  <c:x val="-8.8691796008869353E-3"/>
                  <c:y val="9.1743097174722607E-3"/>
                </c:manualLayout>
              </c:layout>
              <c:showVal val="1"/>
            </c:dLbl>
            <c:dLbl>
              <c:idx val="4"/>
              <c:layout>
                <c:manualLayout>
                  <c:x val="-3.1042128603104246E-2"/>
                  <c:y val="-3.9755342109046216E-2"/>
                </c:manualLayout>
              </c:layout>
              <c:showVal val="1"/>
            </c:dLbl>
            <c:dLbl>
              <c:idx val="5"/>
              <c:layout>
                <c:manualLayout>
                  <c:x val="-2.9563932002956362E-2"/>
                  <c:y val="-6.1162064783147944E-2"/>
                </c:manualLayout>
              </c:layout>
              <c:showVal val="1"/>
            </c:dLbl>
            <c:dLbl>
              <c:idx val="6"/>
              <c:layout>
                <c:manualLayout>
                  <c:x val="-3.9911308203991171E-2"/>
                  <c:y val="-3.6697238869888814E-2"/>
                </c:manualLayout>
              </c:layout>
              <c:showVal val="1"/>
            </c:dLbl>
            <c:dLbl>
              <c:idx val="7"/>
              <c:layout>
                <c:manualLayout>
                  <c:x val="-8.8691796008868243E-3"/>
                  <c:y val="-5.5045858304833217E-2"/>
                </c:manualLayout>
              </c:layout>
              <c:showVal val="1"/>
            </c:dLbl>
            <c:dLbl>
              <c:idx val="8"/>
              <c:layout>
                <c:manualLayout>
                  <c:x val="4.434589800443459E-3"/>
                  <c:y val="-1.2232412956629576E-2"/>
                </c:manualLayout>
              </c:layout>
              <c:showVal val="1"/>
            </c:dLbl>
            <c:dLbl>
              <c:idx val="9"/>
              <c:layout>
                <c:manualLayout>
                  <c:x val="-2.5129342202512957E-2"/>
                  <c:y val="2.7522929152416588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6 кл. р.я.'!$C$63:$N$63</c:f>
              <c:numCache>
                <c:formatCode>0%</c:formatCode>
                <c:ptCount val="12"/>
                <c:pt idx="0">
                  <c:v>0.82648267762771577</c:v>
                </c:pt>
                <c:pt idx="1">
                  <c:v>0.6304560579369739</c:v>
                </c:pt>
                <c:pt idx="2">
                  <c:v>0.68379330593071053</c:v>
                </c:pt>
                <c:pt idx="3">
                  <c:v>0.53214914856136231</c:v>
                </c:pt>
                <c:pt idx="4">
                  <c:v>0.67982971227246036</c:v>
                </c:pt>
                <c:pt idx="5">
                  <c:v>0.65883734586024667</c:v>
                </c:pt>
                <c:pt idx="6">
                  <c:v>0.72019964768056366</c:v>
                </c:pt>
                <c:pt idx="7">
                  <c:v>0.58357799960853396</c:v>
                </c:pt>
                <c:pt idx="8">
                  <c:v>0.62889019377569</c:v>
                </c:pt>
                <c:pt idx="9">
                  <c:v>0.57706987668819731</c:v>
                </c:pt>
                <c:pt idx="10">
                  <c:v>0.56972988843217853</c:v>
                </c:pt>
                <c:pt idx="11">
                  <c:v>0.67469172049324722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6 кл. р.я.'!$C$65:$N$65</c:f>
              <c:numCache>
                <c:formatCode>0%</c:formatCode>
                <c:ptCount val="12"/>
                <c:pt idx="0">
                  <c:v>0.93066012687425193</c:v>
                </c:pt>
                <c:pt idx="1">
                  <c:v>0.77426615768786056</c:v>
                </c:pt>
                <c:pt idx="2">
                  <c:v>0.79542305250595768</c:v>
                </c:pt>
                <c:pt idx="3">
                  <c:v>0.7142670577215422</c:v>
                </c:pt>
                <c:pt idx="4">
                  <c:v>0.85092384710634572</c:v>
                </c:pt>
                <c:pt idx="5">
                  <c:v>0.80082802670918496</c:v>
                </c:pt>
                <c:pt idx="6">
                  <c:v>0.8511331682761456</c:v>
                </c:pt>
                <c:pt idx="7">
                  <c:v>0.73964515170128931</c:v>
                </c:pt>
                <c:pt idx="8">
                  <c:v>0.74476037809156193</c:v>
                </c:pt>
                <c:pt idx="9">
                  <c:v>0.72253454183378663</c:v>
                </c:pt>
                <c:pt idx="10">
                  <c:v>0.69133458620545529</c:v>
                </c:pt>
                <c:pt idx="11">
                  <c:v>0.81966339101686281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6 кл. р.я.'!$C$66:$N$66</c:f>
              <c:numCache>
                <c:formatCode>0%</c:formatCode>
                <c:ptCount val="12"/>
                <c:pt idx="0">
                  <c:v>0.72230522838117961</c:v>
                </c:pt>
                <c:pt idx="1">
                  <c:v>0.48664595818608725</c:v>
                </c:pt>
                <c:pt idx="2">
                  <c:v>0.57216355935546337</c:v>
                </c:pt>
                <c:pt idx="3">
                  <c:v>0.35003123940118241</c:v>
                </c:pt>
                <c:pt idx="4">
                  <c:v>0.508735577438575</c:v>
                </c:pt>
                <c:pt idx="5">
                  <c:v>0.51684666501130838</c:v>
                </c:pt>
                <c:pt idx="6">
                  <c:v>0.58926612708498172</c:v>
                </c:pt>
                <c:pt idx="7">
                  <c:v>0.42751084751577861</c:v>
                </c:pt>
                <c:pt idx="8">
                  <c:v>0.51302000945981807</c:v>
                </c:pt>
                <c:pt idx="9">
                  <c:v>0.431605211542608</c:v>
                </c:pt>
                <c:pt idx="10">
                  <c:v>0.44812519065890183</c:v>
                </c:pt>
                <c:pt idx="11">
                  <c:v>0.52972004996963162</c:v>
                </c:pt>
              </c:numCache>
            </c:numRef>
          </c:val>
        </c:ser>
        <c:marker val="1"/>
        <c:axId val="85499904"/>
        <c:axId val="85502208"/>
      </c:lineChart>
      <c:catAx>
        <c:axId val="85499904"/>
        <c:scaling>
          <c:orientation val="minMax"/>
        </c:scaling>
        <c:axPos val="b"/>
        <c:tickLblPos val="nextTo"/>
        <c:crossAx val="85502208"/>
        <c:crosses val="autoZero"/>
        <c:auto val="1"/>
        <c:lblAlgn val="ctr"/>
        <c:lblOffset val="100"/>
      </c:catAx>
      <c:valAx>
        <c:axId val="85502208"/>
        <c:scaling>
          <c:orientation val="minMax"/>
        </c:scaling>
        <c:axPos val="l"/>
        <c:majorGridlines/>
        <c:numFmt formatCode="0%" sourceLinked="1"/>
        <c:tickLblPos val="nextTo"/>
        <c:crossAx val="854999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552450</xdr:colOff>
      <xdr:row>65</xdr:row>
      <xdr:rowOff>19050</xdr:rowOff>
    </xdr:from>
    <xdr:to>
      <xdr:col>19</xdr:col>
      <xdr:colOff>76200</xdr:colOff>
      <xdr:row>82</xdr:row>
      <xdr:rowOff>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65</xdr:row>
      <xdr:rowOff>38100</xdr:rowOff>
    </xdr:from>
    <xdr:to>
      <xdr:col>10</xdr:col>
      <xdr:colOff>95250</xdr:colOff>
      <xdr:row>90</xdr:row>
      <xdr:rowOff>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67</xdr:row>
      <xdr:rowOff>47624</xdr:rowOff>
    </xdr:from>
    <xdr:to>
      <xdr:col>10</xdr:col>
      <xdr:colOff>428625</xdr:colOff>
      <xdr:row>89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67</xdr:row>
      <xdr:rowOff>47624</xdr:rowOff>
    </xdr:from>
    <xdr:to>
      <xdr:col>10</xdr:col>
      <xdr:colOff>428625</xdr:colOff>
      <xdr:row>89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4"/>
  <sheetViews>
    <sheetView workbookViewId="0">
      <selection sqref="A1:R64"/>
    </sheetView>
  </sheetViews>
  <sheetFormatPr defaultRowHeight="15"/>
  <cols>
    <col min="1" max="14" width="13.85546875" customWidth="1"/>
  </cols>
  <sheetData>
    <row r="1" spans="1:18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47.25">
      <c r="A2" s="1" t="s">
        <v>7</v>
      </c>
      <c r="B2" s="2">
        <v>43</v>
      </c>
      <c r="C2" s="2">
        <v>73</v>
      </c>
      <c r="D2" s="2">
        <v>80</v>
      </c>
      <c r="E2" s="2">
        <v>51</v>
      </c>
      <c r="F2" s="2">
        <v>34</v>
      </c>
      <c r="G2" s="2">
        <v>63</v>
      </c>
      <c r="H2" s="2">
        <v>73</v>
      </c>
      <c r="I2" s="2">
        <v>70</v>
      </c>
      <c r="J2" s="2">
        <v>84</v>
      </c>
      <c r="K2" s="2">
        <v>64</v>
      </c>
      <c r="L2" s="2">
        <v>42</v>
      </c>
      <c r="M2" s="2">
        <v>61</v>
      </c>
      <c r="N2" s="2">
        <v>62</v>
      </c>
      <c r="O2" s="2">
        <v>3</v>
      </c>
      <c r="P2" s="2">
        <v>21</v>
      </c>
      <c r="Q2" s="2">
        <v>13</v>
      </c>
      <c r="R2" s="2">
        <v>6</v>
      </c>
    </row>
    <row r="3" spans="1:18" ht="15.75">
      <c r="A3" s="1" t="s">
        <v>8</v>
      </c>
      <c r="B3" s="2">
        <v>85</v>
      </c>
      <c r="C3" s="2">
        <v>148</v>
      </c>
      <c r="D3" s="2">
        <v>149</v>
      </c>
      <c r="E3" s="2">
        <v>98</v>
      </c>
      <c r="F3" s="2">
        <v>72</v>
      </c>
      <c r="G3" s="2">
        <v>101</v>
      </c>
      <c r="H3" s="2">
        <v>96</v>
      </c>
      <c r="I3" s="2">
        <v>107</v>
      </c>
      <c r="J3" s="2">
        <v>143</v>
      </c>
      <c r="K3" s="2">
        <v>95</v>
      </c>
      <c r="L3" s="2">
        <v>93</v>
      </c>
      <c r="M3" s="2">
        <v>95</v>
      </c>
      <c r="N3" s="2">
        <v>114</v>
      </c>
      <c r="O3" s="2">
        <v>9</v>
      </c>
      <c r="P3" s="2">
        <v>52</v>
      </c>
      <c r="Q3" s="2">
        <v>22</v>
      </c>
      <c r="R3" s="2">
        <v>2</v>
      </c>
    </row>
    <row r="4" spans="1:18" ht="47.25">
      <c r="A4" s="1" t="s">
        <v>36</v>
      </c>
      <c r="B4" s="2">
        <v>3</v>
      </c>
      <c r="C4" s="2">
        <v>5</v>
      </c>
      <c r="D4" s="2">
        <v>4</v>
      </c>
      <c r="E4" s="2">
        <v>4</v>
      </c>
      <c r="F4" s="2">
        <v>0</v>
      </c>
      <c r="G4" s="2">
        <v>2</v>
      </c>
      <c r="H4" s="2">
        <v>1</v>
      </c>
      <c r="I4" s="2">
        <v>4</v>
      </c>
      <c r="J4" s="2">
        <v>7</v>
      </c>
      <c r="K4" s="2">
        <v>5</v>
      </c>
      <c r="L4" s="2">
        <v>6</v>
      </c>
      <c r="M4" s="2">
        <v>3</v>
      </c>
      <c r="N4" s="2">
        <v>3</v>
      </c>
      <c r="O4" s="2">
        <v>0</v>
      </c>
      <c r="P4" s="2">
        <v>3</v>
      </c>
      <c r="Q4" s="2">
        <v>0</v>
      </c>
      <c r="R4" s="2">
        <v>0</v>
      </c>
    </row>
    <row r="5" spans="1:18" ht="31.5">
      <c r="A5" s="1" t="s">
        <v>37</v>
      </c>
      <c r="B5" s="2">
        <v>1</v>
      </c>
      <c r="C5" s="2">
        <v>2</v>
      </c>
      <c r="D5" s="2">
        <v>2</v>
      </c>
      <c r="E5" s="2">
        <v>2</v>
      </c>
      <c r="F5" s="2">
        <v>2</v>
      </c>
      <c r="G5" s="2">
        <v>2</v>
      </c>
      <c r="H5" s="2">
        <v>2</v>
      </c>
      <c r="I5" s="2">
        <v>1</v>
      </c>
      <c r="J5" s="2">
        <v>3</v>
      </c>
      <c r="K5" s="2">
        <v>2</v>
      </c>
      <c r="L5" s="2">
        <v>2</v>
      </c>
      <c r="M5" s="2">
        <v>2</v>
      </c>
      <c r="N5" s="2">
        <v>2</v>
      </c>
      <c r="O5" s="2">
        <v>0</v>
      </c>
      <c r="P5" s="2">
        <v>0</v>
      </c>
      <c r="Q5" s="2">
        <v>0</v>
      </c>
      <c r="R5" s="2">
        <v>5</v>
      </c>
    </row>
    <row r="6" spans="1:18" ht="15.75">
      <c r="A6" s="2" t="s">
        <v>9</v>
      </c>
      <c r="B6" s="2">
        <v>53</v>
      </c>
      <c r="C6" s="2">
        <v>97</v>
      </c>
      <c r="D6" s="2">
        <v>140</v>
      </c>
      <c r="E6" s="2">
        <v>88</v>
      </c>
      <c r="F6" s="2">
        <v>71</v>
      </c>
      <c r="G6" s="2">
        <v>91</v>
      </c>
      <c r="H6" s="2">
        <v>74</v>
      </c>
      <c r="I6" s="2">
        <v>88</v>
      </c>
      <c r="J6" s="2">
        <v>98</v>
      </c>
      <c r="K6" s="2">
        <v>77</v>
      </c>
      <c r="L6" s="2">
        <v>66</v>
      </c>
      <c r="M6" s="2">
        <v>80</v>
      </c>
      <c r="N6" s="2">
        <v>86</v>
      </c>
      <c r="O6" s="2">
        <v>0</v>
      </c>
      <c r="P6" s="2">
        <v>16</v>
      </c>
      <c r="Q6" s="2">
        <v>32</v>
      </c>
      <c r="R6" s="2">
        <v>5</v>
      </c>
    </row>
    <row r="7" spans="1:18" ht="31.5">
      <c r="A7" s="1" t="s">
        <v>10</v>
      </c>
      <c r="B7" s="2">
        <v>1</v>
      </c>
      <c r="C7" s="2">
        <v>2</v>
      </c>
      <c r="D7" s="2">
        <v>2</v>
      </c>
      <c r="E7" s="2">
        <v>2</v>
      </c>
      <c r="F7" s="2">
        <v>1</v>
      </c>
      <c r="G7" s="2">
        <v>0</v>
      </c>
      <c r="H7" s="2">
        <v>1</v>
      </c>
      <c r="I7" s="2">
        <v>0</v>
      </c>
      <c r="J7" s="2">
        <v>0</v>
      </c>
      <c r="K7" s="2">
        <v>1</v>
      </c>
      <c r="L7" s="2">
        <v>2</v>
      </c>
      <c r="M7" s="2">
        <v>1</v>
      </c>
      <c r="N7" s="2">
        <v>0</v>
      </c>
      <c r="O7" s="2">
        <v>1</v>
      </c>
      <c r="P7" s="2">
        <v>0</v>
      </c>
      <c r="Q7" s="2">
        <v>0</v>
      </c>
      <c r="R7" s="2">
        <v>0</v>
      </c>
    </row>
    <row r="8" spans="1:18" ht="15.75">
      <c r="A8" s="1" t="s">
        <v>11</v>
      </c>
      <c r="B8" s="2">
        <v>11</v>
      </c>
      <c r="C8" s="2">
        <v>18</v>
      </c>
      <c r="D8" s="2">
        <v>21</v>
      </c>
      <c r="E8" s="2">
        <v>13</v>
      </c>
      <c r="F8" s="2">
        <v>7</v>
      </c>
      <c r="G8" s="2">
        <v>14</v>
      </c>
      <c r="H8" s="2">
        <v>20</v>
      </c>
      <c r="I8" s="2">
        <v>16</v>
      </c>
      <c r="J8" s="2">
        <v>15</v>
      </c>
      <c r="K8" s="2">
        <v>17</v>
      </c>
      <c r="L8" s="2">
        <v>13</v>
      </c>
      <c r="M8" s="2">
        <v>9</v>
      </c>
      <c r="N8" s="2">
        <v>15</v>
      </c>
      <c r="O8" s="2">
        <v>1</v>
      </c>
      <c r="P8" s="2">
        <v>5</v>
      </c>
      <c r="Q8" s="2">
        <v>4</v>
      </c>
      <c r="R8" s="2">
        <v>1</v>
      </c>
    </row>
    <row r="9" spans="1:18" ht="15.75">
      <c r="A9" s="1" t="s">
        <v>12</v>
      </c>
      <c r="B9" s="1">
        <v>99</v>
      </c>
      <c r="C9" s="2">
        <v>179</v>
      </c>
      <c r="D9" s="2">
        <v>215</v>
      </c>
      <c r="E9" s="2">
        <v>154</v>
      </c>
      <c r="F9" s="2">
        <v>157</v>
      </c>
      <c r="G9" s="2">
        <v>145</v>
      </c>
      <c r="H9" s="2">
        <v>139</v>
      </c>
      <c r="I9" s="2">
        <v>154</v>
      </c>
      <c r="J9" s="2">
        <v>200</v>
      </c>
      <c r="K9" s="2">
        <v>129</v>
      </c>
      <c r="L9" s="2">
        <v>106</v>
      </c>
      <c r="M9" s="2">
        <v>130</v>
      </c>
      <c r="N9" s="2">
        <v>152</v>
      </c>
      <c r="O9" s="2">
        <v>7</v>
      </c>
      <c r="P9" s="2">
        <v>34</v>
      </c>
      <c r="Q9" s="2">
        <v>48</v>
      </c>
      <c r="R9" s="2">
        <v>10</v>
      </c>
    </row>
    <row r="10" spans="1:18" ht="15.75">
      <c r="A10" s="1" t="s">
        <v>13</v>
      </c>
      <c r="B10" s="2">
        <v>75</v>
      </c>
      <c r="C10" s="2">
        <v>110</v>
      </c>
      <c r="D10" s="2">
        <v>133</v>
      </c>
      <c r="E10" s="2">
        <v>106</v>
      </c>
      <c r="F10" s="2">
        <v>95</v>
      </c>
      <c r="G10" s="2">
        <v>122</v>
      </c>
      <c r="H10" s="2">
        <v>114</v>
      </c>
      <c r="I10" s="2">
        <v>103</v>
      </c>
      <c r="J10" s="2">
        <v>169</v>
      </c>
      <c r="K10" s="2">
        <v>109</v>
      </c>
      <c r="L10" s="2">
        <v>103</v>
      </c>
      <c r="M10" s="2">
        <v>110</v>
      </c>
      <c r="N10" s="2">
        <v>108</v>
      </c>
      <c r="O10" s="2">
        <v>1</v>
      </c>
      <c r="P10" s="2">
        <v>36</v>
      </c>
      <c r="Q10" s="2">
        <v>29</v>
      </c>
      <c r="R10" s="2">
        <v>9</v>
      </c>
    </row>
    <row r="11" spans="1:18" ht="15.75">
      <c r="A11" s="1" t="s">
        <v>14</v>
      </c>
      <c r="B11" s="2">
        <v>44</v>
      </c>
      <c r="C11" s="2">
        <v>70</v>
      </c>
      <c r="D11" s="2">
        <v>53</v>
      </c>
      <c r="E11" s="2">
        <v>48</v>
      </c>
      <c r="F11" s="2">
        <v>23</v>
      </c>
      <c r="G11" s="2">
        <v>38</v>
      </c>
      <c r="H11" s="2">
        <v>57</v>
      </c>
      <c r="I11" s="2">
        <v>58</v>
      </c>
      <c r="J11" s="2">
        <v>47</v>
      </c>
      <c r="K11" s="2">
        <v>56</v>
      </c>
      <c r="L11" s="2">
        <v>55</v>
      </c>
      <c r="M11" s="2">
        <v>43</v>
      </c>
      <c r="N11" s="2">
        <v>55</v>
      </c>
      <c r="O11" s="2">
        <v>14</v>
      </c>
      <c r="P11" s="2">
        <v>21</v>
      </c>
      <c r="Q11" s="2">
        <v>8</v>
      </c>
      <c r="R11" s="2">
        <v>1</v>
      </c>
    </row>
    <row r="12" spans="1:18" ht="15.75">
      <c r="A12" s="1" t="s">
        <v>15</v>
      </c>
      <c r="B12" s="2">
        <v>79</v>
      </c>
      <c r="C12" s="2">
        <v>142</v>
      </c>
      <c r="D12" s="2">
        <v>170</v>
      </c>
      <c r="E12" s="2">
        <v>107</v>
      </c>
      <c r="F12" s="2">
        <v>121</v>
      </c>
      <c r="G12" s="2">
        <v>125</v>
      </c>
      <c r="H12" s="2">
        <v>126</v>
      </c>
      <c r="I12" s="2">
        <v>137</v>
      </c>
      <c r="J12" s="2">
        <v>167</v>
      </c>
      <c r="K12" s="2">
        <v>117</v>
      </c>
      <c r="L12" s="2">
        <v>116</v>
      </c>
      <c r="M12" s="2">
        <v>111</v>
      </c>
      <c r="N12" s="2">
        <v>112</v>
      </c>
      <c r="O12" s="2">
        <v>1</v>
      </c>
      <c r="P12" s="2">
        <v>24</v>
      </c>
      <c r="Q12" s="2">
        <v>45</v>
      </c>
      <c r="R12" s="2">
        <v>9</v>
      </c>
    </row>
    <row r="13" spans="1:18" ht="15.75">
      <c r="A13" s="1" t="s">
        <v>16</v>
      </c>
      <c r="B13" s="2">
        <v>77</v>
      </c>
      <c r="C13" s="2">
        <v>140</v>
      </c>
      <c r="D13" s="2">
        <v>168</v>
      </c>
      <c r="E13" s="2">
        <v>124</v>
      </c>
      <c r="F13" s="2">
        <v>99</v>
      </c>
      <c r="G13" s="2">
        <v>135</v>
      </c>
      <c r="H13" s="2">
        <v>120</v>
      </c>
      <c r="I13" s="2">
        <v>119</v>
      </c>
      <c r="J13" s="2">
        <v>178</v>
      </c>
      <c r="K13" s="2">
        <v>114</v>
      </c>
      <c r="L13" s="2">
        <v>122</v>
      </c>
      <c r="M13" s="2">
        <v>116</v>
      </c>
      <c r="N13" s="2">
        <v>124</v>
      </c>
      <c r="O13" s="2">
        <v>0</v>
      </c>
      <c r="P13" s="2">
        <v>29</v>
      </c>
      <c r="Q13" s="2">
        <v>30</v>
      </c>
      <c r="R13" s="2">
        <v>18</v>
      </c>
    </row>
    <row r="14" spans="1:18" ht="47.25">
      <c r="A14" s="1" t="s">
        <v>38</v>
      </c>
      <c r="B14" s="2">
        <v>95</v>
      </c>
      <c r="C14" s="2">
        <v>183</v>
      </c>
      <c r="D14" s="2">
        <v>199</v>
      </c>
      <c r="E14" s="2">
        <v>126</v>
      </c>
      <c r="F14" s="2">
        <v>107</v>
      </c>
      <c r="G14" s="2">
        <v>150</v>
      </c>
      <c r="H14" s="2">
        <v>142</v>
      </c>
      <c r="I14" s="2">
        <v>154</v>
      </c>
      <c r="J14" s="2">
        <v>200</v>
      </c>
      <c r="K14" s="2">
        <v>140</v>
      </c>
      <c r="L14" s="2">
        <v>134</v>
      </c>
      <c r="M14" s="2">
        <v>125</v>
      </c>
      <c r="N14" s="2">
        <v>149</v>
      </c>
      <c r="O14" s="2">
        <v>7</v>
      </c>
      <c r="P14" s="2">
        <v>28</v>
      </c>
      <c r="Q14" s="2">
        <v>44</v>
      </c>
      <c r="R14" s="2">
        <v>16</v>
      </c>
    </row>
    <row r="15" spans="1:18" ht="15.75">
      <c r="A15" s="1">
        <v>3</v>
      </c>
      <c r="B15" s="2">
        <v>18</v>
      </c>
      <c r="C15" s="2">
        <v>24</v>
      </c>
      <c r="D15" s="2">
        <v>27</v>
      </c>
      <c r="E15" s="2">
        <v>20</v>
      </c>
      <c r="F15" s="2">
        <v>20</v>
      </c>
      <c r="G15" s="2">
        <v>13</v>
      </c>
      <c r="H15" s="2">
        <v>17</v>
      </c>
      <c r="I15" s="2">
        <v>26</v>
      </c>
      <c r="J15" s="2">
        <v>30</v>
      </c>
      <c r="K15" s="2">
        <v>23</v>
      </c>
      <c r="L15" s="2">
        <v>14</v>
      </c>
      <c r="M15" s="2">
        <v>11</v>
      </c>
      <c r="N15" s="2">
        <v>25</v>
      </c>
      <c r="O15" s="2">
        <v>7</v>
      </c>
      <c r="P15" s="2">
        <v>8</v>
      </c>
      <c r="Q15" s="2">
        <v>3</v>
      </c>
      <c r="R15" s="2">
        <v>0</v>
      </c>
    </row>
    <row r="16" spans="1:18" ht="15.75">
      <c r="A16" s="1">
        <v>5</v>
      </c>
      <c r="B16" s="2">
        <v>74</v>
      </c>
      <c r="C16" s="2">
        <v>114</v>
      </c>
      <c r="D16" s="2">
        <v>191</v>
      </c>
      <c r="E16" s="2">
        <v>121</v>
      </c>
      <c r="F16" s="2">
        <v>118</v>
      </c>
      <c r="G16" s="2">
        <v>98</v>
      </c>
      <c r="H16" s="2">
        <v>89</v>
      </c>
      <c r="I16" s="2">
        <v>100</v>
      </c>
      <c r="J16" s="2">
        <v>133</v>
      </c>
      <c r="K16" s="2">
        <v>86</v>
      </c>
      <c r="L16" s="2">
        <v>73</v>
      </c>
      <c r="M16" s="2">
        <v>73</v>
      </c>
      <c r="N16" s="2">
        <v>83</v>
      </c>
      <c r="O16" s="2">
        <v>11</v>
      </c>
      <c r="P16" s="2">
        <v>31</v>
      </c>
      <c r="Q16" s="2">
        <v>29</v>
      </c>
      <c r="R16" s="2">
        <v>3</v>
      </c>
    </row>
    <row r="17" spans="1:18" ht="15.75">
      <c r="A17" s="1">
        <v>6</v>
      </c>
      <c r="B17" s="2">
        <v>66</v>
      </c>
      <c r="C17" s="2">
        <v>111</v>
      </c>
      <c r="D17" s="2">
        <v>123</v>
      </c>
      <c r="E17" s="2">
        <v>103</v>
      </c>
      <c r="F17" s="2">
        <v>83</v>
      </c>
      <c r="G17" s="2">
        <v>88</v>
      </c>
      <c r="H17" s="2">
        <v>105</v>
      </c>
      <c r="I17" s="2">
        <v>104</v>
      </c>
      <c r="J17" s="2">
        <v>136</v>
      </c>
      <c r="K17" s="2">
        <v>79</v>
      </c>
      <c r="L17" s="2">
        <v>63</v>
      </c>
      <c r="M17" s="2">
        <v>52</v>
      </c>
      <c r="N17" s="2">
        <v>82</v>
      </c>
      <c r="O17" s="2">
        <v>9</v>
      </c>
      <c r="P17" s="2">
        <v>30</v>
      </c>
      <c r="Q17" s="2">
        <v>19</v>
      </c>
      <c r="R17" s="2">
        <v>8</v>
      </c>
    </row>
    <row r="18" spans="1:18" ht="15.75">
      <c r="A18" s="1">
        <v>7</v>
      </c>
      <c r="B18" s="2">
        <v>47</v>
      </c>
      <c r="C18" s="2">
        <v>86</v>
      </c>
      <c r="D18" s="2">
        <v>90</v>
      </c>
      <c r="E18" s="2">
        <v>54</v>
      </c>
      <c r="F18" s="2">
        <v>36</v>
      </c>
      <c r="G18" s="2">
        <v>62</v>
      </c>
      <c r="H18" s="2">
        <v>67</v>
      </c>
      <c r="I18" s="2">
        <v>64</v>
      </c>
      <c r="J18" s="2">
        <v>88</v>
      </c>
      <c r="K18" s="2">
        <v>65</v>
      </c>
      <c r="L18" s="2">
        <v>65</v>
      </c>
      <c r="M18" s="2">
        <v>59</v>
      </c>
      <c r="N18" s="2">
        <v>77</v>
      </c>
      <c r="O18" s="2">
        <v>5</v>
      </c>
      <c r="P18" s="2">
        <v>22</v>
      </c>
      <c r="Q18" s="2">
        <v>14</v>
      </c>
      <c r="R18" s="2">
        <v>6</v>
      </c>
    </row>
    <row r="19" spans="1:18" ht="15.75">
      <c r="A19" s="1">
        <v>8</v>
      </c>
      <c r="B19" s="2">
        <v>57</v>
      </c>
      <c r="C19" s="2">
        <v>87</v>
      </c>
      <c r="D19" s="2">
        <v>122</v>
      </c>
      <c r="E19" s="2">
        <v>80</v>
      </c>
      <c r="F19" s="2">
        <v>42</v>
      </c>
      <c r="G19" s="2">
        <v>92</v>
      </c>
      <c r="H19" s="2">
        <v>65</v>
      </c>
      <c r="I19" s="2">
        <v>65</v>
      </c>
      <c r="J19" s="2">
        <v>108</v>
      </c>
      <c r="K19" s="2">
        <v>56</v>
      </c>
      <c r="L19" s="2">
        <v>52</v>
      </c>
      <c r="M19" s="2">
        <v>46</v>
      </c>
      <c r="N19" s="2">
        <v>56</v>
      </c>
      <c r="O19" s="2">
        <v>12</v>
      </c>
      <c r="P19" s="2">
        <v>32</v>
      </c>
      <c r="Q19" s="2">
        <v>13</v>
      </c>
      <c r="R19" s="2">
        <v>0</v>
      </c>
    </row>
    <row r="20" spans="1:18" ht="15.75">
      <c r="A20" s="1">
        <v>9</v>
      </c>
      <c r="B20" s="2">
        <v>69</v>
      </c>
      <c r="C20" s="2">
        <v>127</v>
      </c>
      <c r="D20" s="2">
        <v>96</v>
      </c>
      <c r="E20" s="2">
        <v>81</v>
      </c>
      <c r="F20" s="2">
        <v>77</v>
      </c>
      <c r="G20" s="2">
        <v>99</v>
      </c>
      <c r="H20" s="2">
        <v>98</v>
      </c>
      <c r="I20" s="2">
        <v>114</v>
      </c>
      <c r="J20" s="2">
        <v>156</v>
      </c>
      <c r="K20" s="2">
        <v>108</v>
      </c>
      <c r="L20" s="2">
        <v>103</v>
      </c>
      <c r="M20" s="2">
        <v>85</v>
      </c>
      <c r="N20" s="2">
        <v>119</v>
      </c>
      <c r="O20" s="2">
        <v>4</v>
      </c>
      <c r="P20" s="2">
        <v>28</v>
      </c>
      <c r="Q20" s="2">
        <v>33</v>
      </c>
      <c r="R20" s="2">
        <v>4</v>
      </c>
    </row>
    <row r="21" spans="1:18" ht="15.75">
      <c r="A21" s="1">
        <v>10</v>
      </c>
      <c r="B21" s="2">
        <v>68</v>
      </c>
      <c r="C21" s="2">
        <v>102</v>
      </c>
      <c r="D21" s="2">
        <v>91</v>
      </c>
      <c r="E21" s="2">
        <v>50</v>
      </c>
      <c r="F21" s="2">
        <v>46</v>
      </c>
      <c r="G21" s="2">
        <v>68</v>
      </c>
      <c r="H21" s="2">
        <v>79</v>
      </c>
      <c r="I21" s="2">
        <v>87</v>
      </c>
      <c r="J21" s="2">
        <v>109</v>
      </c>
      <c r="K21" s="2">
        <v>77</v>
      </c>
      <c r="L21" s="2">
        <v>74</v>
      </c>
      <c r="M21" s="2">
        <v>56</v>
      </c>
      <c r="N21" s="2">
        <v>68</v>
      </c>
      <c r="O21" s="2">
        <v>1</v>
      </c>
      <c r="P21" s="2">
        <v>42</v>
      </c>
      <c r="Q21" s="2">
        <v>15</v>
      </c>
      <c r="R21" s="2">
        <v>0</v>
      </c>
    </row>
    <row r="22" spans="1:18" ht="15.75">
      <c r="A22" s="1">
        <v>12</v>
      </c>
      <c r="B22" s="2">
        <v>40</v>
      </c>
      <c r="C22" s="2">
        <v>65</v>
      </c>
      <c r="D22" s="2">
        <v>32</v>
      </c>
      <c r="E22" s="2">
        <v>47</v>
      </c>
      <c r="F22" s="2">
        <v>17</v>
      </c>
      <c r="G22" s="2">
        <v>56</v>
      </c>
      <c r="H22" s="2">
        <v>51</v>
      </c>
      <c r="I22" s="2">
        <v>53</v>
      </c>
      <c r="J22" s="2">
        <v>66</v>
      </c>
      <c r="K22" s="2">
        <v>42</v>
      </c>
      <c r="L22" s="2">
        <v>43</v>
      </c>
      <c r="M22" s="2">
        <v>48</v>
      </c>
      <c r="N22" s="2">
        <v>62</v>
      </c>
      <c r="O22" s="2">
        <v>8</v>
      </c>
      <c r="P22" s="2">
        <v>24</v>
      </c>
      <c r="Q22" s="2">
        <v>8</v>
      </c>
      <c r="R22" s="2">
        <v>0</v>
      </c>
    </row>
    <row r="23" spans="1:18" ht="15.75">
      <c r="A23" s="1">
        <v>13</v>
      </c>
      <c r="B23" s="2">
        <v>58</v>
      </c>
      <c r="C23" s="2">
        <v>94</v>
      </c>
      <c r="D23" s="2">
        <v>130</v>
      </c>
      <c r="E23" s="2">
        <v>86</v>
      </c>
      <c r="F23" s="2">
        <v>77</v>
      </c>
      <c r="G23" s="2">
        <v>81</v>
      </c>
      <c r="H23" s="2">
        <v>70</v>
      </c>
      <c r="I23" s="2">
        <v>74</v>
      </c>
      <c r="J23" s="2">
        <v>81</v>
      </c>
      <c r="K23" s="2">
        <v>69</v>
      </c>
      <c r="L23" s="2">
        <v>65</v>
      </c>
      <c r="M23" s="2">
        <v>67</v>
      </c>
      <c r="N23" s="2">
        <v>74</v>
      </c>
      <c r="O23" s="2">
        <v>9</v>
      </c>
      <c r="P23" s="2">
        <v>28</v>
      </c>
      <c r="Q23" s="2">
        <v>15</v>
      </c>
      <c r="R23" s="2">
        <v>6</v>
      </c>
    </row>
    <row r="24" spans="1:18" ht="15.75">
      <c r="A24" s="1">
        <v>20</v>
      </c>
      <c r="B24" s="2">
        <v>63</v>
      </c>
      <c r="C24" s="2">
        <v>101</v>
      </c>
      <c r="D24" s="2">
        <v>123</v>
      </c>
      <c r="E24" s="2">
        <v>89</v>
      </c>
      <c r="F24" s="2">
        <v>99</v>
      </c>
      <c r="G24" s="2">
        <v>91</v>
      </c>
      <c r="H24" s="2">
        <v>102</v>
      </c>
      <c r="I24" s="2">
        <v>90</v>
      </c>
      <c r="J24" s="2">
        <v>95</v>
      </c>
      <c r="K24" s="2">
        <v>74</v>
      </c>
      <c r="L24" s="2">
        <v>69</v>
      </c>
      <c r="M24" s="2">
        <v>73</v>
      </c>
      <c r="N24" s="2">
        <v>72</v>
      </c>
      <c r="O24" s="2">
        <v>14</v>
      </c>
      <c r="P24" s="2">
        <v>16</v>
      </c>
      <c r="Q24" s="2">
        <v>25</v>
      </c>
      <c r="R24" s="2">
        <v>8</v>
      </c>
    </row>
    <row r="25" spans="1:18" ht="15.75">
      <c r="A25" s="1">
        <v>21</v>
      </c>
      <c r="B25" s="2">
        <v>39</v>
      </c>
      <c r="C25" s="2">
        <v>69</v>
      </c>
      <c r="D25" s="2">
        <v>64</v>
      </c>
      <c r="E25" s="2">
        <v>54</v>
      </c>
      <c r="F25" s="2">
        <v>45</v>
      </c>
      <c r="G25" s="2">
        <v>50</v>
      </c>
      <c r="H25" s="2">
        <v>45</v>
      </c>
      <c r="I25" s="2">
        <v>50</v>
      </c>
      <c r="J25" s="2">
        <v>80</v>
      </c>
      <c r="K25" s="2">
        <v>49</v>
      </c>
      <c r="L25" s="2">
        <v>34</v>
      </c>
      <c r="M25" s="2">
        <v>40</v>
      </c>
      <c r="N25" s="2">
        <v>51</v>
      </c>
      <c r="O25" s="2">
        <v>2</v>
      </c>
      <c r="P25" s="2">
        <v>26</v>
      </c>
      <c r="Q25" s="2">
        <v>8</v>
      </c>
      <c r="R25" s="2">
        <v>3</v>
      </c>
    </row>
    <row r="26" spans="1:18" ht="15.75">
      <c r="A26" s="1">
        <v>23</v>
      </c>
      <c r="B26" s="2">
        <v>19</v>
      </c>
      <c r="C26" s="2">
        <v>37</v>
      </c>
      <c r="D26" s="2">
        <v>37</v>
      </c>
      <c r="E26" s="2">
        <v>30</v>
      </c>
      <c r="F26" s="2">
        <v>24</v>
      </c>
      <c r="G26" s="2">
        <v>23</v>
      </c>
      <c r="H26" s="2">
        <v>29</v>
      </c>
      <c r="I26" s="2">
        <v>35</v>
      </c>
      <c r="J26" s="2">
        <v>34</v>
      </c>
      <c r="K26" s="2">
        <v>25</v>
      </c>
      <c r="L26" s="2">
        <v>23</v>
      </c>
      <c r="M26" s="2">
        <v>22</v>
      </c>
      <c r="N26" s="2">
        <v>29</v>
      </c>
      <c r="O26" s="2">
        <v>0</v>
      </c>
      <c r="P26" s="2">
        <v>11</v>
      </c>
      <c r="Q26" s="2">
        <v>5</v>
      </c>
      <c r="R26" s="2">
        <v>3</v>
      </c>
    </row>
    <row r="27" spans="1:18" ht="15.75">
      <c r="A27" s="1">
        <v>24</v>
      </c>
      <c r="B27" s="2">
        <v>52</v>
      </c>
      <c r="C27" s="2">
        <v>77</v>
      </c>
      <c r="D27" s="2">
        <v>67</v>
      </c>
      <c r="E27" s="2">
        <v>75</v>
      </c>
      <c r="F27" s="2">
        <v>72</v>
      </c>
      <c r="G27" s="2">
        <v>64</v>
      </c>
      <c r="H27" s="2">
        <v>56</v>
      </c>
      <c r="I27" s="2">
        <v>54</v>
      </c>
      <c r="J27" s="2">
        <v>78</v>
      </c>
      <c r="K27" s="2">
        <v>52</v>
      </c>
      <c r="L27" s="2">
        <v>48</v>
      </c>
      <c r="M27" s="2">
        <v>78</v>
      </c>
      <c r="N27" s="2">
        <v>78</v>
      </c>
      <c r="O27" s="2">
        <v>14</v>
      </c>
      <c r="P27" s="2">
        <v>16</v>
      </c>
      <c r="Q27" s="2">
        <v>21</v>
      </c>
      <c r="R27" s="2">
        <v>1</v>
      </c>
    </row>
    <row r="28" spans="1:18" ht="15.75">
      <c r="A28" s="1">
        <v>25</v>
      </c>
      <c r="B28" s="2">
        <v>58</v>
      </c>
      <c r="C28" s="2">
        <v>95</v>
      </c>
      <c r="D28" s="2">
        <v>120</v>
      </c>
      <c r="E28" s="2">
        <v>75</v>
      </c>
      <c r="F28" s="2">
        <v>63</v>
      </c>
      <c r="G28" s="2">
        <v>83</v>
      </c>
      <c r="H28" s="2">
        <v>77</v>
      </c>
      <c r="I28" s="2">
        <v>80</v>
      </c>
      <c r="J28" s="2">
        <v>115</v>
      </c>
      <c r="K28" s="2">
        <v>80</v>
      </c>
      <c r="L28" s="2">
        <v>65</v>
      </c>
      <c r="M28" s="2">
        <v>73</v>
      </c>
      <c r="N28" s="2">
        <v>81</v>
      </c>
      <c r="O28" s="2">
        <v>6</v>
      </c>
      <c r="P28" s="2">
        <v>25</v>
      </c>
      <c r="Q28" s="2">
        <v>24</v>
      </c>
      <c r="R28" s="2">
        <v>3</v>
      </c>
    </row>
    <row r="29" spans="1:18" ht="15.75">
      <c r="A29" s="1">
        <v>30</v>
      </c>
      <c r="B29" s="2">
        <v>77</v>
      </c>
      <c r="C29" s="2">
        <v>81</v>
      </c>
      <c r="D29" s="2">
        <v>82</v>
      </c>
      <c r="E29" s="2">
        <v>101</v>
      </c>
      <c r="F29" s="2">
        <v>59</v>
      </c>
      <c r="G29" s="2">
        <v>58</v>
      </c>
      <c r="H29" s="2">
        <v>76</v>
      </c>
      <c r="I29" s="2">
        <v>119</v>
      </c>
      <c r="J29" s="2">
        <v>132</v>
      </c>
      <c r="K29" s="2">
        <v>45</v>
      </c>
      <c r="L29" s="2">
        <v>40</v>
      </c>
      <c r="M29" s="2">
        <v>56</v>
      </c>
      <c r="N29" s="2">
        <v>85</v>
      </c>
      <c r="O29" s="2">
        <v>9</v>
      </c>
      <c r="P29" s="2">
        <v>42</v>
      </c>
      <c r="Q29" s="2">
        <v>18</v>
      </c>
      <c r="R29" s="2">
        <v>8</v>
      </c>
    </row>
    <row r="30" spans="1:18" ht="15.75">
      <c r="A30" s="1">
        <v>32</v>
      </c>
      <c r="B30" s="2">
        <v>65</v>
      </c>
      <c r="C30" s="2">
        <v>122</v>
      </c>
      <c r="D30" s="2">
        <v>116</v>
      </c>
      <c r="E30" s="2">
        <v>95</v>
      </c>
      <c r="F30" s="2">
        <v>68</v>
      </c>
      <c r="G30" s="2">
        <v>119</v>
      </c>
      <c r="H30" s="2">
        <v>91</v>
      </c>
      <c r="I30" s="2">
        <v>101</v>
      </c>
      <c r="J30" s="2">
        <v>103</v>
      </c>
      <c r="K30" s="2">
        <v>80</v>
      </c>
      <c r="L30" s="2">
        <v>78</v>
      </c>
      <c r="M30" s="2">
        <v>78</v>
      </c>
      <c r="N30" s="2">
        <v>105</v>
      </c>
      <c r="O30" s="2">
        <v>3</v>
      </c>
      <c r="P30" s="2">
        <v>29</v>
      </c>
      <c r="Q30" s="2">
        <v>30</v>
      </c>
      <c r="R30" s="2">
        <v>3</v>
      </c>
    </row>
    <row r="31" spans="1:18" ht="15.75">
      <c r="A31" s="1">
        <v>33</v>
      </c>
      <c r="B31" s="2">
        <v>42</v>
      </c>
      <c r="C31" s="2">
        <v>62</v>
      </c>
      <c r="D31" s="2">
        <v>98</v>
      </c>
      <c r="E31" s="2">
        <v>67</v>
      </c>
      <c r="F31" s="2">
        <v>64</v>
      </c>
      <c r="G31" s="2">
        <v>45</v>
      </c>
      <c r="H31" s="2">
        <v>40</v>
      </c>
      <c r="I31" s="2">
        <v>44</v>
      </c>
      <c r="J31" s="2">
        <v>87</v>
      </c>
      <c r="K31" s="2">
        <v>44</v>
      </c>
      <c r="L31" s="2">
        <v>32</v>
      </c>
      <c r="M31" s="2">
        <v>45</v>
      </c>
      <c r="N31" s="2">
        <v>50</v>
      </c>
      <c r="O31" s="2">
        <v>4</v>
      </c>
      <c r="P31" s="2">
        <v>24</v>
      </c>
      <c r="Q31" s="2">
        <v>13</v>
      </c>
      <c r="R31" s="2">
        <v>1</v>
      </c>
    </row>
    <row r="32" spans="1:18" ht="15.75">
      <c r="A32" s="1">
        <v>35</v>
      </c>
      <c r="B32" s="2">
        <v>50</v>
      </c>
      <c r="C32" s="2">
        <v>50</v>
      </c>
      <c r="D32" s="2">
        <v>117</v>
      </c>
      <c r="E32" s="2">
        <v>73</v>
      </c>
      <c r="F32" s="2">
        <v>59</v>
      </c>
      <c r="G32" s="2">
        <v>63</v>
      </c>
      <c r="H32" s="2">
        <v>54</v>
      </c>
      <c r="I32" s="2">
        <v>66</v>
      </c>
      <c r="J32" s="2">
        <v>83</v>
      </c>
      <c r="K32" s="2">
        <v>49</v>
      </c>
      <c r="L32" s="2">
        <v>44</v>
      </c>
      <c r="M32" s="2">
        <v>39</v>
      </c>
      <c r="N32" s="2">
        <v>68</v>
      </c>
      <c r="O32" s="2">
        <v>6</v>
      </c>
      <c r="P32" s="2">
        <v>29</v>
      </c>
      <c r="Q32" s="2">
        <v>14</v>
      </c>
      <c r="R32" s="2">
        <v>1</v>
      </c>
    </row>
    <row r="33" spans="1:18" ht="15.75">
      <c r="A33" s="1">
        <v>36</v>
      </c>
      <c r="B33" s="2">
        <v>59</v>
      </c>
      <c r="C33" s="2">
        <v>97</v>
      </c>
      <c r="D33" s="2">
        <v>113</v>
      </c>
      <c r="E33" s="2">
        <v>81</v>
      </c>
      <c r="F33" s="2">
        <v>23</v>
      </c>
      <c r="G33" s="2">
        <v>99</v>
      </c>
      <c r="H33" s="2">
        <v>82</v>
      </c>
      <c r="I33" s="2">
        <v>98</v>
      </c>
      <c r="J33" s="2">
        <v>113</v>
      </c>
      <c r="K33" s="2">
        <v>76</v>
      </c>
      <c r="L33" s="2">
        <v>89</v>
      </c>
      <c r="M33" s="2">
        <v>70</v>
      </c>
      <c r="N33" s="2">
        <v>79</v>
      </c>
      <c r="O33" s="2">
        <v>3</v>
      </c>
      <c r="P33" s="2">
        <v>33</v>
      </c>
      <c r="Q33" s="2">
        <v>20</v>
      </c>
      <c r="R33" s="2">
        <v>3</v>
      </c>
    </row>
    <row r="34" spans="1:18" ht="15.75">
      <c r="A34" s="1">
        <v>38</v>
      </c>
      <c r="B34" s="2">
        <v>37</v>
      </c>
      <c r="C34" s="2">
        <v>52</v>
      </c>
      <c r="D34" s="2">
        <v>72</v>
      </c>
      <c r="E34" s="2">
        <v>50</v>
      </c>
      <c r="F34" s="2">
        <v>40</v>
      </c>
      <c r="G34" s="2">
        <v>43</v>
      </c>
      <c r="H34" s="2">
        <v>42</v>
      </c>
      <c r="I34" s="2">
        <v>44</v>
      </c>
      <c r="J34" s="2">
        <v>62</v>
      </c>
      <c r="K34" s="2">
        <v>45</v>
      </c>
      <c r="L34" s="2">
        <v>32</v>
      </c>
      <c r="M34" s="2">
        <v>35</v>
      </c>
      <c r="N34" s="2">
        <v>41</v>
      </c>
      <c r="O34" s="2">
        <v>4</v>
      </c>
      <c r="P34" s="2">
        <v>29</v>
      </c>
      <c r="Q34" s="2">
        <v>3</v>
      </c>
      <c r="R34" s="2">
        <v>1</v>
      </c>
    </row>
    <row r="35" spans="1:18" ht="15.75">
      <c r="A35" s="1">
        <v>40</v>
      </c>
      <c r="B35" s="2">
        <v>92</v>
      </c>
      <c r="C35" s="2">
        <v>147</v>
      </c>
      <c r="D35" s="2">
        <v>174</v>
      </c>
      <c r="E35" s="2">
        <v>134</v>
      </c>
      <c r="F35" s="2">
        <v>68</v>
      </c>
      <c r="G35" s="2">
        <v>120</v>
      </c>
      <c r="H35" s="2">
        <v>120</v>
      </c>
      <c r="I35" s="2">
        <v>123</v>
      </c>
      <c r="J35" s="2">
        <v>155</v>
      </c>
      <c r="K35" s="2">
        <v>98</v>
      </c>
      <c r="L35" s="2">
        <v>92</v>
      </c>
      <c r="M35" s="2">
        <v>96</v>
      </c>
      <c r="N35" s="2">
        <v>113</v>
      </c>
      <c r="O35" s="2">
        <v>18</v>
      </c>
      <c r="P35" s="2">
        <v>45</v>
      </c>
      <c r="Q35" s="2">
        <v>25</v>
      </c>
      <c r="R35" s="2">
        <v>4</v>
      </c>
    </row>
    <row r="36" spans="1:18" ht="15.75">
      <c r="A36" s="1">
        <v>41</v>
      </c>
      <c r="B36" s="2">
        <v>61</v>
      </c>
      <c r="C36" s="2">
        <v>89</v>
      </c>
      <c r="D36" s="2">
        <v>124</v>
      </c>
      <c r="E36" s="2">
        <v>83</v>
      </c>
      <c r="F36" s="2">
        <v>72</v>
      </c>
      <c r="G36" s="2">
        <v>89</v>
      </c>
      <c r="H36" s="2">
        <v>71</v>
      </c>
      <c r="I36" s="2">
        <v>88</v>
      </c>
      <c r="J36" s="2">
        <v>113</v>
      </c>
      <c r="K36" s="2">
        <v>73</v>
      </c>
      <c r="L36" s="2">
        <v>79</v>
      </c>
      <c r="M36" s="2">
        <v>59</v>
      </c>
      <c r="N36" s="2">
        <v>68</v>
      </c>
      <c r="O36" s="2">
        <v>12</v>
      </c>
      <c r="P36" s="2">
        <v>22</v>
      </c>
      <c r="Q36" s="2">
        <v>18</v>
      </c>
      <c r="R36" s="2">
        <v>9</v>
      </c>
    </row>
    <row r="37" spans="1:18" ht="15.75">
      <c r="A37" s="1">
        <v>44</v>
      </c>
      <c r="B37" s="2">
        <v>62</v>
      </c>
      <c r="C37" s="2">
        <v>113</v>
      </c>
      <c r="D37" s="2">
        <v>150</v>
      </c>
      <c r="E37" s="2">
        <v>81</v>
      </c>
      <c r="F37" s="2">
        <v>35</v>
      </c>
      <c r="G37" s="2">
        <v>74</v>
      </c>
      <c r="H37" s="2">
        <v>67</v>
      </c>
      <c r="I37" s="2">
        <v>98</v>
      </c>
      <c r="J37" s="2">
        <v>152</v>
      </c>
      <c r="K37" s="2">
        <v>87</v>
      </c>
      <c r="L37" s="2">
        <v>99</v>
      </c>
      <c r="M37" s="2">
        <v>81</v>
      </c>
      <c r="N37" s="2">
        <v>92</v>
      </c>
      <c r="O37" s="2">
        <v>2</v>
      </c>
      <c r="P37" s="2">
        <v>27</v>
      </c>
      <c r="Q37" s="2">
        <v>31</v>
      </c>
      <c r="R37" s="2">
        <v>2</v>
      </c>
    </row>
    <row r="38" spans="1:18" ht="15.75">
      <c r="A38" s="1">
        <v>45</v>
      </c>
      <c r="B38" s="2">
        <v>74</v>
      </c>
      <c r="C38" s="2">
        <v>109</v>
      </c>
      <c r="D38" s="2">
        <v>100</v>
      </c>
      <c r="E38" s="2">
        <v>88</v>
      </c>
      <c r="F38" s="2">
        <v>54</v>
      </c>
      <c r="G38" s="2">
        <v>96</v>
      </c>
      <c r="H38" s="2">
        <v>107</v>
      </c>
      <c r="I38" s="2">
        <v>104</v>
      </c>
      <c r="J38" s="2">
        <v>123</v>
      </c>
      <c r="K38" s="2">
        <v>86</v>
      </c>
      <c r="L38" s="2">
        <v>69</v>
      </c>
      <c r="M38" s="2">
        <v>79</v>
      </c>
      <c r="N38" s="2">
        <v>106</v>
      </c>
      <c r="O38" s="2">
        <v>19</v>
      </c>
      <c r="P38" s="2">
        <v>32</v>
      </c>
      <c r="Q38" s="2">
        <v>16</v>
      </c>
      <c r="R38" s="2">
        <v>7</v>
      </c>
    </row>
    <row r="39" spans="1:18" ht="15.75">
      <c r="A39" s="1">
        <v>48</v>
      </c>
      <c r="B39" s="2">
        <v>10</v>
      </c>
      <c r="C39" s="2">
        <v>15</v>
      </c>
      <c r="D39" s="2">
        <v>24</v>
      </c>
      <c r="E39" s="2">
        <v>17</v>
      </c>
      <c r="F39" s="2">
        <v>14</v>
      </c>
      <c r="G39" s="2">
        <v>16</v>
      </c>
      <c r="H39" s="2">
        <v>15</v>
      </c>
      <c r="I39" s="2">
        <v>16</v>
      </c>
      <c r="J39" s="2">
        <v>11</v>
      </c>
      <c r="K39" s="2">
        <v>9</v>
      </c>
      <c r="L39" s="2">
        <v>9</v>
      </c>
      <c r="M39" s="2">
        <v>7</v>
      </c>
      <c r="N39" s="2">
        <v>8</v>
      </c>
      <c r="O39" s="2">
        <v>1</v>
      </c>
      <c r="P39" s="2">
        <v>6</v>
      </c>
      <c r="Q39" s="2">
        <v>3</v>
      </c>
      <c r="R39" s="2">
        <v>0</v>
      </c>
    </row>
    <row r="40" spans="1:18" ht="15.75">
      <c r="A40" s="1">
        <v>49</v>
      </c>
      <c r="B40" s="2">
        <v>44</v>
      </c>
      <c r="C40" s="2">
        <v>62</v>
      </c>
      <c r="D40" s="2">
        <v>56</v>
      </c>
      <c r="E40" s="2">
        <v>48</v>
      </c>
      <c r="F40" s="2">
        <v>27</v>
      </c>
      <c r="G40" s="2">
        <v>35</v>
      </c>
      <c r="H40" s="2">
        <v>37</v>
      </c>
      <c r="I40" s="2">
        <v>57</v>
      </c>
      <c r="J40" s="2">
        <v>76</v>
      </c>
      <c r="K40" s="2">
        <v>43</v>
      </c>
      <c r="L40" s="2">
        <v>49</v>
      </c>
      <c r="M40" s="2">
        <v>32</v>
      </c>
      <c r="N40" s="2">
        <v>40</v>
      </c>
      <c r="O40" s="2">
        <v>18</v>
      </c>
      <c r="P40" s="2">
        <v>20</v>
      </c>
      <c r="Q40" s="2">
        <v>5</v>
      </c>
      <c r="R40" s="2">
        <v>1</v>
      </c>
    </row>
    <row r="41" spans="1:18" ht="15.75">
      <c r="A41" s="1">
        <v>50</v>
      </c>
      <c r="B41" s="2">
        <v>88</v>
      </c>
      <c r="C41" s="2">
        <v>134</v>
      </c>
      <c r="D41" s="2">
        <v>159</v>
      </c>
      <c r="E41" s="2">
        <v>138</v>
      </c>
      <c r="F41" s="2">
        <v>69</v>
      </c>
      <c r="G41" s="2">
        <v>116</v>
      </c>
      <c r="H41" s="2">
        <v>104</v>
      </c>
      <c r="I41" s="2">
        <v>124</v>
      </c>
      <c r="J41" s="2">
        <v>135</v>
      </c>
      <c r="K41" s="2">
        <v>101</v>
      </c>
      <c r="L41" s="2">
        <v>97</v>
      </c>
      <c r="M41" s="2">
        <v>102</v>
      </c>
      <c r="N41" s="2">
        <v>110</v>
      </c>
      <c r="O41" s="2">
        <v>16</v>
      </c>
      <c r="P41" s="2">
        <v>39</v>
      </c>
      <c r="Q41" s="2">
        <v>26</v>
      </c>
      <c r="R41" s="2">
        <v>7</v>
      </c>
    </row>
    <row r="42" spans="1:18" ht="15.75">
      <c r="A42" s="1">
        <v>55</v>
      </c>
      <c r="B42" s="2">
        <v>65</v>
      </c>
      <c r="C42" s="2">
        <v>117</v>
      </c>
      <c r="D42" s="2">
        <v>111</v>
      </c>
      <c r="E42" s="2">
        <v>96</v>
      </c>
      <c r="F42" s="2">
        <v>69</v>
      </c>
      <c r="G42" s="2">
        <v>100</v>
      </c>
      <c r="H42" s="2">
        <v>79</v>
      </c>
      <c r="I42" s="2">
        <v>111</v>
      </c>
      <c r="J42" s="2">
        <v>125</v>
      </c>
      <c r="K42" s="2">
        <v>83</v>
      </c>
      <c r="L42" s="2">
        <v>78</v>
      </c>
      <c r="M42" s="2">
        <v>76</v>
      </c>
      <c r="N42" s="2">
        <v>92</v>
      </c>
      <c r="O42" s="2">
        <v>10</v>
      </c>
      <c r="P42" s="2">
        <v>22</v>
      </c>
      <c r="Q42" s="2">
        <v>31</v>
      </c>
      <c r="R42" s="2">
        <v>2</v>
      </c>
    </row>
    <row r="43" spans="1:18" ht="15.75">
      <c r="A43" s="1">
        <v>56</v>
      </c>
      <c r="B43" s="2">
        <v>37</v>
      </c>
      <c r="C43" s="2">
        <v>66</v>
      </c>
      <c r="D43" s="2">
        <v>61</v>
      </c>
      <c r="E43" s="2">
        <v>50</v>
      </c>
      <c r="F43" s="2">
        <v>51</v>
      </c>
      <c r="G43" s="2">
        <v>57</v>
      </c>
      <c r="H43" s="2">
        <v>62</v>
      </c>
      <c r="I43" s="2">
        <v>56</v>
      </c>
      <c r="J43" s="2">
        <v>79</v>
      </c>
      <c r="K43" s="2">
        <v>57</v>
      </c>
      <c r="L43" s="2">
        <v>52</v>
      </c>
      <c r="M43" s="2">
        <v>46</v>
      </c>
      <c r="N43" s="2">
        <v>59</v>
      </c>
      <c r="O43" s="2">
        <v>5</v>
      </c>
      <c r="P43" s="2">
        <v>14</v>
      </c>
      <c r="Q43" s="2">
        <v>12</v>
      </c>
      <c r="R43" s="2">
        <v>6</v>
      </c>
    </row>
    <row r="44" spans="1:18" ht="15.75">
      <c r="A44" s="1">
        <v>58</v>
      </c>
      <c r="B44" s="2">
        <v>62</v>
      </c>
      <c r="C44" s="2">
        <v>115</v>
      </c>
      <c r="D44" s="2">
        <v>102</v>
      </c>
      <c r="E44" s="2">
        <v>83</v>
      </c>
      <c r="F44" s="2">
        <v>55</v>
      </c>
      <c r="G44" s="2">
        <v>94</v>
      </c>
      <c r="H44" s="2">
        <v>71</v>
      </c>
      <c r="I44" s="2">
        <v>91</v>
      </c>
      <c r="J44" s="2">
        <v>111</v>
      </c>
      <c r="K44" s="2">
        <v>85</v>
      </c>
      <c r="L44" s="2">
        <v>71</v>
      </c>
      <c r="M44" s="2">
        <v>83</v>
      </c>
      <c r="N44" s="2">
        <v>105</v>
      </c>
      <c r="O44" s="2">
        <v>2</v>
      </c>
      <c r="P44" s="2">
        <v>36</v>
      </c>
      <c r="Q44" s="2">
        <v>20</v>
      </c>
      <c r="R44" s="2">
        <v>4</v>
      </c>
    </row>
    <row r="45" spans="1:18" ht="15.75">
      <c r="A45" s="2">
        <v>61</v>
      </c>
      <c r="B45" s="2">
        <v>87</v>
      </c>
      <c r="C45" s="2">
        <v>156</v>
      </c>
      <c r="D45" s="2">
        <v>234</v>
      </c>
      <c r="E45" s="2">
        <v>134</v>
      </c>
      <c r="F45" s="2">
        <v>104</v>
      </c>
      <c r="G45" s="2">
        <v>127</v>
      </c>
      <c r="H45" s="2">
        <v>117</v>
      </c>
      <c r="I45" s="2">
        <v>128</v>
      </c>
      <c r="J45" s="2">
        <v>147</v>
      </c>
      <c r="K45" s="2">
        <v>114</v>
      </c>
      <c r="L45" s="2">
        <v>97</v>
      </c>
      <c r="M45" s="2">
        <v>98</v>
      </c>
      <c r="N45" s="2">
        <v>115</v>
      </c>
      <c r="O45" s="2">
        <v>7</v>
      </c>
      <c r="P45" s="2">
        <v>40</v>
      </c>
      <c r="Q45" s="2">
        <v>29</v>
      </c>
      <c r="R45" s="2">
        <v>11</v>
      </c>
    </row>
    <row r="46" spans="1:18" ht="15.75">
      <c r="A46" s="1">
        <v>64</v>
      </c>
      <c r="B46" s="2">
        <v>69</v>
      </c>
      <c r="C46" s="2">
        <v>118</v>
      </c>
      <c r="D46" s="2">
        <v>159</v>
      </c>
      <c r="E46" s="2">
        <v>96</v>
      </c>
      <c r="F46" s="2">
        <v>80</v>
      </c>
      <c r="G46" s="2">
        <v>77</v>
      </c>
      <c r="H46" s="2">
        <v>98</v>
      </c>
      <c r="I46" s="2">
        <v>107</v>
      </c>
      <c r="J46" s="2">
        <v>115</v>
      </c>
      <c r="K46" s="2">
        <v>90</v>
      </c>
      <c r="L46" s="2">
        <v>104</v>
      </c>
      <c r="M46" s="2">
        <v>72</v>
      </c>
      <c r="N46" s="2">
        <v>90</v>
      </c>
      <c r="O46" s="2">
        <v>10</v>
      </c>
      <c r="P46" s="2">
        <v>27</v>
      </c>
      <c r="Q46" s="2">
        <v>24</v>
      </c>
      <c r="R46" s="2">
        <v>8</v>
      </c>
    </row>
    <row r="47" spans="1:18" ht="15.75">
      <c r="A47" s="1">
        <v>65</v>
      </c>
      <c r="B47" s="2">
        <v>18</v>
      </c>
      <c r="C47" s="2">
        <v>29</v>
      </c>
      <c r="D47" s="2">
        <v>21</v>
      </c>
      <c r="E47" s="2">
        <v>25</v>
      </c>
      <c r="F47" s="2">
        <v>26</v>
      </c>
      <c r="G47" s="2">
        <v>19</v>
      </c>
      <c r="H47" s="2">
        <v>19</v>
      </c>
      <c r="I47" s="2">
        <v>24</v>
      </c>
      <c r="J47" s="2">
        <v>10</v>
      </c>
      <c r="K47" s="2">
        <v>23</v>
      </c>
      <c r="L47" s="2">
        <v>17</v>
      </c>
      <c r="M47" s="2">
        <v>16</v>
      </c>
      <c r="N47" s="2">
        <v>28</v>
      </c>
      <c r="O47" s="2">
        <v>6</v>
      </c>
      <c r="P47" s="2">
        <v>8</v>
      </c>
      <c r="Q47" s="2">
        <v>3</v>
      </c>
      <c r="R47" s="2">
        <v>1</v>
      </c>
    </row>
    <row r="48" spans="1:18" ht="15.75">
      <c r="A48" s="1">
        <v>66</v>
      </c>
      <c r="B48" s="2">
        <v>39</v>
      </c>
      <c r="C48" s="2">
        <v>70</v>
      </c>
      <c r="D48" s="2">
        <v>60</v>
      </c>
      <c r="E48" s="2">
        <v>35</v>
      </c>
      <c r="F48" s="2">
        <v>40</v>
      </c>
      <c r="G48" s="2">
        <v>60</v>
      </c>
      <c r="H48" s="2">
        <v>57</v>
      </c>
      <c r="I48" s="2">
        <v>50</v>
      </c>
      <c r="J48" s="2">
        <v>52</v>
      </c>
      <c r="K48" s="2">
        <v>56</v>
      </c>
      <c r="L48" s="2">
        <v>46</v>
      </c>
      <c r="M48" s="2">
        <v>54</v>
      </c>
      <c r="N48" s="2">
        <v>57</v>
      </c>
      <c r="O48" s="2">
        <v>5</v>
      </c>
      <c r="P48" s="2">
        <v>21</v>
      </c>
      <c r="Q48" s="2">
        <v>10</v>
      </c>
      <c r="R48" s="2">
        <v>3</v>
      </c>
    </row>
    <row r="49" spans="1:18" ht="15.75">
      <c r="A49" s="1">
        <v>69</v>
      </c>
      <c r="B49" s="1">
        <v>103</v>
      </c>
      <c r="C49" s="2">
        <v>185</v>
      </c>
      <c r="D49" s="2">
        <v>187</v>
      </c>
      <c r="E49" s="2">
        <v>114</v>
      </c>
      <c r="F49" s="2">
        <v>89</v>
      </c>
      <c r="G49" s="2">
        <v>169</v>
      </c>
      <c r="H49" s="2">
        <v>154</v>
      </c>
      <c r="I49" s="2">
        <v>167</v>
      </c>
      <c r="J49" s="2">
        <v>179</v>
      </c>
      <c r="K49" s="2">
        <v>156</v>
      </c>
      <c r="L49" s="2">
        <v>138</v>
      </c>
      <c r="M49" s="2">
        <v>135</v>
      </c>
      <c r="N49" s="2">
        <v>156</v>
      </c>
      <c r="O49" s="2">
        <v>9</v>
      </c>
      <c r="P49" s="2">
        <v>46</v>
      </c>
      <c r="Q49" s="2">
        <v>43</v>
      </c>
      <c r="R49" s="2">
        <v>5</v>
      </c>
    </row>
    <row r="50" spans="1:18" ht="15.75">
      <c r="A50" s="1">
        <v>70</v>
      </c>
      <c r="B50" s="2">
        <v>58</v>
      </c>
      <c r="C50" s="2">
        <v>99</v>
      </c>
      <c r="D50" s="2">
        <v>87</v>
      </c>
      <c r="E50" s="2">
        <v>69</v>
      </c>
      <c r="F50" s="2">
        <v>63</v>
      </c>
      <c r="G50" s="2">
        <v>43</v>
      </c>
      <c r="H50" s="2">
        <v>66</v>
      </c>
      <c r="I50" s="2">
        <v>87</v>
      </c>
      <c r="J50" s="2">
        <v>60</v>
      </c>
      <c r="K50" s="2">
        <v>80</v>
      </c>
      <c r="L50" s="2">
        <v>62</v>
      </c>
      <c r="M50" s="2">
        <v>58</v>
      </c>
      <c r="N50" s="2">
        <v>68</v>
      </c>
      <c r="O50" s="2">
        <v>18</v>
      </c>
      <c r="P50" s="2">
        <v>30</v>
      </c>
      <c r="Q50" s="2">
        <v>9</v>
      </c>
      <c r="R50" s="2">
        <v>1</v>
      </c>
    </row>
    <row r="51" spans="1:18" ht="15.75">
      <c r="A51" s="1">
        <v>71</v>
      </c>
      <c r="B51" s="2">
        <v>46</v>
      </c>
      <c r="C51" s="2">
        <v>84</v>
      </c>
      <c r="D51" s="2">
        <v>54</v>
      </c>
      <c r="E51" s="2">
        <v>55</v>
      </c>
      <c r="F51" s="2">
        <v>30</v>
      </c>
      <c r="G51" s="2">
        <v>62</v>
      </c>
      <c r="H51" s="2">
        <v>70</v>
      </c>
      <c r="I51" s="2">
        <v>63</v>
      </c>
      <c r="J51" s="2">
        <v>74</v>
      </c>
      <c r="K51" s="2">
        <v>62</v>
      </c>
      <c r="L51" s="2">
        <v>53</v>
      </c>
      <c r="M51" s="2">
        <v>55</v>
      </c>
      <c r="N51" s="2">
        <v>73</v>
      </c>
      <c r="O51" s="2">
        <v>7</v>
      </c>
      <c r="P51" s="2">
        <v>20</v>
      </c>
      <c r="Q51" s="2">
        <v>16</v>
      </c>
      <c r="R51" s="2">
        <v>2</v>
      </c>
    </row>
    <row r="52" spans="1:18" ht="15.75">
      <c r="A52" s="1">
        <v>72</v>
      </c>
      <c r="B52" s="2">
        <v>15</v>
      </c>
      <c r="C52" s="2">
        <v>17</v>
      </c>
      <c r="D52" s="2">
        <v>27</v>
      </c>
      <c r="E52" s="2">
        <v>19</v>
      </c>
      <c r="F52" s="2">
        <v>17</v>
      </c>
      <c r="G52" s="2">
        <v>21</v>
      </c>
      <c r="H52" s="2">
        <v>14</v>
      </c>
      <c r="I52" s="2">
        <v>18</v>
      </c>
      <c r="J52" s="2">
        <v>29</v>
      </c>
      <c r="K52" s="2">
        <v>15</v>
      </c>
      <c r="L52" s="2">
        <v>10</v>
      </c>
      <c r="M52" s="2">
        <v>13</v>
      </c>
      <c r="N52" s="2">
        <v>20</v>
      </c>
      <c r="O52" s="2">
        <v>5</v>
      </c>
      <c r="P52" s="2">
        <v>6</v>
      </c>
      <c r="Q52" s="2">
        <v>4</v>
      </c>
      <c r="R52" s="2"/>
    </row>
    <row r="53" spans="1:18" ht="15.75">
      <c r="A53" s="1">
        <v>77</v>
      </c>
      <c r="B53" s="2">
        <v>25</v>
      </c>
      <c r="C53" s="2">
        <v>47</v>
      </c>
      <c r="D53" s="2">
        <v>35</v>
      </c>
      <c r="E53" s="2">
        <v>32</v>
      </c>
      <c r="F53" s="2">
        <v>32</v>
      </c>
      <c r="G53" s="2">
        <v>35</v>
      </c>
      <c r="H53" s="2">
        <v>49</v>
      </c>
      <c r="I53" s="2">
        <v>49</v>
      </c>
      <c r="J53" s="2">
        <v>33</v>
      </c>
      <c r="K53" s="2">
        <v>47</v>
      </c>
      <c r="L53" s="2">
        <v>22</v>
      </c>
      <c r="M53" s="2">
        <v>34</v>
      </c>
      <c r="N53" s="2">
        <v>26</v>
      </c>
      <c r="O53" s="2">
        <v>0</v>
      </c>
      <c r="P53" s="2">
        <v>16</v>
      </c>
      <c r="Q53" s="2">
        <v>7</v>
      </c>
      <c r="R53" s="2">
        <v>2</v>
      </c>
    </row>
    <row r="54" spans="1:18" ht="15.75">
      <c r="A54" s="1">
        <v>80</v>
      </c>
      <c r="B54" s="2">
        <v>92</v>
      </c>
      <c r="C54" s="2">
        <v>143</v>
      </c>
      <c r="D54" s="2">
        <v>259</v>
      </c>
      <c r="E54" s="2">
        <v>156</v>
      </c>
      <c r="F54" s="2">
        <v>138</v>
      </c>
      <c r="G54" s="2">
        <v>128</v>
      </c>
      <c r="H54" s="2">
        <v>117</v>
      </c>
      <c r="I54" s="2">
        <v>115</v>
      </c>
      <c r="J54" s="2">
        <v>183</v>
      </c>
      <c r="K54" s="2">
        <v>107</v>
      </c>
      <c r="L54" s="2">
        <v>103</v>
      </c>
      <c r="M54" s="2">
        <v>88</v>
      </c>
      <c r="N54" s="2">
        <v>121</v>
      </c>
      <c r="O54" s="2">
        <v>14</v>
      </c>
      <c r="P54" s="2">
        <v>30</v>
      </c>
      <c r="Q54" s="2">
        <v>31</v>
      </c>
      <c r="R54" s="2">
        <v>17</v>
      </c>
    </row>
    <row r="55" spans="1:18" ht="15.75">
      <c r="A55" s="1">
        <v>81</v>
      </c>
      <c r="B55" s="2">
        <v>108</v>
      </c>
      <c r="C55" s="2">
        <v>190</v>
      </c>
      <c r="D55" s="2">
        <v>225</v>
      </c>
      <c r="E55" s="2">
        <v>149</v>
      </c>
      <c r="F55" s="2">
        <v>113</v>
      </c>
      <c r="G55" s="2">
        <v>167</v>
      </c>
      <c r="H55" s="2">
        <v>148</v>
      </c>
      <c r="I55" s="2">
        <v>147</v>
      </c>
      <c r="J55" s="2">
        <v>209</v>
      </c>
      <c r="K55" s="2">
        <v>128</v>
      </c>
      <c r="L55" s="2">
        <v>113</v>
      </c>
      <c r="M55" s="2">
        <v>122</v>
      </c>
      <c r="N55" s="2">
        <v>133</v>
      </c>
      <c r="O55" s="2">
        <v>7</v>
      </c>
      <c r="P55" s="2">
        <v>60</v>
      </c>
      <c r="Q55" s="2">
        <v>35</v>
      </c>
      <c r="R55" s="2">
        <v>6</v>
      </c>
    </row>
    <row r="56" spans="1:18" ht="15.75">
      <c r="A56" s="1">
        <v>85</v>
      </c>
      <c r="B56" s="2">
        <v>49</v>
      </c>
      <c r="C56" s="2">
        <v>75</v>
      </c>
      <c r="D56" s="2">
        <v>94</v>
      </c>
      <c r="E56" s="2">
        <v>64</v>
      </c>
      <c r="F56" s="2">
        <v>39</v>
      </c>
      <c r="G56" s="2">
        <v>65</v>
      </c>
      <c r="H56" s="2">
        <v>67</v>
      </c>
      <c r="I56" s="2">
        <v>72</v>
      </c>
      <c r="J56" s="2">
        <v>57</v>
      </c>
      <c r="K56" s="2">
        <v>54</v>
      </c>
      <c r="L56" s="2">
        <v>62</v>
      </c>
      <c r="M56" s="2">
        <v>53</v>
      </c>
      <c r="N56" s="2">
        <v>58</v>
      </c>
      <c r="O56" s="2">
        <v>11</v>
      </c>
      <c r="P56" s="2">
        <v>20</v>
      </c>
      <c r="Q56" s="2">
        <v>17</v>
      </c>
      <c r="R56" s="2">
        <v>1</v>
      </c>
    </row>
    <row r="57" spans="1:18" ht="15.75">
      <c r="A57" s="1">
        <v>87</v>
      </c>
      <c r="B57" s="2">
        <v>59</v>
      </c>
      <c r="C57" s="2">
        <v>99</v>
      </c>
      <c r="D57" s="2">
        <v>88</v>
      </c>
      <c r="E57" s="2">
        <v>69</v>
      </c>
      <c r="F57" s="2">
        <v>63</v>
      </c>
      <c r="G57" s="2">
        <v>43</v>
      </c>
      <c r="H57" s="2">
        <v>66</v>
      </c>
      <c r="I57" s="2">
        <v>87</v>
      </c>
      <c r="J57" s="2">
        <v>60</v>
      </c>
      <c r="K57" s="2">
        <v>80</v>
      </c>
      <c r="L57" s="2">
        <v>62</v>
      </c>
      <c r="M57" s="2">
        <v>58</v>
      </c>
      <c r="N57" s="2">
        <v>68</v>
      </c>
      <c r="O57" s="2">
        <v>18</v>
      </c>
      <c r="P57" s="2">
        <v>30</v>
      </c>
      <c r="Q57" s="2">
        <v>9</v>
      </c>
      <c r="R57" s="2">
        <v>2</v>
      </c>
    </row>
    <row r="58" spans="1:18" ht="15.75">
      <c r="A58" s="1">
        <v>90</v>
      </c>
      <c r="B58" s="2">
        <v>52</v>
      </c>
      <c r="C58" s="2">
        <v>84</v>
      </c>
      <c r="D58" s="2">
        <v>106</v>
      </c>
      <c r="E58" s="2">
        <v>65</v>
      </c>
      <c r="F58" s="2">
        <v>65</v>
      </c>
      <c r="G58" s="2">
        <v>73</v>
      </c>
      <c r="H58" s="2">
        <v>62</v>
      </c>
      <c r="I58" s="2">
        <v>64</v>
      </c>
      <c r="J58" s="2">
        <v>74</v>
      </c>
      <c r="K58" s="2">
        <v>59</v>
      </c>
      <c r="L58" s="2">
        <v>59</v>
      </c>
      <c r="M58" s="2">
        <v>63</v>
      </c>
      <c r="N58" s="2">
        <v>72</v>
      </c>
      <c r="O58" s="2">
        <v>6</v>
      </c>
      <c r="P58" s="2">
        <v>26</v>
      </c>
      <c r="Q58" s="2">
        <v>16</v>
      </c>
      <c r="R58" s="2">
        <v>4</v>
      </c>
    </row>
    <row r="59" spans="1:18" ht="15.75">
      <c r="A59" s="1">
        <v>95</v>
      </c>
      <c r="B59" s="2">
        <v>87</v>
      </c>
      <c r="C59" s="2">
        <v>148</v>
      </c>
      <c r="D59" s="2">
        <v>155</v>
      </c>
      <c r="E59" s="2">
        <v>146</v>
      </c>
      <c r="F59" s="2">
        <v>114</v>
      </c>
      <c r="G59" s="2">
        <v>129</v>
      </c>
      <c r="H59" s="2">
        <v>147</v>
      </c>
      <c r="I59" s="2">
        <v>126</v>
      </c>
      <c r="J59" s="2">
        <v>171</v>
      </c>
      <c r="K59" s="2">
        <v>118</v>
      </c>
      <c r="L59" s="2">
        <v>110</v>
      </c>
      <c r="M59" s="2">
        <v>106</v>
      </c>
      <c r="N59" s="2">
        <v>111</v>
      </c>
      <c r="O59" s="2">
        <v>11</v>
      </c>
      <c r="P59" s="2">
        <v>29</v>
      </c>
      <c r="Q59" s="2">
        <v>40</v>
      </c>
      <c r="R59" s="2">
        <v>7</v>
      </c>
    </row>
    <row r="60" spans="1:18" ht="15.75">
      <c r="A60" s="1">
        <v>100</v>
      </c>
      <c r="B60" s="2">
        <v>114</v>
      </c>
      <c r="C60" s="2">
        <v>199</v>
      </c>
      <c r="D60" s="2">
        <v>235</v>
      </c>
      <c r="E60" s="2">
        <v>165</v>
      </c>
      <c r="F60" s="2">
        <v>132</v>
      </c>
      <c r="G60" s="2">
        <v>162</v>
      </c>
      <c r="H60" s="2">
        <v>141</v>
      </c>
      <c r="I60" s="2">
        <v>172</v>
      </c>
      <c r="J60" s="2">
        <v>166</v>
      </c>
      <c r="K60" s="2">
        <v>152</v>
      </c>
      <c r="L60" s="2">
        <v>146</v>
      </c>
      <c r="M60" s="2">
        <v>137</v>
      </c>
      <c r="N60" s="2">
        <v>174</v>
      </c>
      <c r="O60" s="2">
        <v>6</v>
      </c>
      <c r="P60" s="2">
        <v>55</v>
      </c>
      <c r="Q60" s="2">
        <v>42</v>
      </c>
      <c r="R60" s="2">
        <v>11</v>
      </c>
    </row>
    <row r="61" spans="1:18" ht="15.75">
      <c r="A61" s="1">
        <v>138</v>
      </c>
      <c r="B61" s="2">
        <v>17</v>
      </c>
      <c r="C61" s="2">
        <v>23</v>
      </c>
      <c r="D61" s="2">
        <v>18</v>
      </c>
      <c r="E61" s="2">
        <v>21</v>
      </c>
      <c r="F61" s="2">
        <v>6</v>
      </c>
      <c r="G61" s="2">
        <v>10</v>
      </c>
      <c r="H61" s="2">
        <v>16</v>
      </c>
      <c r="I61" s="2">
        <v>20</v>
      </c>
      <c r="J61" s="2">
        <v>20</v>
      </c>
      <c r="K61" s="2">
        <v>17</v>
      </c>
      <c r="L61" s="2">
        <v>18</v>
      </c>
      <c r="M61" s="2">
        <v>18</v>
      </c>
      <c r="N61" s="2">
        <v>13</v>
      </c>
      <c r="O61" s="2">
        <v>10</v>
      </c>
      <c r="P61" s="2">
        <v>6</v>
      </c>
      <c r="Q61" s="2">
        <v>1</v>
      </c>
      <c r="R61" s="2">
        <v>0</v>
      </c>
    </row>
    <row r="62" spans="1:18" ht="15.75">
      <c r="A62" s="1">
        <v>144</v>
      </c>
      <c r="B62" s="2">
        <v>49</v>
      </c>
      <c r="C62" s="2">
        <v>75</v>
      </c>
      <c r="D62" s="2">
        <v>90</v>
      </c>
      <c r="E62" s="2">
        <v>71</v>
      </c>
      <c r="F62" s="2">
        <v>39</v>
      </c>
      <c r="G62" s="2">
        <v>61</v>
      </c>
      <c r="H62" s="2">
        <v>47</v>
      </c>
      <c r="I62" s="2">
        <v>63</v>
      </c>
      <c r="J62" s="2">
        <v>44</v>
      </c>
      <c r="K62" s="2">
        <v>54</v>
      </c>
      <c r="L62" s="2">
        <v>48</v>
      </c>
      <c r="M62" s="2">
        <v>48</v>
      </c>
      <c r="N62" s="2">
        <v>53</v>
      </c>
      <c r="O62" s="2">
        <v>9</v>
      </c>
      <c r="P62" s="2">
        <v>27</v>
      </c>
      <c r="Q62" s="2">
        <v>13</v>
      </c>
      <c r="R62" s="2">
        <v>0</v>
      </c>
    </row>
    <row r="63" spans="1:18" ht="37.5">
      <c r="A63" s="3" t="s">
        <v>17</v>
      </c>
      <c r="B63" s="3">
        <v>3406</v>
      </c>
      <c r="C63" s="3">
        <v>5630</v>
      </c>
      <c r="D63" s="3">
        <v>6442</v>
      </c>
      <c r="E63" s="3">
        <v>4658</v>
      </c>
      <c r="F63" s="3">
        <v>3625</v>
      </c>
      <c r="G63" s="3">
        <v>4631</v>
      </c>
      <c r="H63" s="3">
        <v>4488</v>
      </c>
      <c r="I63" s="3">
        <v>4906</v>
      </c>
      <c r="J63" s="3">
        <v>5963</v>
      </c>
      <c r="K63" s="3">
        <v>4284</v>
      </c>
      <c r="L63" s="3">
        <v>3931</v>
      </c>
      <c r="M63" s="3">
        <v>3881</v>
      </c>
      <c r="N63" s="3">
        <v>4596</v>
      </c>
      <c r="O63" s="3">
        <v>437</v>
      </c>
      <c r="P63" s="3">
        <v>1554</v>
      </c>
      <c r="Q63" s="3">
        <v>1141</v>
      </c>
      <c r="R63" s="3">
        <v>267</v>
      </c>
    </row>
    <row r="64" spans="1:18" ht="56.25">
      <c r="A64" s="3" t="s">
        <v>18</v>
      </c>
      <c r="B64" s="3"/>
      <c r="C64" s="3">
        <v>82.65</v>
      </c>
      <c r="D64" s="3">
        <v>63.05</v>
      </c>
      <c r="E64" s="3">
        <v>68.38</v>
      </c>
      <c r="F64" s="3">
        <v>53.21</v>
      </c>
      <c r="G64" s="3">
        <v>67.98</v>
      </c>
      <c r="H64" s="3">
        <v>65.88</v>
      </c>
      <c r="I64" s="3">
        <v>72.02</v>
      </c>
      <c r="J64" s="3">
        <v>58.36</v>
      </c>
      <c r="K64" s="3">
        <v>62.89</v>
      </c>
      <c r="L64" s="3">
        <v>57.71</v>
      </c>
      <c r="M64" s="3">
        <v>56.97</v>
      </c>
      <c r="N64" s="3">
        <v>67.47</v>
      </c>
      <c r="O64" s="4">
        <v>12.83</v>
      </c>
      <c r="P64" s="5">
        <v>45.63</v>
      </c>
      <c r="Q64" s="6">
        <v>33.5</v>
      </c>
      <c r="R64" s="7">
        <v>7.84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64"/>
  <sheetViews>
    <sheetView topLeftCell="A34" workbookViewId="0">
      <selection activeCell="V64" sqref="V64"/>
    </sheetView>
  </sheetViews>
  <sheetFormatPr defaultRowHeight="15"/>
  <cols>
    <col min="1" max="1" width="16.42578125" customWidth="1"/>
    <col min="3" max="3" width="13.140625" bestFit="1" customWidth="1"/>
    <col min="4" max="14" width="12.140625" customWidth="1"/>
  </cols>
  <sheetData>
    <row r="1" spans="1:22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22" ht="47.25">
      <c r="A2" s="1" t="s">
        <v>7</v>
      </c>
      <c r="B2" s="2">
        <v>43</v>
      </c>
      <c r="C2" s="8">
        <f>'Результаты 6 кл. р.я.'!C2/'Результаты 6 кл. р.я.'!$B2/2</f>
        <v>0.84883720930232553</v>
      </c>
      <c r="D2" s="8">
        <f>'Результаты 6 кл. р.я.'!D2/'Результаты 6 кл. р.я.'!$B2/3</f>
        <v>0.62015503875968991</v>
      </c>
      <c r="E2" s="8">
        <f>'Результаты 6 кл. р.я.'!E2/'Результаты 6 кл. р.я.'!$B2/2</f>
        <v>0.59302325581395354</v>
      </c>
      <c r="F2" s="8">
        <f>'Результаты 6 кл. р.я.'!F2/'Результаты 6 кл. р.я.'!$B2/2</f>
        <v>0.39534883720930231</v>
      </c>
      <c r="G2" s="8">
        <f>'Результаты 6 кл. р.я.'!G2/'Результаты 6 кл. р.я.'!$B2/2</f>
        <v>0.73255813953488369</v>
      </c>
      <c r="H2" s="8">
        <f>'Результаты 6 кл. р.я.'!H2/'Результаты 6 кл. р.я.'!$B2/2</f>
        <v>0.84883720930232553</v>
      </c>
      <c r="I2" s="8">
        <f>'Результаты 6 кл. р.я.'!I2/'Результаты 6 кл. р.я.'!$B2/2</f>
        <v>0.81395348837209303</v>
      </c>
      <c r="J2" s="8">
        <f>'Результаты 6 кл. р.я.'!J2/'Результаты 6 кл. р.я.'!$B2/3</f>
        <v>0.65116279069767435</v>
      </c>
      <c r="K2" s="8">
        <f>'Результаты 6 кл. р.я.'!K2/'Результаты 6 кл. р.я.'!$B2/2</f>
        <v>0.7441860465116279</v>
      </c>
      <c r="L2" s="8">
        <f>'Результаты 6 кл. р.я.'!L2/'Результаты 6 кл. р.я.'!$B2/2</f>
        <v>0.48837209302325579</v>
      </c>
      <c r="M2" s="8">
        <f>'Результаты 6 кл. р.я.'!M2/'Результаты 6 кл. р.я.'!$B2/2</f>
        <v>0.70930232558139539</v>
      </c>
      <c r="N2" s="8">
        <f>'Результаты 6 кл. р.я.'!N2/'Результаты 6 кл. р.я.'!$B2/2</f>
        <v>0.72093023255813948</v>
      </c>
      <c r="O2" s="8">
        <f>'Результаты 6 кл. р.я.'!O2/'Результаты 6 кл. р.я.'!$B2</f>
        <v>6.9767441860465115E-2</v>
      </c>
      <c r="P2" s="8">
        <f>'Результаты 6 кл. р.я.'!P2/'Результаты 6 кл. р.я.'!$B2</f>
        <v>0.48837209302325579</v>
      </c>
      <c r="Q2" s="8">
        <f>'Результаты 6 кл. р.я.'!Q2/'Результаты 6 кл. р.я.'!$B2</f>
        <v>0.30232558139534882</v>
      </c>
      <c r="R2" s="8">
        <f>'Результаты 6 кл. р.я.'!R2/'Результаты 6 кл. р.я.'!$B2</f>
        <v>0.13953488372093023</v>
      </c>
      <c r="V2" s="20">
        <f>MAX(C2:N2)</f>
        <v>0.84883720930232553</v>
      </c>
    </row>
    <row r="3" spans="1:22" ht="15.75">
      <c r="A3" s="1" t="s">
        <v>8</v>
      </c>
      <c r="B3" s="2">
        <v>85</v>
      </c>
      <c r="C3" s="8">
        <f>'Результаты 6 кл. р.я.'!C3/'Результаты 6 кл. р.я.'!$B3/2</f>
        <v>0.87058823529411766</v>
      </c>
      <c r="D3" s="8">
        <f>'Результаты 6 кл. р.я.'!D3/'Результаты 6 кл. р.я.'!$B3/3</f>
        <v>0.58431372549019611</v>
      </c>
      <c r="E3" s="8">
        <f>'Результаты 6 кл. р.я.'!E3/'Результаты 6 кл. р.я.'!$B3/2</f>
        <v>0.57647058823529407</v>
      </c>
      <c r="F3" s="8">
        <f>'Результаты 6 кл. р.я.'!F3/'Результаты 6 кл. р.я.'!$B3/2</f>
        <v>0.42352941176470588</v>
      </c>
      <c r="G3" s="8">
        <f>'Результаты 6 кл. р.я.'!G3/'Результаты 6 кл. р.я.'!$B3/2</f>
        <v>0.59411764705882353</v>
      </c>
      <c r="H3" s="8">
        <f>'Результаты 6 кл. р.я.'!H3/'Результаты 6 кл. р.я.'!$B3/2</f>
        <v>0.56470588235294117</v>
      </c>
      <c r="I3" s="8">
        <f>'Результаты 6 кл. р.я.'!I3/'Результаты 6 кл. р.я.'!$B3/2</f>
        <v>0.62941176470588234</v>
      </c>
      <c r="J3" s="8">
        <f>'Результаты 6 кл. р.я.'!J3/'Результаты 6 кл. р.я.'!$B3/3</f>
        <v>0.5607843137254902</v>
      </c>
      <c r="K3" s="8">
        <f>'Результаты 6 кл. р.я.'!K3/'Результаты 6 кл. р.я.'!$B3/2</f>
        <v>0.55882352941176472</v>
      </c>
      <c r="L3" s="8">
        <f>'Результаты 6 кл. р.я.'!L3/'Результаты 6 кл. р.я.'!$B3/2</f>
        <v>0.54705882352941182</v>
      </c>
      <c r="M3" s="8">
        <f>'Результаты 6 кл. р.я.'!M3/'Результаты 6 кл. р.я.'!$B3/2</f>
        <v>0.55882352941176472</v>
      </c>
      <c r="N3" s="8">
        <f>'Результаты 6 кл. р.я.'!N3/'Результаты 6 кл. р.я.'!$B3/2</f>
        <v>0.6705882352941176</v>
      </c>
      <c r="O3" s="8">
        <f>'Результаты 6 кл. р.я.'!O3/'Результаты 6 кл. р.я.'!$B3</f>
        <v>0.10588235294117647</v>
      </c>
      <c r="P3" s="8">
        <f>'Результаты 6 кл. р.я.'!P3/'Результаты 6 кл. р.я.'!$B3</f>
        <v>0.61176470588235299</v>
      </c>
      <c r="Q3" s="8">
        <f>'Результаты 6 кл. р.я.'!Q3/'Результаты 6 кл. р.я.'!$B3</f>
        <v>0.25882352941176473</v>
      </c>
      <c r="R3" s="8">
        <f>'Результаты 6 кл. р.я.'!R3/'Результаты 6 кл. р.я.'!$B3</f>
        <v>2.3529411764705882E-2</v>
      </c>
      <c r="V3" s="20">
        <f t="shared" ref="V3:V62" si="0">MAX(C3:N3)</f>
        <v>0.87058823529411766</v>
      </c>
    </row>
    <row r="4" spans="1:22" ht="31.5">
      <c r="A4" s="1" t="s">
        <v>36</v>
      </c>
      <c r="B4" s="2">
        <v>3</v>
      </c>
      <c r="C4" s="8">
        <f>'Результаты 6 кл. р.я.'!C4/'Результаты 6 кл. р.я.'!$B4/2</f>
        <v>0.83333333333333337</v>
      </c>
      <c r="D4" s="8">
        <f>'Результаты 6 кл. р.я.'!D4/'Результаты 6 кл. р.я.'!$B4/3</f>
        <v>0.44444444444444442</v>
      </c>
      <c r="E4" s="8">
        <f>'Результаты 6 кл. р.я.'!E4/'Результаты 6 кл. р.я.'!$B4/2</f>
        <v>0.66666666666666663</v>
      </c>
      <c r="F4" s="8">
        <f>'Результаты 6 кл. р.я.'!F4/'Результаты 6 кл. р.я.'!$B4/2</f>
        <v>0</v>
      </c>
      <c r="G4" s="8">
        <f>'Результаты 6 кл. р.я.'!G4/'Результаты 6 кл. р.я.'!$B4/2</f>
        <v>0.33333333333333331</v>
      </c>
      <c r="H4" s="8">
        <f>'Результаты 6 кл. р.я.'!H4/'Результаты 6 кл. р.я.'!$B4/2</f>
        <v>0.16666666666666666</v>
      </c>
      <c r="I4" s="8">
        <f>'Результаты 6 кл. р.я.'!I4/'Результаты 6 кл. р.я.'!$B4/2</f>
        <v>0.66666666666666663</v>
      </c>
      <c r="J4" s="8">
        <f>'Результаты 6 кл. р.я.'!J4/'Результаты 6 кл. р.я.'!$B4/3</f>
        <v>0.77777777777777779</v>
      </c>
      <c r="K4" s="8">
        <f>'Результаты 6 кл. р.я.'!K4/'Результаты 6 кл. р.я.'!$B4/2</f>
        <v>0.83333333333333337</v>
      </c>
      <c r="L4" s="8">
        <f>'Результаты 6 кл. р.я.'!L4/'Результаты 6 кл. р.я.'!$B4/2</f>
        <v>1</v>
      </c>
      <c r="M4" s="8">
        <f>'Результаты 6 кл. р.я.'!M4/'Результаты 6 кл. р.я.'!$B4/2</f>
        <v>0.5</v>
      </c>
      <c r="N4" s="8">
        <f>'Результаты 6 кл. р.я.'!N4/'Результаты 6 кл. р.я.'!$B4/2</f>
        <v>0.5</v>
      </c>
      <c r="O4" s="8">
        <f>'Результаты 6 кл. р.я.'!O4/'Результаты 6 кл. р.я.'!$B4</f>
        <v>0</v>
      </c>
      <c r="P4" s="8">
        <f>'Результаты 6 кл. р.я.'!P4/'Результаты 6 кл. р.я.'!$B4</f>
        <v>1</v>
      </c>
      <c r="Q4" s="8">
        <f>'Результаты 6 кл. р.я.'!Q4/'Результаты 6 кл. р.я.'!$B4</f>
        <v>0</v>
      </c>
      <c r="R4" s="8">
        <f>'Результаты 6 кл. р.я.'!R4/'Результаты 6 кл. р.я.'!$B4</f>
        <v>0</v>
      </c>
      <c r="V4" s="20">
        <f t="shared" si="0"/>
        <v>1</v>
      </c>
    </row>
    <row r="5" spans="1:22" ht="15.75">
      <c r="A5" s="1" t="s">
        <v>37</v>
      </c>
      <c r="B5" s="2">
        <v>1</v>
      </c>
      <c r="C5" s="8">
        <f>'Результаты 6 кл. р.я.'!C5/'Результаты 6 кл. р.я.'!$B5/2</f>
        <v>1</v>
      </c>
      <c r="D5" s="8">
        <f>'Результаты 6 кл. р.я.'!D5/'Результаты 6 кл. р.я.'!$B5/3</f>
        <v>0.66666666666666663</v>
      </c>
      <c r="E5" s="8">
        <f>'Результаты 6 кл. р.я.'!E5/'Результаты 6 кл. р.я.'!$B5/2</f>
        <v>1</v>
      </c>
      <c r="F5" s="8">
        <f>'Результаты 6 кл. р.я.'!F5/'Результаты 6 кл. р.я.'!$B5/2</f>
        <v>1</v>
      </c>
      <c r="G5" s="8">
        <f>'Результаты 6 кл. р.я.'!G5/'Результаты 6 кл. р.я.'!$B5/2</f>
        <v>1</v>
      </c>
      <c r="H5" s="8">
        <f>'Результаты 6 кл. р.я.'!H5/'Результаты 6 кл. р.я.'!$B5/2</f>
        <v>1</v>
      </c>
      <c r="I5" s="8">
        <f>'Результаты 6 кл. р.я.'!I5/'Результаты 6 кл. р.я.'!$B5/2</f>
        <v>0.5</v>
      </c>
      <c r="J5" s="8">
        <f>'Результаты 6 кл. р.я.'!J5/'Результаты 6 кл. р.я.'!$B5/3</f>
        <v>1</v>
      </c>
      <c r="K5" s="8">
        <f>'Результаты 6 кл. р.я.'!K5/'Результаты 6 кл. р.я.'!$B5/2</f>
        <v>1</v>
      </c>
      <c r="L5" s="8">
        <f>'Результаты 6 кл. р.я.'!L5/'Результаты 6 кл. р.я.'!$B5/2</f>
        <v>1</v>
      </c>
      <c r="M5" s="8">
        <f>'Результаты 6 кл. р.я.'!M5/'Результаты 6 кл. р.я.'!$B5/2</f>
        <v>1</v>
      </c>
      <c r="N5" s="8">
        <f>'Результаты 6 кл. р.я.'!N5/'Результаты 6 кл. р.я.'!$B5/2</f>
        <v>1</v>
      </c>
      <c r="O5" s="8">
        <f>'Результаты 6 кл. р.я.'!O5/'Результаты 6 кл. р.я.'!$B5</f>
        <v>0</v>
      </c>
      <c r="P5" s="8">
        <f>'Результаты 6 кл. р.я.'!P5/'Результаты 6 кл. р.я.'!$B5</f>
        <v>0</v>
      </c>
      <c r="Q5" s="8">
        <f>'Результаты 6 кл. р.я.'!Q5/'Результаты 6 кл. р.я.'!$B5</f>
        <v>0</v>
      </c>
      <c r="R5" s="8">
        <f>'Результаты 6 кл. р.я.'!R5/'Результаты 6 кл. р.я.'!$B5</f>
        <v>5</v>
      </c>
      <c r="V5" s="20">
        <f t="shared" si="0"/>
        <v>1</v>
      </c>
    </row>
    <row r="6" spans="1:22" ht="15.75">
      <c r="A6" s="2" t="s">
        <v>9</v>
      </c>
      <c r="B6" s="2">
        <v>53</v>
      </c>
      <c r="C6" s="8">
        <f>'Результаты 6 кл. р.я.'!C6/'Результаты 6 кл. р.я.'!$B6/2</f>
        <v>0.91509433962264153</v>
      </c>
      <c r="D6" s="8">
        <f>'Результаты 6 кл. р.я.'!D6/'Результаты 6 кл. р.я.'!$B6/3</f>
        <v>0.88050314465408797</v>
      </c>
      <c r="E6" s="8">
        <f>'Результаты 6 кл. р.я.'!E6/'Результаты 6 кл. р.я.'!$B6/2</f>
        <v>0.83018867924528306</v>
      </c>
      <c r="F6" s="8">
        <f>'Результаты 6 кл. р.я.'!F6/'Результаты 6 кл. р.я.'!$B6/2</f>
        <v>0.66981132075471694</v>
      </c>
      <c r="G6" s="8">
        <f>'Результаты 6 кл. р.я.'!G6/'Результаты 6 кл. р.я.'!$B6/2</f>
        <v>0.85849056603773588</v>
      </c>
      <c r="H6" s="8">
        <f>'Результаты 6 кл. р.я.'!H6/'Результаты 6 кл. р.я.'!$B6/2</f>
        <v>0.69811320754716977</v>
      </c>
      <c r="I6" s="8">
        <f>'Результаты 6 кл. р.я.'!I6/'Результаты 6 кл. р.я.'!$B6/2</f>
        <v>0.83018867924528306</v>
      </c>
      <c r="J6" s="8">
        <f>'Результаты 6 кл. р.я.'!J6/'Результаты 6 кл. р.я.'!$B6/3</f>
        <v>0.61635220125786161</v>
      </c>
      <c r="K6" s="8">
        <f>'Результаты 6 кл. р.я.'!K6/'Результаты 6 кл. р.я.'!$B6/2</f>
        <v>0.72641509433962259</v>
      </c>
      <c r="L6" s="8">
        <f>'Результаты 6 кл. р.я.'!L6/'Результаты 6 кл. р.я.'!$B6/2</f>
        <v>0.62264150943396224</v>
      </c>
      <c r="M6" s="8">
        <f>'Результаты 6 кл. р.я.'!M6/'Результаты 6 кл. р.я.'!$B6/2</f>
        <v>0.75471698113207553</v>
      </c>
      <c r="N6" s="8">
        <f>'Результаты 6 кл. р.я.'!N6/'Результаты 6 кл. р.я.'!$B6/2</f>
        <v>0.81132075471698117</v>
      </c>
      <c r="O6" s="8">
        <f>'Результаты 6 кл. р.я.'!O6/'Результаты 6 кл. р.я.'!$B6</f>
        <v>0</v>
      </c>
      <c r="P6" s="8">
        <f>'Результаты 6 кл. р.я.'!P6/'Результаты 6 кл. р.я.'!$B6</f>
        <v>0.30188679245283018</v>
      </c>
      <c r="Q6" s="8">
        <f>'Результаты 6 кл. р.я.'!Q6/'Результаты 6 кл. р.я.'!$B6</f>
        <v>0.60377358490566035</v>
      </c>
      <c r="R6" s="8">
        <f>'Результаты 6 кл. р.я.'!R6/'Результаты 6 кл. р.я.'!$B6</f>
        <v>9.4339622641509441E-2</v>
      </c>
      <c r="V6" s="20">
        <f t="shared" si="0"/>
        <v>0.91509433962264153</v>
      </c>
    </row>
    <row r="7" spans="1:22" ht="31.5">
      <c r="A7" s="1" t="s">
        <v>10</v>
      </c>
      <c r="B7" s="2">
        <v>1</v>
      </c>
      <c r="C7" s="8">
        <f>'Результаты 6 кл. р.я.'!C7/'Результаты 6 кл. р.я.'!$B7/2</f>
        <v>1</v>
      </c>
      <c r="D7" s="8">
        <f>'Результаты 6 кл. р.я.'!D7/'Результаты 6 кл. р.я.'!$B7/3</f>
        <v>0.66666666666666663</v>
      </c>
      <c r="E7" s="8">
        <f>'Результаты 6 кл. р.я.'!E7/'Результаты 6 кл. р.я.'!$B7/2</f>
        <v>1</v>
      </c>
      <c r="F7" s="8">
        <f>'Результаты 6 кл. р.я.'!F7/'Результаты 6 кл. р.я.'!$B7/2</f>
        <v>0.5</v>
      </c>
      <c r="G7" s="8">
        <f>'Результаты 6 кл. р.я.'!G7/'Результаты 6 кл. р.я.'!$B7/2</f>
        <v>0</v>
      </c>
      <c r="H7" s="8">
        <f>'Результаты 6 кл. р.я.'!H7/'Результаты 6 кл. р.я.'!$B7/2</f>
        <v>0.5</v>
      </c>
      <c r="I7" s="8">
        <f>'Результаты 6 кл. р.я.'!I7/'Результаты 6 кл. р.я.'!$B7/2</f>
        <v>0</v>
      </c>
      <c r="J7" s="8">
        <f>'Результаты 6 кл. р.я.'!J7/'Результаты 6 кл. р.я.'!$B7/3</f>
        <v>0</v>
      </c>
      <c r="K7" s="8">
        <f>'Результаты 6 кл. р.я.'!K7/'Результаты 6 кл. р.я.'!$B7/2</f>
        <v>0.5</v>
      </c>
      <c r="L7" s="8">
        <f>'Результаты 6 кл. р.я.'!L7/'Результаты 6 кл. р.я.'!$B7/2</f>
        <v>1</v>
      </c>
      <c r="M7" s="8">
        <f>'Результаты 6 кл. р.я.'!M7/'Результаты 6 кл. р.я.'!$B7/2</f>
        <v>0.5</v>
      </c>
      <c r="N7" s="8">
        <f>'Результаты 6 кл. р.я.'!N7/'Результаты 6 кл. р.я.'!$B7/2</f>
        <v>0</v>
      </c>
      <c r="O7" s="8">
        <f>'Результаты 6 кл. р.я.'!O7/'Результаты 6 кл. р.я.'!$B7</f>
        <v>1</v>
      </c>
      <c r="P7" s="8">
        <f>'Результаты 6 кл. р.я.'!P7/'Результаты 6 кл. р.я.'!$B7</f>
        <v>0</v>
      </c>
      <c r="Q7" s="8">
        <f>'Результаты 6 кл. р.я.'!Q7/'Результаты 6 кл. р.я.'!$B7</f>
        <v>0</v>
      </c>
      <c r="R7" s="8">
        <f>'Результаты 6 кл. р.я.'!R7/'Результаты 6 кл. р.я.'!$B7</f>
        <v>0</v>
      </c>
      <c r="V7" s="20">
        <f t="shared" si="0"/>
        <v>1</v>
      </c>
    </row>
    <row r="8" spans="1:22" ht="15.75">
      <c r="A8" s="1" t="s">
        <v>11</v>
      </c>
      <c r="B8" s="2">
        <v>11</v>
      </c>
      <c r="C8" s="8">
        <f>'Результаты 6 кл. р.я.'!C8/'Результаты 6 кл. р.я.'!$B8/2</f>
        <v>0.81818181818181823</v>
      </c>
      <c r="D8" s="8">
        <f>'Результаты 6 кл. р.я.'!D8/'Результаты 6 кл. р.я.'!$B8/3</f>
        <v>0.63636363636363635</v>
      </c>
      <c r="E8" s="8">
        <f>'Результаты 6 кл. р.я.'!E8/'Результаты 6 кл. р.я.'!$B8/2</f>
        <v>0.59090909090909094</v>
      </c>
      <c r="F8" s="8">
        <f>'Результаты 6 кл. р.я.'!F8/'Результаты 6 кл. р.я.'!$B8/2</f>
        <v>0.31818181818181818</v>
      </c>
      <c r="G8" s="8">
        <f>'Результаты 6 кл. р.я.'!G8/'Результаты 6 кл. р.я.'!$B8/2</f>
        <v>0.63636363636363635</v>
      </c>
      <c r="H8" s="8">
        <f>'Результаты 6 кл. р.я.'!H8/'Результаты 6 кл. р.я.'!$B8/2</f>
        <v>0.90909090909090906</v>
      </c>
      <c r="I8" s="8">
        <f>'Результаты 6 кл. р.я.'!I8/'Результаты 6 кл. р.я.'!$B8/2</f>
        <v>0.72727272727272729</v>
      </c>
      <c r="J8" s="8">
        <f>'Результаты 6 кл. р.я.'!J8/'Результаты 6 кл. р.я.'!$B8/3</f>
        <v>0.45454545454545453</v>
      </c>
      <c r="K8" s="8">
        <f>'Результаты 6 кл. р.я.'!K8/'Результаты 6 кл. р.я.'!$B8/2</f>
        <v>0.77272727272727271</v>
      </c>
      <c r="L8" s="8">
        <f>'Результаты 6 кл. р.я.'!L8/'Результаты 6 кл. р.я.'!$B8/2</f>
        <v>0.59090909090909094</v>
      </c>
      <c r="M8" s="8">
        <f>'Результаты 6 кл. р.я.'!M8/'Результаты 6 кл. р.я.'!$B8/2</f>
        <v>0.40909090909090912</v>
      </c>
      <c r="N8" s="8">
        <f>'Результаты 6 кл. р.я.'!N8/'Результаты 6 кл. р.я.'!$B8/2</f>
        <v>0.68181818181818177</v>
      </c>
      <c r="O8" s="8">
        <f>'Результаты 6 кл. р.я.'!O8/'Результаты 6 кл. р.я.'!$B8</f>
        <v>9.0909090909090912E-2</v>
      </c>
      <c r="P8" s="8">
        <f>'Результаты 6 кл. р.я.'!P8/'Результаты 6 кл. р.я.'!$B8</f>
        <v>0.45454545454545453</v>
      </c>
      <c r="Q8" s="8">
        <f>'Результаты 6 кл. р.я.'!Q8/'Результаты 6 кл. р.я.'!$B8</f>
        <v>0.36363636363636365</v>
      </c>
      <c r="R8" s="8">
        <f>'Результаты 6 кл. р.я.'!R8/'Результаты 6 кл. р.я.'!$B8</f>
        <v>9.0909090909090912E-2</v>
      </c>
      <c r="V8" s="20">
        <f t="shared" si="0"/>
        <v>0.90909090909090906</v>
      </c>
    </row>
    <row r="9" spans="1:22" ht="15.75">
      <c r="A9" s="1" t="s">
        <v>12</v>
      </c>
      <c r="B9" s="1">
        <v>99</v>
      </c>
      <c r="C9" s="8">
        <f>'Результаты 6 кл. р.я.'!C9/'Результаты 6 кл. р.я.'!$B9/2</f>
        <v>0.90404040404040409</v>
      </c>
      <c r="D9" s="8">
        <f>'Результаты 6 кл. р.я.'!D9/'Результаты 6 кл. р.я.'!$B9/3</f>
        <v>0.72390572390572394</v>
      </c>
      <c r="E9" s="8">
        <f>'Результаты 6 кл. р.я.'!E9/'Результаты 6 кл. р.я.'!$B9/2</f>
        <v>0.77777777777777779</v>
      </c>
      <c r="F9" s="8">
        <f>'Результаты 6 кл. р.я.'!F9/'Результаты 6 кл. р.я.'!$B9/2</f>
        <v>0.79292929292929293</v>
      </c>
      <c r="G9" s="8">
        <f>'Результаты 6 кл. р.я.'!G9/'Результаты 6 кл. р.я.'!$B9/2</f>
        <v>0.73232323232323238</v>
      </c>
      <c r="H9" s="8">
        <f>'Результаты 6 кл. р.я.'!H9/'Результаты 6 кл. р.я.'!$B9/2</f>
        <v>0.70202020202020199</v>
      </c>
      <c r="I9" s="8">
        <f>'Результаты 6 кл. р.я.'!I9/'Результаты 6 кл. р.я.'!$B9/2</f>
        <v>0.77777777777777779</v>
      </c>
      <c r="J9" s="8">
        <f>'Результаты 6 кл. р.я.'!J9/'Результаты 6 кл. р.я.'!$B9/3</f>
        <v>0.67340067340067344</v>
      </c>
      <c r="K9" s="8">
        <f>'Результаты 6 кл. р.я.'!K9/'Результаты 6 кл. р.я.'!$B9/2</f>
        <v>0.65151515151515149</v>
      </c>
      <c r="L9" s="8">
        <f>'Результаты 6 кл. р.я.'!L9/'Результаты 6 кл. р.я.'!$B9/2</f>
        <v>0.53535353535353536</v>
      </c>
      <c r="M9" s="8">
        <f>'Результаты 6 кл. р.я.'!M9/'Результаты 6 кл. р.я.'!$B9/2</f>
        <v>0.65656565656565657</v>
      </c>
      <c r="N9" s="8">
        <f>'Результаты 6 кл. р.я.'!N9/'Результаты 6 кл. р.я.'!$B9/2</f>
        <v>0.76767676767676762</v>
      </c>
      <c r="O9" s="8">
        <f>'Результаты 6 кл. р.я.'!O9/'Результаты 6 кл. р.я.'!$B9</f>
        <v>7.0707070707070704E-2</v>
      </c>
      <c r="P9" s="8">
        <f>'Результаты 6 кл. р.я.'!P9/'Результаты 6 кл. р.я.'!$B9</f>
        <v>0.34343434343434343</v>
      </c>
      <c r="Q9" s="8">
        <f>'Результаты 6 кл. р.я.'!Q9/'Результаты 6 кл. р.я.'!$B9</f>
        <v>0.48484848484848486</v>
      </c>
      <c r="R9" s="8">
        <f>'Результаты 6 кл. р.я.'!R9/'Результаты 6 кл. р.я.'!$B9</f>
        <v>0.10101010101010101</v>
      </c>
      <c r="V9" s="20">
        <f t="shared" si="0"/>
        <v>0.90404040404040409</v>
      </c>
    </row>
    <row r="10" spans="1:22" ht="15.75">
      <c r="A10" s="1" t="s">
        <v>13</v>
      </c>
      <c r="B10" s="2">
        <v>75</v>
      </c>
      <c r="C10" s="8">
        <f>'Результаты 6 кл. р.я.'!C10/'Результаты 6 кл. р.я.'!$B10/2</f>
        <v>0.73333333333333328</v>
      </c>
      <c r="D10" s="8">
        <f>'Результаты 6 кл. р.я.'!D10/'Результаты 6 кл. р.я.'!$B10/3</f>
        <v>0.59111111111111114</v>
      </c>
      <c r="E10" s="8">
        <f>'Результаты 6 кл. р.я.'!E10/'Результаты 6 кл. р.я.'!$B10/2</f>
        <v>0.70666666666666667</v>
      </c>
      <c r="F10" s="8">
        <f>'Результаты 6 кл. р.я.'!F10/'Результаты 6 кл. р.я.'!$B10/2</f>
        <v>0.6333333333333333</v>
      </c>
      <c r="G10" s="8">
        <f>'Результаты 6 кл. р.я.'!G10/'Результаты 6 кл. р.я.'!$B10/2</f>
        <v>0.81333333333333335</v>
      </c>
      <c r="H10" s="8">
        <f>'Результаты 6 кл. р.я.'!H10/'Результаты 6 кл. р.я.'!$B10/2</f>
        <v>0.76</v>
      </c>
      <c r="I10" s="8">
        <f>'Результаты 6 кл. р.я.'!I10/'Результаты 6 кл. р.я.'!$B10/2</f>
        <v>0.68666666666666665</v>
      </c>
      <c r="J10" s="8">
        <f>'Результаты 6 кл. р.я.'!J10/'Результаты 6 кл. р.я.'!$B10/3</f>
        <v>0.75111111111111117</v>
      </c>
      <c r="K10" s="8">
        <f>'Результаты 6 кл. р.я.'!K10/'Результаты 6 кл. р.я.'!$B10/2</f>
        <v>0.72666666666666668</v>
      </c>
      <c r="L10" s="8">
        <f>'Результаты 6 кл. р.я.'!L10/'Результаты 6 кл. р.я.'!$B10/2</f>
        <v>0.68666666666666665</v>
      </c>
      <c r="M10" s="8">
        <f>'Результаты 6 кл. р.я.'!M10/'Результаты 6 кл. р.я.'!$B10/2</f>
        <v>0.73333333333333328</v>
      </c>
      <c r="N10" s="8">
        <f>'Результаты 6 кл. р.я.'!N10/'Результаты 6 кл. р.я.'!$B10/2</f>
        <v>0.72</v>
      </c>
      <c r="O10" s="8">
        <f>'Результаты 6 кл. р.я.'!O10/'Результаты 6 кл. р.я.'!$B10</f>
        <v>1.3333333333333334E-2</v>
      </c>
      <c r="P10" s="8">
        <f>'Результаты 6 кл. р.я.'!P10/'Результаты 6 кл. р.я.'!$B10</f>
        <v>0.48</v>
      </c>
      <c r="Q10" s="8">
        <f>'Результаты 6 кл. р.я.'!Q10/'Результаты 6 кл. р.я.'!$B10</f>
        <v>0.38666666666666666</v>
      </c>
      <c r="R10" s="8">
        <f>'Результаты 6 кл. р.я.'!R10/'Результаты 6 кл. р.я.'!$B10</f>
        <v>0.12</v>
      </c>
      <c r="V10" s="20">
        <f t="shared" si="0"/>
        <v>0.81333333333333335</v>
      </c>
    </row>
    <row r="11" spans="1:22" ht="15.75">
      <c r="A11" s="1" t="s">
        <v>14</v>
      </c>
      <c r="B11" s="2">
        <v>44</v>
      </c>
      <c r="C11" s="8">
        <f>'Результаты 6 кл. р.я.'!C11/'Результаты 6 кл. р.я.'!$B11/2</f>
        <v>0.79545454545454541</v>
      </c>
      <c r="D11" s="8">
        <f>'Результаты 6 кл. р.я.'!D11/'Результаты 6 кл. р.я.'!$B11/3</f>
        <v>0.40151515151515155</v>
      </c>
      <c r="E11" s="8">
        <f>'Результаты 6 кл. р.я.'!E11/'Результаты 6 кл. р.я.'!$B11/2</f>
        <v>0.54545454545454541</v>
      </c>
      <c r="F11" s="8">
        <f>'Результаты 6 кл. р.я.'!F11/'Результаты 6 кл. р.я.'!$B11/2</f>
        <v>0.26136363636363635</v>
      </c>
      <c r="G11" s="8">
        <f>'Результаты 6 кл. р.я.'!G11/'Результаты 6 кл. р.я.'!$B11/2</f>
        <v>0.43181818181818182</v>
      </c>
      <c r="H11" s="8">
        <f>'Результаты 6 кл. р.я.'!H11/'Результаты 6 кл. р.я.'!$B11/2</f>
        <v>0.64772727272727271</v>
      </c>
      <c r="I11" s="8">
        <f>'Результаты 6 кл. р.я.'!I11/'Результаты 6 кл. р.я.'!$B11/2</f>
        <v>0.65909090909090906</v>
      </c>
      <c r="J11" s="8">
        <f>'Результаты 6 кл. р.я.'!J11/'Результаты 6 кл. р.я.'!$B11/3</f>
        <v>0.35606060606060602</v>
      </c>
      <c r="K11" s="8">
        <f>'Результаты 6 кл. р.я.'!K11/'Результаты 6 кл. р.я.'!$B11/2</f>
        <v>0.63636363636363635</v>
      </c>
      <c r="L11" s="8">
        <f>'Результаты 6 кл. р.я.'!L11/'Результаты 6 кл. р.я.'!$B11/2</f>
        <v>0.625</v>
      </c>
      <c r="M11" s="8">
        <f>'Результаты 6 кл. р.я.'!M11/'Результаты 6 кл. р.я.'!$B11/2</f>
        <v>0.48863636363636365</v>
      </c>
      <c r="N11" s="8">
        <f>'Результаты 6 кл. р.я.'!N11/'Результаты 6 кл. р.я.'!$B11/2</f>
        <v>0.625</v>
      </c>
      <c r="O11" s="8">
        <f>'Результаты 6 кл. р.я.'!O11/'Результаты 6 кл. р.я.'!$B11</f>
        <v>0.31818181818181818</v>
      </c>
      <c r="P11" s="8">
        <f>'Результаты 6 кл. р.я.'!P11/'Результаты 6 кл. р.я.'!$B11</f>
        <v>0.47727272727272729</v>
      </c>
      <c r="Q11" s="8">
        <f>'Результаты 6 кл. р.я.'!Q11/'Результаты 6 кл. р.я.'!$B11</f>
        <v>0.18181818181818182</v>
      </c>
      <c r="R11" s="8">
        <f>'Результаты 6 кл. р.я.'!R11/'Результаты 6 кл. р.я.'!$B11</f>
        <v>2.2727272727272728E-2</v>
      </c>
      <c r="V11" s="20">
        <f t="shared" si="0"/>
        <v>0.79545454545454541</v>
      </c>
    </row>
    <row r="12" spans="1:22" ht="15.75">
      <c r="A12" s="1" t="s">
        <v>15</v>
      </c>
      <c r="B12" s="2">
        <v>79</v>
      </c>
      <c r="C12" s="8">
        <f>'Результаты 6 кл. р.я.'!C12/'Результаты 6 кл. р.я.'!$B12/2</f>
        <v>0.89873417721518989</v>
      </c>
      <c r="D12" s="8">
        <f>'Результаты 6 кл. р.я.'!D12/'Результаты 6 кл. р.я.'!$B12/3</f>
        <v>0.71729957805907174</v>
      </c>
      <c r="E12" s="8">
        <f>'Результаты 6 кл. р.я.'!E12/'Результаты 6 кл. р.я.'!$B12/2</f>
        <v>0.67721518987341767</v>
      </c>
      <c r="F12" s="8">
        <f>'Результаты 6 кл. р.я.'!F12/'Результаты 6 кл. р.я.'!$B12/2</f>
        <v>0.76582278481012656</v>
      </c>
      <c r="G12" s="8">
        <f>'Результаты 6 кл. р.я.'!G12/'Результаты 6 кл. р.я.'!$B12/2</f>
        <v>0.79113924050632911</v>
      </c>
      <c r="H12" s="8">
        <f>'Результаты 6 кл. р.я.'!H12/'Результаты 6 кл. р.я.'!$B12/2</f>
        <v>0.79746835443037978</v>
      </c>
      <c r="I12" s="8">
        <f>'Результаты 6 кл. р.я.'!I12/'Результаты 6 кл. р.я.'!$B12/2</f>
        <v>0.86708860759493667</v>
      </c>
      <c r="J12" s="8">
        <f>'Результаты 6 кл. р.я.'!J12/'Результаты 6 кл. р.я.'!$B12/3</f>
        <v>0.70464135021097052</v>
      </c>
      <c r="K12" s="8">
        <f>'Результаты 6 кл. р.я.'!K12/'Результаты 6 кл. р.я.'!$B12/2</f>
        <v>0.740506329113924</v>
      </c>
      <c r="L12" s="8">
        <f>'Результаты 6 кл. р.я.'!L12/'Результаты 6 кл. р.я.'!$B12/2</f>
        <v>0.73417721518987344</v>
      </c>
      <c r="M12" s="8">
        <f>'Результаты 6 кл. р.я.'!M12/'Результаты 6 кл. р.я.'!$B12/2</f>
        <v>0.70253164556962022</v>
      </c>
      <c r="N12" s="8">
        <f>'Результаты 6 кл. р.я.'!N12/'Результаты 6 кл. р.я.'!$B12/2</f>
        <v>0.70886075949367089</v>
      </c>
      <c r="O12" s="8">
        <f>'Результаты 6 кл. р.я.'!O12/'Результаты 6 кл. р.я.'!$B12</f>
        <v>1.2658227848101266E-2</v>
      </c>
      <c r="P12" s="8">
        <f>'Результаты 6 кл. р.я.'!P12/'Результаты 6 кл. р.я.'!$B12</f>
        <v>0.30379746835443039</v>
      </c>
      <c r="Q12" s="8">
        <f>'Результаты 6 кл. р.я.'!Q12/'Результаты 6 кл. р.я.'!$B12</f>
        <v>0.569620253164557</v>
      </c>
      <c r="R12" s="8">
        <f>'Результаты 6 кл. р.я.'!R12/'Результаты 6 кл. р.я.'!$B12</f>
        <v>0.11392405063291139</v>
      </c>
      <c r="V12" s="20">
        <f t="shared" si="0"/>
        <v>0.89873417721518989</v>
      </c>
    </row>
    <row r="13" spans="1:22" ht="15.75">
      <c r="A13" s="1" t="s">
        <v>16</v>
      </c>
      <c r="B13" s="2">
        <v>77</v>
      </c>
      <c r="C13" s="8">
        <f>'Результаты 6 кл. р.я.'!C13/'Результаты 6 кл. р.я.'!$B13/2</f>
        <v>0.90909090909090906</v>
      </c>
      <c r="D13" s="8">
        <f>'Результаты 6 кл. р.я.'!D13/'Результаты 6 кл. р.я.'!$B13/3</f>
        <v>0.72727272727272718</v>
      </c>
      <c r="E13" s="8">
        <f>'Результаты 6 кл. р.я.'!E13/'Результаты 6 кл. р.я.'!$B13/2</f>
        <v>0.80519480519480524</v>
      </c>
      <c r="F13" s="8">
        <f>'Результаты 6 кл. р.я.'!F13/'Результаты 6 кл. р.я.'!$B13/2</f>
        <v>0.6428571428571429</v>
      </c>
      <c r="G13" s="8">
        <f>'Результаты 6 кл. р.я.'!G13/'Результаты 6 кл. р.я.'!$B13/2</f>
        <v>0.87662337662337664</v>
      </c>
      <c r="H13" s="8">
        <f>'Результаты 6 кл. р.я.'!H13/'Результаты 6 кл. р.я.'!$B13/2</f>
        <v>0.77922077922077926</v>
      </c>
      <c r="I13" s="8">
        <f>'Результаты 6 кл. р.я.'!I13/'Результаты 6 кл. р.я.'!$B13/2</f>
        <v>0.77272727272727271</v>
      </c>
      <c r="J13" s="8">
        <f>'Результаты 6 кл. р.я.'!J13/'Результаты 6 кл. р.я.'!$B13/3</f>
        <v>0.77056277056277056</v>
      </c>
      <c r="K13" s="8">
        <f>'Результаты 6 кл. р.я.'!K13/'Результаты 6 кл. р.я.'!$B13/2</f>
        <v>0.74025974025974028</v>
      </c>
      <c r="L13" s="8">
        <f>'Результаты 6 кл. р.я.'!L13/'Результаты 6 кл. р.я.'!$B13/2</f>
        <v>0.79220779220779225</v>
      </c>
      <c r="M13" s="8">
        <f>'Результаты 6 кл. р.я.'!M13/'Результаты 6 кл. р.я.'!$B13/2</f>
        <v>0.75324675324675328</v>
      </c>
      <c r="N13" s="8">
        <f>'Результаты 6 кл. р.я.'!N13/'Результаты 6 кл. р.я.'!$B13/2</f>
        <v>0.80519480519480524</v>
      </c>
      <c r="O13" s="8">
        <f>'Результаты 6 кл. р.я.'!O13/'Результаты 6 кл. р.я.'!$B13</f>
        <v>0</v>
      </c>
      <c r="P13" s="8">
        <f>'Результаты 6 кл. р.я.'!P13/'Результаты 6 кл. р.я.'!$B13</f>
        <v>0.37662337662337664</v>
      </c>
      <c r="Q13" s="8">
        <f>'Результаты 6 кл. р.я.'!Q13/'Результаты 6 кл. р.я.'!$B13</f>
        <v>0.38961038961038963</v>
      </c>
      <c r="R13" s="8">
        <f>'Результаты 6 кл. р.я.'!R13/'Результаты 6 кл. р.я.'!$B13</f>
        <v>0.23376623376623376</v>
      </c>
      <c r="V13" s="20">
        <f t="shared" si="0"/>
        <v>0.90909090909090906</v>
      </c>
    </row>
    <row r="14" spans="1:22" ht="31.5">
      <c r="A14" s="1" t="s">
        <v>38</v>
      </c>
      <c r="B14" s="2">
        <v>95</v>
      </c>
      <c r="C14" s="8">
        <f>'Результаты 6 кл. р.я.'!C14/'Результаты 6 кл. р.я.'!$B14/2</f>
        <v>0.9631578947368421</v>
      </c>
      <c r="D14" s="8">
        <f>'Результаты 6 кл. р.я.'!D14/'Результаты 6 кл. р.я.'!$B14/3</f>
        <v>0.69824561403508767</v>
      </c>
      <c r="E14" s="8">
        <f>'Результаты 6 кл. р.я.'!E14/'Результаты 6 кл. р.я.'!$B14/2</f>
        <v>0.66315789473684206</v>
      </c>
      <c r="F14" s="8">
        <f>'Результаты 6 кл. р.я.'!F14/'Результаты 6 кл. р.я.'!$B14/2</f>
        <v>0.56315789473684208</v>
      </c>
      <c r="G14" s="8">
        <f>'Результаты 6 кл. р.я.'!G14/'Результаты 6 кл. р.я.'!$B14/2</f>
        <v>0.78947368421052633</v>
      </c>
      <c r="H14" s="8">
        <f>'Результаты 6 кл. р.я.'!H14/'Результаты 6 кл. р.я.'!$B14/2</f>
        <v>0.74736842105263157</v>
      </c>
      <c r="I14" s="8">
        <f>'Результаты 6 кл. р.я.'!I14/'Результаты 6 кл. р.я.'!$B14/2</f>
        <v>0.81052631578947365</v>
      </c>
      <c r="J14" s="8">
        <f>'Результаты 6 кл. р.я.'!J14/'Результаты 6 кл. р.я.'!$B14/3</f>
        <v>0.70175438596491224</v>
      </c>
      <c r="K14" s="8">
        <f>'Результаты 6 кл. р.я.'!K14/'Результаты 6 кл. р.я.'!$B14/2</f>
        <v>0.73684210526315785</v>
      </c>
      <c r="L14" s="8">
        <f>'Результаты 6 кл. р.я.'!L14/'Результаты 6 кл. р.я.'!$B14/2</f>
        <v>0.70526315789473681</v>
      </c>
      <c r="M14" s="8">
        <f>'Результаты 6 кл. р.я.'!M14/'Результаты 6 кл. р.я.'!$B14/2</f>
        <v>0.65789473684210531</v>
      </c>
      <c r="N14" s="8">
        <f>'Результаты 6 кл. р.я.'!N14/'Результаты 6 кл. р.я.'!$B14/2</f>
        <v>0.78421052631578947</v>
      </c>
      <c r="O14" s="8">
        <f>'Результаты 6 кл. р.я.'!O14/'Результаты 6 кл. р.я.'!$B14</f>
        <v>7.3684210526315783E-2</v>
      </c>
      <c r="P14" s="8">
        <f>'Результаты 6 кл. р.я.'!P14/'Результаты 6 кл. р.я.'!$B14</f>
        <v>0.29473684210526313</v>
      </c>
      <c r="Q14" s="8">
        <f>'Результаты 6 кл. р.я.'!Q14/'Результаты 6 кл. р.я.'!$B14</f>
        <v>0.4631578947368421</v>
      </c>
      <c r="R14" s="8">
        <f>'Результаты 6 кл. р.я.'!R14/'Результаты 6 кл. р.я.'!$B14</f>
        <v>0.16842105263157894</v>
      </c>
      <c r="V14" s="20">
        <f t="shared" si="0"/>
        <v>0.9631578947368421</v>
      </c>
    </row>
    <row r="15" spans="1:22" ht="15.75">
      <c r="A15" s="1">
        <v>3</v>
      </c>
      <c r="B15" s="2">
        <v>18</v>
      </c>
      <c r="C15" s="8">
        <f>'Результаты 6 кл. р.я.'!C15/'Результаты 6 кл. р.я.'!$B15/2</f>
        <v>0.66666666666666663</v>
      </c>
      <c r="D15" s="8">
        <f>'Результаты 6 кл. р.я.'!D15/'Результаты 6 кл. р.я.'!$B15/3</f>
        <v>0.5</v>
      </c>
      <c r="E15" s="8">
        <f>'Результаты 6 кл. р.я.'!E15/'Результаты 6 кл. р.я.'!$B15/2</f>
        <v>0.55555555555555558</v>
      </c>
      <c r="F15" s="8">
        <f>'Результаты 6 кл. р.я.'!F15/'Результаты 6 кл. р.я.'!$B15/2</f>
        <v>0.55555555555555558</v>
      </c>
      <c r="G15" s="8">
        <f>'Результаты 6 кл. р.я.'!G15/'Результаты 6 кл. р.я.'!$B15/2</f>
        <v>0.3611111111111111</v>
      </c>
      <c r="H15" s="8">
        <f>'Результаты 6 кл. р.я.'!H15/'Результаты 6 кл. р.я.'!$B15/2</f>
        <v>0.47222222222222221</v>
      </c>
      <c r="I15" s="8">
        <f>'Результаты 6 кл. р.я.'!I15/'Результаты 6 кл. р.я.'!$B15/2</f>
        <v>0.72222222222222221</v>
      </c>
      <c r="J15" s="8">
        <f>'Результаты 6 кл. р.я.'!J15/'Результаты 6 кл. р.я.'!$B15/3</f>
        <v>0.55555555555555558</v>
      </c>
      <c r="K15" s="8">
        <f>'Результаты 6 кл. р.я.'!K15/'Результаты 6 кл. р.я.'!$B15/2</f>
        <v>0.63888888888888884</v>
      </c>
      <c r="L15" s="8">
        <f>'Результаты 6 кл. р.я.'!L15/'Результаты 6 кл. р.я.'!$B15/2</f>
        <v>0.3888888888888889</v>
      </c>
      <c r="M15" s="8">
        <f>'Результаты 6 кл. р.я.'!M15/'Результаты 6 кл. р.я.'!$B15/2</f>
        <v>0.30555555555555558</v>
      </c>
      <c r="N15" s="8">
        <f>'Результаты 6 кл. р.я.'!N15/'Результаты 6 кл. р.я.'!$B15/2</f>
        <v>0.69444444444444442</v>
      </c>
      <c r="O15" s="8">
        <f>'Результаты 6 кл. р.я.'!O15/'Результаты 6 кл. р.я.'!$B15</f>
        <v>0.3888888888888889</v>
      </c>
      <c r="P15" s="8">
        <f>'Результаты 6 кл. р.я.'!P15/'Результаты 6 кл. р.я.'!$B15</f>
        <v>0.44444444444444442</v>
      </c>
      <c r="Q15" s="8">
        <f>'Результаты 6 кл. р.я.'!Q15/'Результаты 6 кл. р.я.'!$B15</f>
        <v>0.16666666666666666</v>
      </c>
      <c r="R15" s="8">
        <f>'Результаты 6 кл. р.я.'!R15/'Результаты 6 кл. р.я.'!$B15</f>
        <v>0</v>
      </c>
      <c r="V15" s="20">
        <f t="shared" si="0"/>
        <v>0.72222222222222221</v>
      </c>
    </row>
    <row r="16" spans="1:22" ht="15.75">
      <c r="A16" s="1">
        <v>5</v>
      </c>
      <c r="B16" s="2">
        <v>74</v>
      </c>
      <c r="C16" s="8">
        <f>'Результаты 6 кл. р.я.'!C16/'Результаты 6 кл. р.я.'!$B16/2</f>
        <v>0.77027027027027029</v>
      </c>
      <c r="D16" s="8">
        <f>'Результаты 6 кл. р.я.'!D16/'Результаты 6 кл. р.я.'!$B16/3</f>
        <v>0.86036036036036034</v>
      </c>
      <c r="E16" s="8">
        <f>'Результаты 6 кл. р.я.'!E16/'Результаты 6 кл. р.я.'!$B16/2</f>
        <v>0.81756756756756754</v>
      </c>
      <c r="F16" s="8">
        <f>'Результаты 6 кл. р.я.'!F16/'Результаты 6 кл. р.я.'!$B16/2</f>
        <v>0.79729729729729726</v>
      </c>
      <c r="G16" s="8">
        <f>'Результаты 6 кл. р.я.'!G16/'Результаты 6 кл. р.я.'!$B16/2</f>
        <v>0.66216216216216217</v>
      </c>
      <c r="H16" s="8">
        <f>'Результаты 6 кл. р.я.'!H16/'Результаты 6 кл. р.я.'!$B16/2</f>
        <v>0.60135135135135132</v>
      </c>
      <c r="I16" s="8">
        <f>'Результаты 6 кл. р.я.'!I16/'Результаты 6 кл. р.я.'!$B16/2</f>
        <v>0.67567567567567566</v>
      </c>
      <c r="J16" s="8">
        <f>'Результаты 6 кл. р.я.'!J16/'Результаты 6 кл. р.я.'!$B16/3</f>
        <v>0.59909909909909909</v>
      </c>
      <c r="K16" s="8">
        <f>'Результаты 6 кл. р.я.'!K16/'Результаты 6 кл. р.я.'!$B16/2</f>
        <v>0.58108108108108103</v>
      </c>
      <c r="L16" s="8">
        <f>'Результаты 6 кл. р.я.'!L16/'Результаты 6 кл. р.я.'!$B16/2</f>
        <v>0.49324324324324326</v>
      </c>
      <c r="M16" s="8">
        <f>'Результаты 6 кл. р.я.'!M16/'Результаты 6 кл. р.я.'!$B16/2</f>
        <v>0.49324324324324326</v>
      </c>
      <c r="N16" s="8">
        <f>'Результаты 6 кл. р.я.'!N16/'Результаты 6 кл. р.я.'!$B16/2</f>
        <v>0.56081081081081086</v>
      </c>
      <c r="O16" s="8">
        <f>'Результаты 6 кл. р.я.'!O16/'Результаты 6 кл. р.я.'!$B16</f>
        <v>0.14864864864864866</v>
      </c>
      <c r="P16" s="8">
        <f>'Результаты 6 кл. р.я.'!P16/'Результаты 6 кл. р.я.'!$B16</f>
        <v>0.41891891891891891</v>
      </c>
      <c r="Q16" s="8">
        <f>'Результаты 6 кл. р.я.'!Q16/'Результаты 6 кл. р.я.'!$B16</f>
        <v>0.39189189189189189</v>
      </c>
      <c r="R16" s="8">
        <f>'Результаты 6 кл. р.я.'!R16/'Результаты 6 кл. р.я.'!$B16</f>
        <v>4.0540540540540543E-2</v>
      </c>
      <c r="V16" s="20">
        <f t="shared" si="0"/>
        <v>0.86036036036036034</v>
      </c>
    </row>
    <row r="17" spans="1:22" ht="15.75">
      <c r="A17" s="1">
        <v>6</v>
      </c>
      <c r="B17" s="2">
        <v>66</v>
      </c>
      <c r="C17" s="8">
        <f>'Результаты 6 кл. р.я.'!C17/'Результаты 6 кл. р.я.'!$B17/2</f>
        <v>0.84090909090909094</v>
      </c>
      <c r="D17" s="8">
        <f>'Результаты 6 кл. р.я.'!D17/'Результаты 6 кл. р.я.'!$B17/3</f>
        <v>0.62121212121212122</v>
      </c>
      <c r="E17" s="8">
        <f>'Результаты 6 кл. р.я.'!E17/'Результаты 6 кл. р.я.'!$B17/2</f>
        <v>0.78030303030303028</v>
      </c>
      <c r="F17" s="8">
        <f>'Результаты 6 кл. р.я.'!F17/'Результаты 6 кл. р.я.'!$B17/2</f>
        <v>0.62878787878787878</v>
      </c>
      <c r="G17" s="8">
        <f>'Результаты 6 кл. р.я.'!G17/'Результаты 6 кл. р.я.'!$B17/2</f>
        <v>0.66666666666666663</v>
      </c>
      <c r="H17" s="8">
        <f>'Результаты 6 кл. р.я.'!H17/'Результаты 6 кл. р.я.'!$B17/2</f>
        <v>0.79545454545454541</v>
      </c>
      <c r="I17" s="8">
        <f>'Результаты 6 кл. р.я.'!I17/'Результаты 6 кл. р.я.'!$B17/2</f>
        <v>0.78787878787878785</v>
      </c>
      <c r="J17" s="8">
        <f>'Результаты 6 кл. р.я.'!J17/'Результаты 6 кл. р.я.'!$B17/3</f>
        <v>0.68686868686868685</v>
      </c>
      <c r="K17" s="8">
        <f>'Результаты 6 кл. р.я.'!K17/'Результаты 6 кл. р.я.'!$B17/2</f>
        <v>0.59848484848484851</v>
      </c>
      <c r="L17" s="8">
        <f>'Результаты 6 кл. р.я.'!L17/'Результаты 6 кл. р.я.'!$B17/2</f>
        <v>0.47727272727272729</v>
      </c>
      <c r="M17" s="8">
        <f>'Результаты 6 кл. р.я.'!M17/'Результаты 6 кл. р.я.'!$B17/2</f>
        <v>0.39393939393939392</v>
      </c>
      <c r="N17" s="8">
        <f>'Результаты 6 кл. р.я.'!N17/'Результаты 6 кл. р.я.'!$B17/2</f>
        <v>0.62121212121212122</v>
      </c>
      <c r="O17" s="8">
        <f>'Результаты 6 кл. р.я.'!O17/'Результаты 6 кл. р.я.'!$B17</f>
        <v>0.13636363636363635</v>
      </c>
      <c r="P17" s="8">
        <f>'Результаты 6 кл. р.я.'!P17/'Результаты 6 кл. р.я.'!$B17</f>
        <v>0.45454545454545453</v>
      </c>
      <c r="Q17" s="8">
        <f>'Результаты 6 кл. р.я.'!Q17/'Результаты 6 кл. р.я.'!$B17</f>
        <v>0.2878787878787879</v>
      </c>
      <c r="R17" s="8">
        <f>'Результаты 6 кл. р.я.'!R17/'Результаты 6 кл. р.я.'!$B17</f>
        <v>0.12121212121212122</v>
      </c>
      <c r="V17" s="20">
        <f t="shared" si="0"/>
        <v>0.84090909090909094</v>
      </c>
    </row>
    <row r="18" spans="1:22" ht="15.75">
      <c r="A18" s="1">
        <v>7</v>
      </c>
      <c r="B18" s="2">
        <v>47</v>
      </c>
      <c r="C18" s="8">
        <f>'Результаты 6 кл. р.я.'!C18/'Результаты 6 кл. р.я.'!$B18/2</f>
        <v>0.91489361702127658</v>
      </c>
      <c r="D18" s="8">
        <f>'Результаты 6 кл. р.я.'!D18/'Результаты 6 кл. р.я.'!$B18/3</f>
        <v>0.63829787234042556</v>
      </c>
      <c r="E18" s="8">
        <f>'Результаты 6 кл. р.я.'!E18/'Результаты 6 кл. р.я.'!$B18/2</f>
        <v>0.57446808510638303</v>
      </c>
      <c r="F18" s="8">
        <f>'Результаты 6 кл. р.я.'!F18/'Результаты 6 кл. р.я.'!$B18/2</f>
        <v>0.38297872340425532</v>
      </c>
      <c r="G18" s="8">
        <f>'Результаты 6 кл. р.я.'!G18/'Результаты 6 кл. р.я.'!$B18/2</f>
        <v>0.65957446808510634</v>
      </c>
      <c r="H18" s="8">
        <f>'Результаты 6 кл. р.я.'!H18/'Результаты 6 кл. р.я.'!$B18/2</f>
        <v>0.71276595744680848</v>
      </c>
      <c r="I18" s="8">
        <f>'Результаты 6 кл. р.я.'!I18/'Результаты 6 кл. р.я.'!$B18/2</f>
        <v>0.68085106382978722</v>
      </c>
      <c r="J18" s="8">
        <f>'Результаты 6 кл. р.я.'!J18/'Результаты 6 кл. р.я.'!$B18/3</f>
        <v>0.62411347517730498</v>
      </c>
      <c r="K18" s="8">
        <f>'Результаты 6 кл. р.я.'!K18/'Результаты 6 кл. р.я.'!$B18/2</f>
        <v>0.69148936170212771</v>
      </c>
      <c r="L18" s="8">
        <f>'Результаты 6 кл. р.я.'!L18/'Результаты 6 кл. р.я.'!$B18/2</f>
        <v>0.69148936170212771</v>
      </c>
      <c r="M18" s="8">
        <f>'Результаты 6 кл. р.я.'!M18/'Результаты 6 кл. р.я.'!$B18/2</f>
        <v>0.62765957446808507</v>
      </c>
      <c r="N18" s="8">
        <f>'Результаты 6 кл. р.я.'!N18/'Результаты 6 кл. р.я.'!$B18/2</f>
        <v>0.81914893617021278</v>
      </c>
      <c r="O18" s="8">
        <f>'Результаты 6 кл. р.я.'!O18/'Результаты 6 кл. р.я.'!$B18</f>
        <v>0.10638297872340426</v>
      </c>
      <c r="P18" s="8">
        <f>'Результаты 6 кл. р.я.'!P18/'Результаты 6 кл. р.я.'!$B18</f>
        <v>0.46808510638297873</v>
      </c>
      <c r="Q18" s="8">
        <f>'Результаты 6 кл. р.я.'!Q18/'Результаты 6 кл. р.я.'!$B18</f>
        <v>0.2978723404255319</v>
      </c>
      <c r="R18" s="8">
        <f>'Результаты 6 кл. р.я.'!R18/'Результаты 6 кл. р.я.'!$B18</f>
        <v>0.1276595744680851</v>
      </c>
      <c r="V18" s="20">
        <f t="shared" si="0"/>
        <v>0.91489361702127658</v>
      </c>
    </row>
    <row r="19" spans="1:22" ht="15.75">
      <c r="A19" s="1">
        <v>8</v>
      </c>
      <c r="B19" s="2">
        <v>57</v>
      </c>
      <c r="C19" s="8">
        <f>'Результаты 6 кл. р.я.'!C19/'Результаты 6 кл. р.я.'!$B19/2</f>
        <v>0.76315789473684215</v>
      </c>
      <c r="D19" s="8">
        <f>'Результаты 6 кл. р.я.'!D19/'Результаты 6 кл. р.я.'!$B19/3</f>
        <v>0.71345029239766078</v>
      </c>
      <c r="E19" s="8">
        <f>'Результаты 6 кл. р.я.'!E19/'Результаты 6 кл. р.я.'!$B19/2</f>
        <v>0.70175438596491224</v>
      </c>
      <c r="F19" s="8">
        <f>'Результаты 6 кл. р.я.'!F19/'Результаты 6 кл. р.я.'!$B19/2</f>
        <v>0.36842105263157893</v>
      </c>
      <c r="G19" s="8">
        <f>'Результаты 6 кл. р.я.'!G19/'Результаты 6 кл. р.я.'!$B19/2</f>
        <v>0.80701754385964908</v>
      </c>
      <c r="H19" s="8">
        <f>'Результаты 6 кл. р.я.'!H19/'Результаты 6 кл. р.я.'!$B19/2</f>
        <v>0.57017543859649122</v>
      </c>
      <c r="I19" s="8">
        <f>'Результаты 6 кл. р.я.'!I19/'Результаты 6 кл. р.я.'!$B19/2</f>
        <v>0.57017543859649122</v>
      </c>
      <c r="J19" s="8">
        <f>'Результаты 6 кл. р.я.'!J19/'Результаты 6 кл. р.я.'!$B19/3</f>
        <v>0.63157894736842102</v>
      </c>
      <c r="K19" s="8">
        <f>'Результаты 6 кл. р.я.'!K19/'Результаты 6 кл. р.я.'!$B19/2</f>
        <v>0.49122807017543857</v>
      </c>
      <c r="L19" s="8">
        <f>'Результаты 6 кл. р.я.'!L19/'Результаты 6 кл. р.я.'!$B19/2</f>
        <v>0.45614035087719296</v>
      </c>
      <c r="M19" s="8">
        <f>'Результаты 6 кл. р.я.'!M19/'Результаты 6 кл. р.я.'!$B19/2</f>
        <v>0.40350877192982454</v>
      </c>
      <c r="N19" s="8">
        <f>'Результаты 6 кл. р.я.'!N19/'Результаты 6 кл. р.я.'!$B19/2</f>
        <v>0.49122807017543857</v>
      </c>
      <c r="O19" s="8">
        <f>'Результаты 6 кл. р.я.'!O19/'Результаты 6 кл. р.я.'!$B19</f>
        <v>0.21052631578947367</v>
      </c>
      <c r="P19" s="8">
        <f>'Результаты 6 кл. р.я.'!P19/'Результаты 6 кл. р.я.'!$B19</f>
        <v>0.56140350877192979</v>
      </c>
      <c r="Q19" s="8">
        <f>'Результаты 6 кл. р.я.'!Q19/'Результаты 6 кл. р.я.'!$B19</f>
        <v>0.22807017543859648</v>
      </c>
      <c r="R19" s="8">
        <f>'Результаты 6 кл. р.я.'!R19/'Результаты 6 кл. р.я.'!$B19</f>
        <v>0</v>
      </c>
      <c r="V19" s="20">
        <f t="shared" si="0"/>
        <v>0.80701754385964908</v>
      </c>
    </row>
    <row r="20" spans="1:22" ht="15.75">
      <c r="A20" s="1">
        <v>9</v>
      </c>
      <c r="B20" s="2">
        <v>69</v>
      </c>
      <c r="C20" s="8">
        <f>'Результаты 6 кл. р.я.'!C20/'Результаты 6 кл. р.я.'!$B20/2</f>
        <v>0.92028985507246375</v>
      </c>
      <c r="D20" s="8">
        <f>'Результаты 6 кл. р.я.'!D20/'Результаты 6 кл. р.я.'!$B20/3</f>
        <v>0.46376811594202899</v>
      </c>
      <c r="E20" s="8">
        <f>'Результаты 6 кл. р.я.'!E20/'Результаты 6 кл. р.я.'!$B20/2</f>
        <v>0.58695652173913049</v>
      </c>
      <c r="F20" s="8">
        <f>'Результаты 6 кл. р.я.'!F20/'Результаты 6 кл. р.я.'!$B20/2</f>
        <v>0.55797101449275366</v>
      </c>
      <c r="G20" s="8">
        <f>'Результаты 6 кл. р.я.'!G20/'Результаты 6 кл. р.я.'!$B20/2</f>
        <v>0.71739130434782605</v>
      </c>
      <c r="H20" s="8">
        <f>'Результаты 6 кл. р.я.'!H20/'Результаты 6 кл. р.я.'!$B20/2</f>
        <v>0.71014492753623193</v>
      </c>
      <c r="I20" s="8">
        <f>'Результаты 6 кл. р.я.'!I20/'Результаты 6 кл. р.я.'!$B20/2</f>
        <v>0.82608695652173914</v>
      </c>
      <c r="J20" s="8">
        <f>'Результаты 6 кл. р.я.'!J20/'Результаты 6 кл. р.я.'!$B20/3</f>
        <v>0.75362318840579701</v>
      </c>
      <c r="K20" s="8">
        <f>'Результаты 6 кл. р.я.'!K20/'Результаты 6 кл. р.я.'!$B20/2</f>
        <v>0.78260869565217395</v>
      </c>
      <c r="L20" s="8">
        <f>'Результаты 6 кл. р.я.'!L20/'Результаты 6 кл. р.я.'!$B20/2</f>
        <v>0.74637681159420288</v>
      </c>
      <c r="M20" s="8">
        <f>'Результаты 6 кл. р.я.'!M20/'Результаты 6 кл. р.я.'!$B20/2</f>
        <v>0.61594202898550721</v>
      </c>
      <c r="N20" s="8">
        <f>'Результаты 6 кл. р.я.'!N20/'Результаты 6 кл. р.я.'!$B20/2</f>
        <v>0.8623188405797102</v>
      </c>
      <c r="O20" s="8">
        <f>'Результаты 6 кл. р.я.'!O20/'Результаты 6 кл. р.я.'!$B20</f>
        <v>5.7971014492753624E-2</v>
      </c>
      <c r="P20" s="8">
        <f>'Результаты 6 кл. р.я.'!P20/'Результаты 6 кл. р.я.'!$B20</f>
        <v>0.40579710144927539</v>
      </c>
      <c r="Q20" s="8">
        <f>'Результаты 6 кл. р.я.'!Q20/'Результаты 6 кл. р.я.'!$B20</f>
        <v>0.47826086956521741</v>
      </c>
      <c r="R20" s="8">
        <f>'Результаты 6 кл. р.я.'!R20/'Результаты 6 кл. р.я.'!$B20</f>
        <v>5.7971014492753624E-2</v>
      </c>
      <c r="V20" s="20">
        <f t="shared" si="0"/>
        <v>0.92028985507246375</v>
      </c>
    </row>
    <row r="21" spans="1:22" ht="15.75">
      <c r="A21" s="1">
        <v>10</v>
      </c>
      <c r="B21" s="2">
        <v>68</v>
      </c>
      <c r="C21" s="8">
        <f>'Результаты 6 кл. р.я.'!C21/'Результаты 6 кл. р.я.'!$B21/2</f>
        <v>0.75</v>
      </c>
      <c r="D21" s="8">
        <f>'Результаты 6 кл. р.я.'!D21/'Результаты 6 кл. р.я.'!$B21/3</f>
        <v>0.44607843137254899</v>
      </c>
      <c r="E21" s="8">
        <f>'Результаты 6 кл. р.я.'!E21/'Результаты 6 кл. р.я.'!$B21/2</f>
        <v>0.36764705882352944</v>
      </c>
      <c r="F21" s="8">
        <f>'Результаты 6 кл. р.я.'!F21/'Результаты 6 кл. р.я.'!$B21/2</f>
        <v>0.33823529411764708</v>
      </c>
      <c r="G21" s="8">
        <f>'Результаты 6 кл. р.я.'!G21/'Результаты 6 кл. р.я.'!$B21/2</f>
        <v>0.5</v>
      </c>
      <c r="H21" s="8">
        <f>'Результаты 6 кл. р.я.'!H21/'Результаты 6 кл. р.я.'!$B21/2</f>
        <v>0.58088235294117652</v>
      </c>
      <c r="I21" s="8">
        <f>'Результаты 6 кл. р.я.'!I21/'Результаты 6 кл. р.я.'!$B21/2</f>
        <v>0.63970588235294112</v>
      </c>
      <c r="J21" s="8">
        <f>'Результаты 6 кл. р.я.'!J21/'Результаты 6 кл. р.я.'!$B21/3</f>
        <v>0.53431372549019607</v>
      </c>
      <c r="K21" s="8">
        <f>'Результаты 6 кл. р.я.'!K21/'Результаты 6 кл. р.я.'!$B21/2</f>
        <v>0.56617647058823528</v>
      </c>
      <c r="L21" s="8">
        <f>'Результаты 6 кл. р.я.'!L21/'Результаты 6 кл. р.я.'!$B21/2</f>
        <v>0.54411764705882348</v>
      </c>
      <c r="M21" s="8">
        <f>'Результаты 6 кл. р.я.'!M21/'Результаты 6 кл. р.я.'!$B21/2</f>
        <v>0.41176470588235292</v>
      </c>
      <c r="N21" s="8">
        <f>'Результаты 6 кл. р.я.'!N21/'Результаты 6 кл. р.я.'!$B21/2</f>
        <v>0.5</v>
      </c>
      <c r="O21" s="8">
        <f>'Результаты 6 кл. р.я.'!O21/'Результаты 6 кл. р.я.'!$B21</f>
        <v>1.4705882352941176E-2</v>
      </c>
      <c r="P21" s="8">
        <f>'Результаты 6 кл. р.я.'!P21/'Результаты 6 кл. р.я.'!$B21</f>
        <v>0.61764705882352944</v>
      </c>
      <c r="Q21" s="8">
        <f>'Результаты 6 кл. р.я.'!Q21/'Результаты 6 кл. р.я.'!$B21</f>
        <v>0.22058823529411764</v>
      </c>
      <c r="R21" s="8">
        <f>'Результаты 6 кл. р.я.'!R21/'Результаты 6 кл. р.я.'!$B21</f>
        <v>0</v>
      </c>
      <c r="V21" s="20">
        <f t="shared" si="0"/>
        <v>0.75</v>
      </c>
    </row>
    <row r="22" spans="1:22" ht="15.75">
      <c r="A22" s="1">
        <v>12</v>
      </c>
      <c r="B22" s="2">
        <v>40</v>
      </c>
      <c r="C22" s="8">
        <f>'Результаты 6 кл. р.я.'!C22/'Результаты 6 кл. р.я.'!$B22/2</f>
        <v>0.8125</v>
      </c>
      <c r="D22" s="8">
        <f>'Результаты 6 кл. р.я.'!D22/'Результаты 6 кл. р.я.'!$B22/3</f>
        <v>0.26666666666666666</v>
      </c>
      <c r="E22" s="8">
        <f>'Результаты 6 кл. р.я.'!E22/'Результаты 6 кл. р.я.'!$B22/2</f>
        <v>0.58750000000000002</v>
      </c>
      <c r="F22" s="8">
        <f>'Результаты 6 кл. р.я.'!F22/'Результаты 6 кл. р.я.'!$B22/2</f>
        <v>0.21249999999999999</v>
      </c>
      <c r="G22" s="8">
        <f>'Результаты 6 кл. р.я.'!G22/'Результаты 6 кл. р.я.'!$B22/2</f>
        <v>0.7</v>
      </c>
      <c r="H22" s="8">
        <f>'Результаты 6 кл. р.я.'!H22/'Результаты 6 кл. р.я.'!$B22/2</f>
        <v>0.63749999999999996</v>
      </c>
      <c r="I22" s="8">
        <f>'Результаты 6 кл. р.я.'!I22/'Результаты 6 кл. р.я.'!$B22/2</f>
        <v>0.66249999999999998</v>
      </c>
      <c r="J22" s="8">
        <f>'Результаты 6 кл. р.я.'!J22/'Результаты 6 кл. р.я.'!$B22/3</f>
        <v>0.54999999999999993</v>
      </c>
      <c r="K22" s="8">
        <f>'Результаты 6 кл. р.я.'!K22/'Результаты 6 кл. р.я.'!$B22/2</f>
        <v>0.52500000000000002</v>
      </c>
      <c r="L22" s="8">
        <f>'Результаты 6 кл. р.я.'!L22/'Результаты 6 кл. р.я.'!$B22/2</f>
        <v>0.53749999999999998</v>
      </c>
      <c r="M22" s="8">
        <f>'Результаты 6 кл. р.я.'!M22/'Результаты 6 кл. р.я.'!$B22/2</f>
        <v>0.6</v>
      </c>
      <c r="N22" s="8">
        <f>'Результаты 6 кл. р.я.'!N22/'Результаты 6 кл. р.я.'!$B22/2</f>
        <v>0.77500000000000002</v>
      </c>
      <c r="O22" s="8">
        <f>'Результаты 6 кл. р.я.'!O22/'Результаты 6 кл. р.я.'!$B22</f>
        <v>0.2</v>
      </c>
      <c r="P22" s="8">
        <f>'Результаты 6 кл. р.я.'!P22/'Результаты 6 кл. р.я.'!$B22</f>
        <v>0.6</v>
      </c>
      <c r="Q22" s="8">
        <f>'Результаты 6 кл. р.я.'!Q22/'Результаты 6 кл. р.я.'!$B22</f>
        <v>0.2</v>
      </c>
      <c r="R22" s="8">
        <f>'Результаты 6 кл. р.я.'!R22/'Результаты 6 кл. р.я.'!$B22</f>
        <v>0</v>
      </c>
      <c r="V22" s="20">
        <f t="shared" si="0"/>
        <v>0.8125</v>
      </c>
    </row>
    <row r="23" spans="1:22" ht="15.75">
      <c r="A23" s="1">
        <v>13</v>
      </c>
      <c r="B23" s="2">
        <v>58</v>
      </c>
      <c r="C23" s="8">
        <f>'Результаты 6 кл. р.я.'!C23/'Результаты 6 кл. р.я.'!$B23/2</f>
        <v>0.81034482758620685</v>
      </c>
      <c r="D23" s="8">
        <f>'Результаты 6 кл. р.я.'!D23/'Результаты 6 кл. р.я.'!$B23/3</f>
        <v>0.74712643678160917</v>
      </c>
      <c r="E23" s="8">
        <f>'Результаты 6 кл. р.я.'!E23/'Результаты 6 кл. р.я.'!$B23/2</f>
        <v>0.74137931034482762</v>
      </c>
      <c r="F23" s="8">
        <f>'Результаты 6 кл. р.я.'!F23/'Результаты 6 кл. р.я.'!$B23/2</f>
        <v>0.66379310344827591</v>
      </c>
      <c r="G23" s="8">
        <f>'Результаты 6 кл. р.я.'!G23/'Результаты 6 кл. р.я.'!$B23/2</f>
        <v>0.69827586206896552</v>
      </c>
      <c r="H23" s="8">
        <f>'Результаты 6 кл. р.я.'!H23/'Результаты 6 кл. р.я.'!$B23/2</f>
        <v>0.60344827586206895</v>
      </c>
      <c r="I23" s="8">
        <f>'Результаты 6 кл. р.я.'!I23/'Результаты 6 кл. р.я.'!$B23/2</f>
        <v>0.63793103448275867</v>
      </c>
      <c r="J23" s="8">
        <f>'Результаты 6 кл. р.я.'!J23/'Результаты 6 кл. р.я.'!$B23/3</f>
        <v>0.46551724137931033</v>
      </c>
      <c r="K23" s="8">
        <f>'Результаты 6 кл. р.я.'!K23/'Результаты 6 кл. р.я.'!$B23/2</f>
        <v>0.59482758620689657</v>
      </c>
      <c r="L23" s="8">
        <f>'Результаты 6 кл. р.я.'!L23/'Результаты 6 кл. р.я.'!$B23/2</f>
        <v>0.56034482758620685</v>
      </c>
      <c r="M23" s="8">
        <f>'Результаты 6 кл. р.я.'!M23/'Результаты 6 кл. р.я.'!$B23/2</f>
        <v>0.57758620689655171</v>
      </c>
      <c r="N23" s="8">
        <f>'Результаты 6 кл. р.я.'!N23/'Результаты 6 кл. р.я.'!$B23/2</f>
        <v>0.63793103448275867</v>
      </c>
      <c r="O23" s="8">
        <f>'Результаты 6 кл. р.я.'!O23/'Результаты 6 кл. р.я.'!$B23</f>
        <v>0.15517241379310345</v>
      </c>
      <c r="P23" s="8">
        <f>'Результаты 6 кл. р.я.'!P23/'Результаты 6 кл. р.я.'!$B23</f>
        <v>0.48275862068965519</v>
      </c>
      <c r="Q23" s="8">
        <f>'Результаты 6 кл. р.я.'!Q23/'Результаты 6 кл. р.я.'!$B23</f>
        <v>0.25862068965517243</v>
      </c>
      <c r="R23" s="8">
        <f>'Результаты 6 кл. р.я.'!R23/'Результаты 6 кл. р.я.'!$B23</f>
        <v>0.10344827586206896</v>
      </c>
      <c r="V23" s="20">
        <f t="shared" si="0"/>
        <v>0.81034482758620685</v>
      </c>
    </row>
    <row r="24" spans="1:22" ht="15.75">
      <c r="A24" s="1">
        <v>20</v>
      </c>
      <c r="B24" s="2">
        <v>63</v>
      </c>
      <c r="C24" s="8">
        <f>'Результаты 6 кл. р.я.'!C24/'Результаты 6 кл. р.я.'!$B24/2</f>
        <v>0.80158730158730163</v>
      </c>
      <c r="D24" s="8">
        <f>'Результаты 6 кл. р.я.'!D24/'Результаты 6 кл. р.я.'!$B24/3</f>
        <v>0.65079365079365081</v>
      </c>
      <c r="E24" s="8">
        <f>'Результаты 6 кл. р.я.'!E24/'Результаты 6 кл. р.я.'!$B24/2</f>
        <v>0.70634920634920639</v>
      </c>
      <c r="F24" s="8">
        <f>'Результаты 6 кл. р.я.'!F24/'Результаты 6 кл. р.я.'!$B24/2</f>
        <v>0.7857142857142857</v>
      </c>
      <c r="G24" s="8">
        <f>'Результаты 6 кл. р.я.'!G24/'Результаты 6 кл. р.я.'!$B24/2</f>
        <v>0.72222222222222221</v>
      </c>
      <c r="H24" s="8">
        <f>'Результаты 6 кл. р.я.'!H24/'Результаты 6 кл. р.я.'!$B24/2</f>
        <v>0.80952380952380953</v>
      </c>
      <c r="I24" s="8">
        <f>'Результаты 6 кл. р.я.'!I24/'Результаты 6 кл. р.я.'!$B24/2</f>
        <v>0.7142857142857143</v>
      </c>
      <c r="J24" s="8">
        <f>'Результаты 6 кл. р.я.'!J24/'Результаты 6 кл. р.я.'!$B24/3</f>
        <v>0.50264550264550267</v>
      </c>
      <c r="K24" s="8">
        <f>'Результаты 6 кл. р.я.'!K24/'Результаты 6 кл. р.я.'!$B24/2</f>
        <v>0.58730158730158732</v>
      </c>
      <c r="L24" s="8">
        <f>'Результаты 6 кл. р.я.'!L24/'Результаты 6 кл. р.я.'!$B24/2</f>
        <v>0.54761904761904767</v>
      </c>
      <c r="M24" s="8">
        <f>'Результаты 6 кл. р.я.'!M24/'Результаты 6 кл. р.я.'!$B24/2</f>
        <v>0.57936507936507942</v>
      </c>
      <c r="N24" s="8">
        <f>'Результаты 6 кл. р.я.'!N24/'Результаты 6 кл. р.я.'!$B24/2</f>
        <v>0.5714285714285714</v>
      </c>
      <c r="O24" s="8">
        <f>'Результаты 6 кл. р.я.'!O24/'Результаты 6 кл. р.я.'!$B24</f>
        <v>0.22222222222222221</v>
      </c>
      <c r="P24" s="8">
        <f>'Результаты 6 кл. р.я.'!P24/'Результаты 6 кл. р.я.'!$B24</f>
        <v>0.25396825396825395</v>
      </c>
      <c r="Q24" s="8">
        <f>'Результаты 6 кл. р.я.'!Q24/'Результаты 6 кл. р.я.'!$B24</f>
        <v>0.3968253968253968</v>
      </c>
      <c r="R24" s="8">
        <f>'Результаты 6 кл. р.я.'!R24/'Результаты 6 кл. р.я.'!$B24</f>
        <v>0.12698412698412698</v>
      </c>
      <c r="V24" s="20">
        <f t="shared" si="0"/>
        <v>0.80952380952380953</v>
      </c>
    </row>
    <row r="25" spans="1:22" ht="15.75">
      <c r="A25" s="1">
        <v>21</v>
      </c>
      <c r="B25" s="2">
        <v>39</v>
      </c>
      <c r="C25" s="8">
        <f>'Результаты 6 кл. р.я.'!C25/'Результаты 6 кл. р.я.'!$B25/2</f>
        <v>0.88461538461538458</v>
      </c>
      <c r="D25" s="8">
        <f>'Результаты 6 кл. р.я.'!D25/'Результаты 6 кл. р.я.'!$B25/3</f>
        <v>0.54700854700854695</v>
      </c>
      <c r="E25" s="8">
        <f>'Результаты 6 кл. р.я.'!E25/'Результаты 6 кл. р.я.'!$B25/2</f>
        <v>0.69230769230769229</v>
      </c>
      <c r="F25" s="8">
        <f>'Результаты 6 кл. р.я.'!F25/'Результаты 6 кл. р.я.'!$B25/2</f>
        <v>0.57692307692307687</v>
      </c>
      <c r="G25" s="8">
        <f>'Результаты 6 кл. р.я.'!G25/'Результаты 6 кл. р.я.'!$B25/2</f>
        <v>0.64102564102564108</v>
      </c>
      <c r="H25" s="8">
        <f>'Результаты 6 кл. р.я.'!H25/'Результаты 6 кл. р.я.'!$B25/2</f>
        <v>0.57692307692307687</v>
      </c>
      <c r="I25" s="8">
        <f>'Результаты 6 кл. р.я.'!I25/'Результаты 6 кл. р.я.'!$B25/2</f>
        <v>0.64102564102564108</v>
      </c>
      <c r="J25" s="8">
        <f>'Результаты 6 кл. р.я.'!J25/'Результаты 6 кл. р.я.'!$B25/3</f>
        <v>0.68376068376068366</v>
      </c>
      <c r="K25" s="8">
        <f>'Результаты 6 кл. р.я.'!K25/'Результаты 6 кл. р.я.'!$B25/2</f>
        <v>0.62820512820512819</v>
      </c>
      <c r="L25" s="8">
        <f>'Результаты 6 кл. р.я.'!L25/'Результаты 6 кл. р.я.'!$B25/2</f>
        <v>0.4358974358974359</v>
      </c>
      <c r="M25" s="8">
        <f>'Результаты 6 кл. р.я.'!M25/'Результаты 6 кл. р.я.'!$B25/2</f>
        <v>0.51282051282051277</v>
      </c>
      <c r="N25" s="8">
        <f>'Результаты 6 кл. р.я.'!N25/'Результаты 6 кл. р.я.'!$B25/2</f>
        <v>0.65384615384615385</v>
      </c>
      <c r="O25" s="8">
        <f>'Результаты 6 кл. р.я.'!O25/'Результаты 6 кл. р.я.'!$B25</f>
        <v>5.128205128205128E-2</v>
      </c>
      <c r="P25" s="8">
        <f>'Результаты 6 кл. р.я.'!P25/'Результаты 6 кл. р.я.'!$B25</f>
        <v>0.66666666666666663</v>
      </c>
      <c r="Q25" s="8">
        <f>'Результаты 6 кл. р.я.'!Q25/'Результаты 6 кл. р.я.'!$B25</f>
        <v>0.20512820512820512</v>
      </c>
      <c r="R25" s="8">
        <f>'Результаты 6 кл. р.я.'!R25/'Результаты 6 кл. р.я.'!$B25</f>
        <v>7.6923076923076927E-2</v>
      </c>
      <c r="V25" s="20">
        <f t="shared" si="0"/>
        <v>0.88461538461538458</v>
      </c>
    </row>
    <row r="26" spans="1:22" ht="15.75">
      <c r="A26" s="1">
        <v>23</v>
      </c>
      <c r="B26" s="2">
        <v>19</v>
      </c>
      <c r="C26" s="8">
        <f>'Результаты 6 кл. р.я.'!C26/'Результаты 6 кл. р.я.'!$B26/2</f>
        <v>0.97368421052631582</v>
      </c>
      <c r="D26" s="8">
        <f>'Результаты 6 кл. р.я.'!D26/'Результаты 6 кл. р.я.'!$B26/3</f>
        <v>0.64912280701754388</v>
      </c>
      <c r="E26" s="8">
        <f>'Результаты 6 кл. р.я.'!E26/'Результаты 6 кл. р.я.'!$B26/2</f>
        <v>0.78947368421052633</v>
      </c>
      <c r="F26" s="8">
        <f>'Результаты 6 кл. р.я.'!F26/'Результаты 6 кл. р.я.'!$B26/2</f>
        <v>0.63157894736842102</v>
      </c>
      <c r="G26" s="8">
        <f>'Результаты 6 кл. р.я.'!G26/'Результаты 6 кл. р.я.'!$B26/2</f>
        <v>0.60526315789473684</v>
      </c>
      <c r="H26" s="8">
        <f>'Результаты 6 кл. р.я.'!H26/'Результаты 6 кл. р.я.'!$B26/2</f>
        <v>0.76315789473684215</v>
      </c>
      <c r="I26" s="8">
        <f>'Результаты 6 кл. р.я.'!I26/'Результаты 6 кл. р.я.'!$B26/2</f>
        <v>0.92105263157894735</v>
      </c>
      <c r="J26" s="8">
        <f>'Результаты 6 кл. р.я.'!J26/'Результаты 6 кл. р.я.'!$B26/3</f>
        <v>0.59649122807017541</v>
      </c>
      <c r="K26" s="8">
        <f>'Результаты 6 кл. р.я.'!K26/'Результаты 6 кл. р.я.'!$B26/2</f>
        <v>0.65789473684210531</v>
      </c>
      <c r="L26" s="8">
        <f>'Результаты 6 кл. р.я.'!L26/'Результаты 6 кл. р.я.'!$B26/2</f>
        <v>0.60526315789473684</v>
      </c>
      <c r="M26" s="8">
        <f>'Результаты 6 кл. р.я.'!M26/'Результаты 6 кл. р.я.'!$B26/2</f>
        <v>0.57894736842105265</v>
      </c>
      <c r="N26" s="8">
        <f>'Результаты 6 кл. р.я.'!N26/'Результаты 6 кл. р.я.'!$B26/2</f>
        <v>0.76315789473684215</v>
      </c>
      <c r="O26" s="8">
        <f>'Результаты 6 кл. р.я.'!O26/'Результаты 6 кл. р.я.'!$B26</f>
        <v>0</v>
      </c>
      <c r="P26" s="8">
        <f>'Результаты 6 кл. р.я.'!P26/'Результаты 6 кл. р.я.'!$B26</f>
        <v>0.57894736842105265</v>
      </c>
      <c r="Q26" s="8">
        <f>'Результаты 6 кл. р.я.'!Q26/'Результаты 6 кл. р.я.'!$B26</f>
        <v>0.26315789473684209</v>
      </c>
      <c r="R26" s="8">
        <f>'Результаты 6 кл. р.я.'!R26/'Результаты 6 кл. р.я.'!$B26</f>
        <v>0.15789473684210525</v>
      </c>
      <c r="V26" s="20">
        <f t="shared" si="0"/>
        <v>0.97368421052631582</v>
      </c>
    </row>
    <row r="27" spans="1:22" ht="15.75">
      <c r="A27" s="1">
        <v>24</v>
      </c>
      <c r="B27" s="2">
        <v>52</v>
      </c>
      <c r="C27" s="8">
        <f>'Результаты 6 кл. р.я.'!C27/'Результаты 6 кл. р.я.'!$B27/2</f>
        <v>0.74038461538461542</v>
      </c>
      <c r="D27" s="8">
        <f>'Результаты 6 кл. р.я.'!D27/'Результаты 6 кл. р.я.'!$B27/3</f>
        <v>0.42948717948717952</v>
      </c>
      <c r="E27" s="8">
        <f>'Результаты 6 кл. р.я.'!E27/'Результаты 6 кл. р.я.'!$B27/2</f>
        <v>0.72115384615384615</v>
      </c>
      <c r="F27" s="8">
        <f>'Результаты 6 кл. р.я.'!F27/'Результаты 6 кл. р.я.'!$B27/2</f>
        <v>0.69230769230769229</v>
      </c>
      <c r="G27" s="8">
        <f>'Результаты 6 кл. р.я.'!G27/'Результаты 6 кл. р.я.'!$B27/2</f>
        <v>0.61538461538461542</v>
      </c>
      <c r="H27" s="8">
        <f>'Результаты 6 кл. р.я.'!H27/'Результаты 6 кл. р.я.'!$B27/2</f>
        <v>0.53846153846153844</v>
      </c>
      <c r="I27" s="8">
        <f>'Результаты 6 кл. р.я.'!I27/'Результаты 6 кл. р.я.'!$B27/2</f>
        <v>0.51923076923076927</v>
      </c>
      <c r="J27" s="8">
        <f>'Результаты 6 кл. р.я.'!J27/'Результаты 6 кл. р.я.'!$B27/3</f>
        <v>0.5</v>
      </c>
      <c r="K27" s="8">
        <f>'Результаты 6 кл. р.я.'!K27/'Результаты 6 кл. р.я.'!$B27/2</f>
        <v>0.5</v>
      </c>
      <c r="L27" s="8">
        <f>'Результаты 6 кл. р.я.'!L27/'Результаты 6 кл. р.я.'!$B27/2</f>
        <v>0.46153846153846156</v>
      </c>
      <c r="M27" s="8">
        <f>'Результаты 6 кл. р.я.'!M27/'Результаты 6 кл. р.я.'!$B27/2</f>
        <v>0.75</v>
      </c>
      <c r="N27" s="8">
        <f>'Результаты 6 кл. р.я.'!N27/'Результаты 6 кл. р.я.'!$B27/2</f>
        <v>0.75</v>
      </c>
      <c r="O27" s="8">
        <f>'Результаты 6 кл. р.я.'!O27/'Результаты 6 кл. р.я.'!$B27</f>
        <v>0.26923076923076922</v>
      </c>
      <c r="P27" s="8">
        <f>'Результаты 6 кл. р.я.'!P27/'Результаты 6 кл. р.я.'!$B27</f>
        <v>0.30769230769230771</v>
      </c>
      <c r="Q27" s="8">
        <f>'Результаты 6 кл. р.я.'!Q27/'Результаты 6 кл. р.я.'!$B27</f>
        <v>0.40384615384615385</v>
      </c>
      <c r="R27" s="8">
        <f>'Результаты 6 кл. р.я.'!R27/'Результаты 6 кл. р.я.'!$B27</f>
        <v>1.9230769230769232E-2</v>
      </c>
      <c r="V27" s="20">
        <f t="shared" si="0"/>
        <v>0.75</v>
      </c>
    </row>
    <row r="28" spans="1:22" ht="15.75">
      <c r="A28" s="1">
        <v>25</v>
      </c>
      <c r="B28" s="2">
        <v>58</v>
      </c>
      <c r="C28" s="8">
        <f>'Результаты 6 кл. р.я.'!C28/'Результаты 6 кл. р.я.'!$B28/2</f>
        <v>0.81896551724137934</v>
      </c>
      <c r="D28" s="8">
        <f>'Результаты 6 кл. р.я.'!D28/'Результаты 6 кл. р.я.'!$B28/3</f>
        <v>0.68965517241379315</v>
      </c>
      <c r="E28" s="8">
        <f>'Результаты 6 кл. р.я.'!E28/'Результаты 6 кл. р.я.'!$B28/2</f>
        <v>0.64655172413793105</v>
      </c>
      <c r="F28" s="8">
        <f>'Результаты 6 кл. р.я.'!F28/'Результаты 6 кл. р.я.'!$B28/2</f>
        <v>0.5431034482758621</v>
      </c>
      <c r="G28" s="8">
        <f>'Результаты 6 кл. р.я.'!G28/'Результаты 6 кл. р.я.'!$B28/2</f>
        <v>0.71551724137931039</v>
      </c>
      <c r="H28" s="8">
        <f>'Результаты 6 кл. р.я.'!H28/'Результаты 6 кл. р.я.'!$B28/2</f>
        <v>0.66379310344827591</v>
      </c>
      <c r="I28" s="8">
        <f>'Результаты 6 кл. р.я.'!I28/'Результаты 6 кл. р.я.'!$B28/2</f>
        <v>0.68965517241379315</v>
      </c>
      <c r="J28" s="8">
        <f>'Результаты 6 кл. р.я.'!J28/'Результаты 6 кл. р.я.'!$B28/3</f>
        <v>0.66091954022988508</v>
      </c>
      <c r="K28" s="8">
        <f>'Результаты 6 кл. р.я.'!K28/'Результаты 6 кл. р.я.'!$B28/2</f>
        <v>0.68965517241379315</v>
      </c>
      <c r="L28" s="8">
        <f>'Результаты 6 кл. р.я.'!L28/'Результаты 6 кл. р.я.'!$B28/2</f>
        <v>0.56034482758620685</v>
      </c>
      <c r="M28" s="8">
        <f>'Результаты 6 кл. р.я.'!M28/'Результаты 6 кл. р.я.'!$B28/2</f>
        <v>0.62931034482758619</v>
      </c>
      <c r="N28" s="8">
        <f>'Результаты 6 кл. р.я.'!N28/'Результаты 6 кл. р.я.'!$B28/2</f>
        <v>0.69827586206896552</v>
      </c>
      <c r="O28" s="8">
        <f>'Результаты 6 кл. р.я.'!O28/'Результаты 6 кл. р.я.'!$B28</f>
        <v>0.10344827586206896</v>
      </c>
      <c r="P28" s="8">
        <f>'Результаты 6 кл. р.я.'!P28/'Результаты 6 кл. р.я.'!$B28</f>
        <v>0.43103448275862066</v>
      </c>
      <c r="Q28" s="8">
        <f>'Результаты 6 кл. р.я.'!Q28/'Результаты 6 кл. р.я.'!$B28</f>
        <v>0.41379310344827586</v>
      </c>
      <c r="R28" s="8">
        <f>'Результаты 6 кл. р.я.'!R28/'Результаты 6 кл. р.я.'!$B28</f>
        <v>5.1724137931034482E-2</v>
      </c>
      <c r="V28" s="20">
        <f t="shared" si="0"/>
        <v>0.81896551724137934</v>
      </c>
    </row>
    <row r="29" spans="1:22" ht="15.75">
      <c r="A29" s="1">
        <v>30</v>
      </c>
      <c r="B29" s="2">
        <v>77</v>
      </c>
      <c r="C29" s="8">
        <f>'Результаты 6 кл. р.я.'!C29/'Результаты 6 кл. р.я.'!$B29/2</f>
        <v>0.52597402597402598</v>
      </c>
      <c r="D29" s="8">
        <f>'Результаты 6 кл. р.я.'!D29/'Результаты 6 кл. р.я.'!$B29/3</f>
        <v>0.35497835497835495</v>
      </c>
      <c r="E29" s="8">
        <f>'Результаты 6 кл. р.я.'!E29/'Результаты 6 кл. р.я.'!$B29/2</f>
        <v>0.6558441558441559</v>
      </c>
      <c r="F29" s="8">
        <f>'Результаты 6 кл. р.я.'!F29/'Результаты 6 кл. р.я.'!$B29/2</f>
        <v>0.38311688311688313</v>
      </c>
      <c r="G29" s="8">
        <f>'Результаты 6 кл. р.я.'!G29/'Результаты 6 кл. р.я.'!$B29/2</f>
        <v>0.37662337662337664</v>
      </c>
      <c r="H29" s="8">
        <f>'Результаты 6 кл. р.я.'!H29/'Результаты 6 кл. р.я.'!$B29/2</f>
        <v>0.4935064935064935</v>
      </c>
      <c r="I29" s="8">
        <f>'Результаты 6 кл. р.я.'!I29/'Результаты 6 кл. р.я.'!$B29/2</f>
        <v>0.77272727272727271</v>
      </c>
      <c r="J29" s="8">
        <f>'Результаты 6 кл. р.я.'!J29/'Результаты 6 кл. р.я.'!$B29/3</f>
        <v>0.5714285714285714</v>
      </c>
      <c r="K29" s="8">
        <f>'Результаты 6 кл. р.я.'!K29/'Результаты 6 кл. р.я.'!$B29/2</f>
        <v>0.29220779220779219</v>
      </c>
      <c r="L29" s="8">
        <f>'Результаты 6 кл. р.я.'!L29/'Результаты 6 кл. р.я.'!$B29/2</f>
        <v>0.25974025974025972</v>
      </c>
      <c r="M29" s="8">
        <f>'Результаты 6 кл. р.я.'!M29/'Результаты 6 кл. р.я.'!$B29/2</f>
        <v>0.36363636363636365</v>
      </c>
      <c r="N29" s="8">
        <f>'Результаты 6 кл. р.я.'!N29/'Результаты 6 кл. р.я.'!$B29/2</f>
        <v>0.55194805194805197</v>
      </c>
      <c r="O29" s="8">
        <f>'Результаты 6 кл. р.я.'!O29/'Результаты 6 кл. р.я.'!$B29</f>
        <v>0.11688311688311688</v>
      </c>
      <c r="P29" s="8">
        <f>'Результаты 6 кл. р.я.'!P29/'Результаты 6 кл. р.я.'!$B29</f>
        <v>0.54545454545454541</v>
      </c>
      <c r="Q29" s="8">
        <f>'Результаты 6 кл. р.я.'!Q29/'Результаты 6 кл. р.я.'!$B29</f>
        <v>0.23376623376623376</v>
      </c>
      <c r="R29" s="8">
        <f>'Результаты 6 кл. р.я.'!R29/'Результаты 6 кл. р.я.'!$B29</f>
        <v>0.1038961038961039</v>
      </c>
      <c r="V29" s="20">
        <f t="shared" si="0"/>
        <v>0.77272727272727271</v>
      </c>
    </row>
    <row r="30" spans="1:22" ht="15.75">
      <c r="A30" s="1">
        <v>32</v>
      </c>
      <c r="B30" s="2">
        <v>65</v>
      </c>
      <c r="C30" s="8">
        <f>'Результаты 6 кл. р.я.'!C30/'Результаты 6 кл. р.я.'!$B30/2</f>
        <v>0.93846153846153846</v>
      </c>
      <c r="D30" s="8">
        <f>'Результаты 6 кл. р.я.'!D30/'Результаты 6 кл. р.я.'!$B30/3</f>
        <v>0.59487179487179487</v>
      </c>
      <c r="E30" s="8">
        <f>'Результаты 6 кл. р.я.'!E30/'Результаты 6 кл. р.я.'!$B30/2</f>
        <v>0.73076923076923073</v>
      </c>
      <c r="F30" s="8">
        <f>'Результаты 6 кл. р.я.'!F30/'Результаты 6 кл. р.я.'!$B30/2</f>
        <v>0.52307692307692311</v>
      </c>
      <c r="G30" s="8">
        <f>'Результаты 6 кл. р.я.'!G30/'Результаты 6 кл. р.я.'!$B30/2</f>
        <v>0.91538461538461535</v>
      </c>
      <c r="H30" s="8">
        <f>'Результаты 6 кл. р.я.'!H30/'Результаты 6 кл. р.я.'!$B30/2</f>
        <v>0.7</v>
      </c>
      <c r="I30" s="8">
        <f>'Результаты 6 кл. р.я.'!I30/'Результаты 6 кл. р.я.'!$B30/2</f>
        <v>0.77692307692307694</v>
      </c>
      <c r="J30" s="8">
        <f>'Результаты 6 кл. р.я.'!J30/'Результаты 6 кл. р.я.'!$B30/3</f>
        <v>0.52820512820512822</v>
      </c>
      <c r="K30" s="8">
        <f>'Результаты 6 кл. р.я.'!K30/'Результаты 6 кл. р.я.'!$B30/2</f>
        <v>0.61538461538461542</v>
      </c>
      <c r="L30" s="8">
        <f>'Результаты 6 кл. р.я.'!L30/'Результаты 6 кл. р.я.'!$B30/2</f>
        <v>0.6</v>
      </c>
      <c r="M30" s="8">
        <f>'Результаты 6 кл. р.я.'!M30/'Результаты 6 кл. р.я.'!$B30/2</f>
        <v>0.6</v>
      </c>
      <c r="N30" s="8">
        <f>'Результаты 6 кл. р.я.'!N30/'Результаты 6 кл. р.я.'!$B30/2</f>
        <v>0.80769230769230771</v>
      </c>
      <c r="O30" s="8">
        <f>'Результаты 6 кл. р.я.'!O30/'Результаты 6 кл. р.я.'!$B30</f>
        <v>4.6153846153846156E-2</v>
      </c>
      <c r="P30" s="8">
        <f>'Результаты 6 кл. р.я.'!P30/'Результаты 6 кл. р.я.'!$B30</f>
        <v>0.44615384615384618</v>
      </c>
      <c r="Q30" s="8">
        <f>'Результаты 6 кл. р.я.'!Q30/'Результаты 6 кл. р.я.'!$B30</f>
        <v>0.46153846153846156</v>
      </c>
      <c r="R30" s="8">
        <f>'Результаты 6 кл. р.я.'!R30/'Результаты 6 кл. р.я.'!$B30</f>
        <v>4.6153846153846156E-2</v>
      </c>
      <c r="V30" s="20">
        <f t="shared" si="0"/>
        <v>0.93846153846153846</v>
      </c>
    </row>
    <row r="31" spans="1:22" ht="15.75">
      <c r="A31" s="1">
        <v>33</v>
      </c>
      <c r="B31" s="2">
        <v>42</v>
      </c>
      <c r="C31" s="8">
        <f>'Результаты 6 кл. р.я.'!C31/'Результаты 6 кл. р.я.'!$B31/2</f>
        <v>0.73809523809523814</v>
      </c>
      <c r="D31" s="8">
        <f>'Результаты 6 кл. р.я.'!D31/'Результаты 6 кл. р.я.'!$B31/3</f>
        <v>0.77777777777777779</v>
      </c>
      <c r="E31" s="8">
        <f>'Результаты 6 кл. р.я.'!E31/'Результаты 6 кл. р.я.'!$B31/2</f>
        <v>0.79761904761904767</v>
      </c>
      <c r="F31" s="8">
        <f>'Результаты 6 кл. р.я.'!F31/'Результаты 6 кл. р.я.'!$B31/2</f>
        <v>0.76190476190476186</v>
      </c>
      <c r="G31" s="8">
        <f>'Результаты 6 кл. р.я.'!G31/'Результаты 6 кл. р.я.'!$B31/2</f>
        <v>0.5357142857142857</v>
      </c>
      <c r="H31" s="8">
        <f>'Результаты 6 кл. р.я.'!H31/'Результаты 6 кл. р.я.'!$B31/2</f>
        <v>0.47619047619047616</v>
      </c>
      <c r="I31" s="8">
        <f>'Результаты 6 кл. р.я.'!I31/'Результаты 6 кл. р.я.'!$B31/2</f>
        <v>0.52380952380952384</v>
      </c>
      <c r="J31" s="8">
        <f>'Результаты 6 кл. р.я.'!J31/'Результаты 6 кл. р.я.'!$B31/3</f>
        <v>0.69047619047619058</v>
      </c>
      <c r="K31" s="8">
        <f>'Результаты 6 кл. р.я.'!K31/'Результаты 6 кл. р.я.'!$B31/2</f>
        <v>0.52380952380952384</v>
      </c>
      <c r="L31" s="8">
        <f>'Результаты 6 кл. р.я.'!L31/'Результаты 6 кл. р.я.'!$B31/2</f>
        <v>0.38095238095238093</v>
      </c>
      <c r="M31" s="8">
        <f>'Результаты 6 кл. р.я.'!M31/'Результаты 6 кл. р.я.'!$B31/2</f>
        <v>0.5357142857142857</v>
      </c>
      <c r="N31" s="8">
        <f>'Результаты 6 кл. р.я.'!N31/'Результаты 6 кл. р.я.'!$B31/2</f>
        <v>0.59523809523809523</v>
      </c>
      <c r="O31" s="8">
        <f>'Результаты 6 кл. р.я.'!O31/'Результаты 6 кл. р.я.'!$B31</f>
        <v>9.5238095238095233E-2</v>
      </c>
      <c r="P31" s="8">
        <f>'Результаты 6 кл. р.я.'!P31/'Результаты 6 кл. р.я.'!$B31</f>
        <v>0.5714285714285714</v>
      </c>
      <c r="Q31" s="8">
        <f>'Результаты 6 кл. р.я.'!Q31/'Результаты 6 кл. р.я.'!$B31</f>
        <v>0.30952380952380953</v>
      </c>
      <c r="R31" s="8">
        <f>'Результаты 6 кл. р.я.'!R31/'Результаты 6 кл. р.я.'!$B31</f>
        <v>2.3809523809523808E-2</v>
      </c>
      <c r="V31" s="20">
        <f t="shared" si="0"/>
        <v>0.79761904761904767</v>
      </c>
    </row>
    <row r="32" spans="1:22" ht="15.75">
      <c r="A32" s="1">
        <v>35</v>
      </c>
      <c r="B32" s="2">
        <v>50</v>
      </c>
      <c r="C32" s="8">
        <f>'Результаты 6 кл. р.я.'!C32/'Результаты 6 кл. р.я.'!$B32/2</f>
        <v>0.5</v>
      </c>
      <c r="D32" s="8">
        <f>'Результаты 6 кл. р.я.'!D32/'Результаты 6 кл. р.я.'!$B32/3</f>
        <v>0.77999999999999992</v>
      </c>
      <c r="E32" s="8">
        <f>'Результаты 6 кл. р.я.'!E32/'Результаты 6 кл. р.я.'!$B32/2</f>
        <v>0.73</v>
      </c>
      <c r="F32" s="8">
        <f>'Результаты 6 кл. р.я.'!F32/'Результаты 6 кл. р.я.'!$B32/2</f>
        <v>0.59</v>
      </c>
      <c r="G32" s="8">
        <f>'Результаты 6 кл. р.я.'!G32/'Результаты 6 кл. р.я.'!$B32/2</f>
        <v>0.63</v>
      </c>
      <c r="H32" s="8">
        <f>'Результаты 6 кл. р.я.'!H32/'Результаты 6 кл. р.я.'!$B32/2</f>
        <v>0.54</v>
      </c>
      <c r="I32" s="8">
        <f>'Результаты 6 кл. р.я.'!I32/'Результаты 6 кл. р.я.'!$B32/2</f>
        <v>0.66</v>
      </c>
      <c r="J32" s="8">
        <f>'Результаты 6 кл. р.я.'!J32/'Результаты 6 кл. р.я.'!$B32/3</f>
        <v>0.55333333333333334</v>
      </c>
      <c r="K32" s="8">
        <f>'Результаты 6 кл. р.я.'!K32/'Результаты 6 кл. р.я.'!$B32/2</f>
        <v>0.49</v>
      </c>
      <c r="L32" s="8">
        <f>'Результаты 6 кл. р.я.'!L32/'Результаты 6 кл. р.я.'!$B32/2</f>
        <v>0.44</v>
      </c>
      <c r="M32" s="8">
        <f>'Результаты 6 кл. р.я.'!M32/'Результаты 6 кл. р.я.'!$B32/2</f>
        <v>0.39</v>
      </c>
      <c r="N32" s="8">
        <f>'Результаты 6 кл. р.я.'!N32/'Результаты 6 кл. р.я.'!$B32/2</f>
        <v>0.68</v>
      </c>
      <c r="O32" s="8">
        <f>'Результаты 6 кл. р.я.'!O32/'Результаты 6 кл. р.я.'!$B32</f>
        <v>0.12</v>
      </c>
      <c r="P32" s="8">
        <f>'Результаты 6 кл. р.я.'!P32/'Результаты 6 кл. р.я.'!$B32</f>
        <v>0.57999999999999996</v>
      </c>
      <c r="Q32" s="8">
        <f>'Результаты 6 кл. р.я.'!Q32/'Результаты 6 кл. р.я.'!$B32</f>
        <v>0.28000000000000003</v>
      </c>
      <c r="R32" s="8">
        <f>'Результаты 6 кл. р.я.'!R32/'Результаты 6 кл. р.я.'!$B32</f>
        <v>0.02</v>
      </c>
      <c r="V32" s="20">
        <f t="shared" si="0"/>
        <v>0.77999999999999992</v>
      </c>
    </row>
    <row r="33" spans="1:22" ht="15.75">
      <c r="A33" s="1">
        <v>36</v>
      </c>
      <c r="B33" s="2">
        <v>59</v>
      </c>
      <c r="C33" s="8">
        <f>'Результаты 6 кл. р.я.'!C33/'Результаты 6 кл. р.я.'!$B33/2</f>
        <v>0.82203389830508478</v>
      </c>
      <c r="D33" s="8">
        <f>'Результаты 6 кл. р.я.'!D33/'Результаты 6 кл. р.я.'!$B33/3</f>
        <v>0.6384180790960452</v>
      </c>
      <c r="E33" s="8">
        <f>'Результаты 6 кл. р.я.'!E33/'Результаты 6 кл. р.я.'!$B33/2</f>
        <v>0.68644067796610164</v>
      </c>
      <c r="F33" s="8">
        <f>'Результаты 6 кл. р.я.'!F33/'Результаты 6 кл. р.я.'!$B33/2</f>
        <v>0.19491525423728814</v>
      </c>
      <c r="G33" s="8">
        <f>'Результаты 6 кл. р.я.'!G33/'Результаты 6 кл. р.я.'!$B33/2</f>
        <v>0.83898305084745761</v>
      </c>
      <c r="H33" s="8">
        <f>'Результаты 6 кл. р.я.'!H33/'Результаты 6 кл. р.я.'!$B33/2</f>
        <v>0.69491525423728817</v>
      </c>
      <c r="I33" s="8">
        <f>'Результаты 6 кл. р.я.'!I33/'Результаты 6 кл. р.я.'!$B33/2</f>
        <v>0.83050847457627119</v>
      </c>
      <c r="J33" s="8">
        <f>'Результаты 6 кл. р.я.'!J33/'Результаты 6 кл. р.я.'!$B33/3</f>
        <v>0.6384180790960452</v>
      </c>
      <c r="K33" s="8">
        <f>'Результаты 6 кл. р.я.'!K33/'Результаты 6 кл. р.я.'!$B33/2</f>
        <v>0.64406779661016944</v>
      </c>
      <c r="L33" s="8">
        <f>'Результаты 6 кл. р.я.'!L33/'Результаты 6 кл. р.я.'!$B33/2</f>
        <v>0.75423728813559321</v>
      </c>
      <c r="M33" s="8">
        <f>'Результаты 6 кл. р.я.'!M33/'Результаты 6 кл. р.я.'!$B33/2</f>
        <v>0.59322033898305082</v>
      </c>
      <c r="N33" s="8">
        <f>'Результаты 6 кл. р.я.'!N33/'Результаты 6 кл. р.я.'!$B33/2</f>
        <v>0.66949152542372881</v>
      </c>
      <c r="O33" s="8">
        <f>'Результаты 6 кл. р.я.'!O33/'Результаты 6 кл. р.я.'!$B33</f>
        <v>5.0847457627118647E-2</v>
      </c>
      <c r="P33" s="8">
        <f>'Результаты 6 кл. р.я.'!P33/'Результаты 6 кл. р.я.'!$B33</f>
        <v>0.55932203389830504</v>
      </c>
      <c r="Q33" s="8">
        <f>'Результаты 6 кл. р.я.'!Q33/'Результаты 6 кл. р.я.'!$B33</f>
        <v>0.33898305084745761</v>
      </c>
      <c r="R33" s="8">
        <f>'Результаты 6 кл. р.я.'!R33/'Результаты 6 кл. р.я.'!$B33</f>
        <v>5.0847457627118647E-2</v>
      </c>
      <c r="V33" s="20">
        <f t="shared" si="0"/>
        <v>0.83898305084745761</v>
      </c>
    </row>
    <row r="34" spans="1:22" ht="15.75">
      <c r="A34" s="1">
        <v>38</v>
      </c>
      <c r="B34" s="2">
        <v>37</v>
      </c>
      <c r="C34" s="8">
        <f>'Результаты 6 кл. р.я.'!C34/'Результаты 6 кл. р.я.'!$B34/2</f>
        <v>0.70270270270270274</v>
      </c>
      <c r="D34" s="8">
        <f>'Результаты 6 кл. р.я.'!D34/'Результаты 6 кл. р.я.'!$B34/3</f>
        <v>0.64864864864864868</v>
      </c>
      <c r="E34" s="8">
        <f>'Результаты 6 кл. р.я.'!E34/'Результаты 6 кл. р.я.'!$B34/2</f>
        <v>0.67567567567567566</v>
      </c>
      <c r="F34" s="8">
        <f>'Результаты 6 кл. р.я.'!F34/'Результаты 6 кл. р.я.'!$B34/2</f>
        <v>0.54054054054054057</v>
      </c>
      <c r="G34" s="8">
        <f>'Результаты 6 кл. р.я.'!G34/'Результаты 6 кл. р.я.'!$B34/2</f>
        <v>0.58108108108108103</v>
      </c>
      <c r="H34" s="8">
        <f>'Результаты 6 кл. р.я.'!H34/'Результаты 6 кл. р.я.'!$B34/2</f>
        <v>0.56756756756756754</v>
      </c>
      <c r="I34" s="8">
        <f>'Результаты 6 кл. р.я.'!I34/'Результаты 6 кл. р.я.'!$B34/2</f>
        <v>0.59459459459459463</v>
      </c>
      <c r="J34" s="8">
        <f>'Результаты 6 кл. р.я.'!J34/'Результаты 6 кл. р.я.'!$B34/3</f>
        <v>0.55855855855855852</v>
      </c>
      <c r="K34" s="8">
        <f>'Результаты 6 кл. р.я.'!K34/'Результаты 6 кл. р.я.'!$B34/2</f>
        <v>0.60810810810810811</v>
      </c>
      <c r="L34" s="8">
        <f>'Результаты 6 кл. р.я.'!L34/'Результаты 6 кл. р.я.'!$B34/2</f>
        <v>0.43243243243243246</v>
      </c>
      <c r="M34" s="8">
        <f>'Результаты 6 кл. р.я.'!M34/'Результаты 6 кл. р.я.'!$B34/2</f>
        <v>0.47297297297297297</v>
      </c>
      <c r="N34" s="8">
        <f>'Результаты 6 кл. р.я.'!N34/'Результаты 6 кл. р.я.'!$B34/2</f>
        <v>0.55405405405405406</v>
      </c>
      <c r="O34" s="8">
        <f>'Результаты 6 кл. р.я.'!O34/'Результаты 6 кл. р.я.'!$B34</f>
        <v>0.10810810810810811</v>
      </c>
      <c r="P34" s="8">
        <f>'Результаты 6 кл. р.я.'!P34/'Результаты 6 кл. р.я.'!$B34</f>
        <v>0.78378378378378377</v>
      </c>
      <c r="Q34" s="8">
        <f>'Результаты 6 кл. р.я.'!Q34/'Результаты 6 кл. р.я.'!$B34</f>
        <v>8.1081081081081086E-2</v>
      </c>
      <c r="R34" s="8">
        <f>'Результаты 6 кл. р.я.'!R34/'Результаты 6 кл. р.я.'!$B34</f>
        <v>2.7027027027027029E-2</v>
      </c>
      <c r="V34" s="20">
        <f t="shared" si="0"/>
        <v>0.70270270270270274</v>
      </c>
    </row>
    <row r="35" spans="1:22" ht="15.75">
      <c r="A35" s="1">
        <v>40</v>
      </c>
      <c r="B35" s="2">
        <v>92</v>
      </c>
      <c r="C35" s="8">
        <f>'Результаты 6 кл. р.я.'!C35/'Результаты 6 кл. р.я.'!$B35/2</f>
        <v>0.79891304347826086</v>
      </c>
      <c r="D35" s="8">
        <f>'Результаты 6 кл. р.я.'!D35/'Результаты 6 кл. р.я.'!$B35/3</f>
        <v>0.63043478260869568</v>
      </c>
      <c r="E35" s="8">
        <f>'Результаты 6 кл. р.я.'!E35/'Результаты 6 кл. р.я.'!$B35/2</f>
        <v>0.72826086956521741</v>
      </c>
      <c r="F35" s="8">
        <f>'Результаты 6 кл. р.я.'!F35/'Результаты 6 кл. р.я.'!$B35/2</f>
        <v>0.36956521739130432</v>
      </c>
      <c r="G35" s="8">
        <f>'Результаты 6 кл. р.я.'!G35/'Результаты 6 кл. р.я.'!$B35/2</f>
        <v>0.65217391304347827</v>
      </c>
      <c r="H35" s="8">
        <f>'Результаты 6 кл. р.я.'!H35/'Результаты 6 кл. р.я.'!$B35/2</f>
        <v>0.65217391304347827</v>
      </c>
      <c r="I35" s="8">
        <f>'Результаты 6 кл. р.я.'!I35/'Результаты 6 кл. р.я.'!$B35/2</f>
        <v>0.66847826086956519</v>
      </c>
      <c r="J35" s="8">
        <f>'Результаты 6 кл. р.я.'!J35/'Результаты 6 кл. р.я.'!$B35/3</f>
        <v>0.56159420289855067</v>
      </c>
      <c r="K35" s="8">
        <f>'Результаты 6 кл. р.я.'!K35/'Результаты 6 кл. р.я.'!$B35/2</f>
        <v>0.53260869565217395</v>
      </c>
      <c r="L35" s="8">
        <f>'Результаты 6 кл. р.я.'!L35/'Результаты 6 кл. р.я.'!$B35/2</f>
        <v>0.5</v>
      </c>
      <c r="M35" s="8">
        <f>'Результаты 6 кл. р.я.'!M35/'Результаты 6 кл. р.я.'!$B35/2</f>
        <v>0.52173913043478259</v>
      </c>
      <c r="N35" s="8">
        <f>'Результаты 6 кл. р.я.'!N35/'Результаты 6 кл. р.я.'!$B35/2</f>
        <v>0.61413043478260865</v>
      </c>
      <c r="O35" s="8">
        <f>'Результаты 6 кл. р.я.'!O35/'Результаты 6 кл. р.я.'!$B35</f>
        <v>0.19565217391304349</v>
      </c>
      <c r="P35" s="8">
        <f>'Результаты 6 кл. р.я.'!P35/'Результаты 6 кл. р.я.'!$B35</f>
        <v>0.4891304347826087</v>
      </c>
      <c r="Q35" s="8">
        <f>'Результаты 6 кл. р.я.'!Q35/'Результаты 6 кл. р.я.'!$B35</f>
        <v>0.27173913043478259</v>
      </c>
      <c r="R35" s="8">
        <f>'Результаты 6 кл. р.я.'!R35/'Результаты 6 кл. р.я.'!$B35</f>
        <v>4.3478260869565216E-2</v>
      </c>
      <c r="V35" s="20">
        <f t="shared" si="0"/>
        <v>0.79891304347826086</v>
      </c>
    </row>
    <row r="36" spans="1:22" ht="15.75">
      <c r="A36" s="1">
        <v>41</v>
      </c>
      <c r="B36" s="2">
        <v>61</v>
      </c>
      <c r="C36" s="8">
        <f>'Результаты 6 кл. р.я.'!C36/'Результаты 6 кл. р.я.'!$B36/2</f>
        <v>0.72950819672131151</v>
      </c>
      <c r="D36" s="8">
        <f>'Результаты 6 кл. р.я.'!D36/'Результаты 6 кл. р.я.'!$B36/3</f>
        <v>0.67759562841530052</v>
      </c>
      <c r="E36" s="8">
        <f>'Результаты 6 кл. р.я.'!E36/'Результаты 6 кл. р.я.'!$B36/2</f>
        <v>0.68032786885245899</v>
      </c>
      <c r="F36" s="8">
        <f>'Результаты 6 кл. р.я.'!F36/'Результаты 6 кл. р.я.'!$B36/2</f>
        <v>0.5901639344262295</v>
      </c>
      <c r="G36" s="8">
        <f>'Результаты 6 кл. р.я.'!G36/'Результаты 6 кл. р.я.'!$B36/2</f>
        <v>0.72950819672131151</v>
      </c>
      <c r="H36" s="8">
        <f>'Результаты 6 кл. р.я.'!H36/'Результаты 6 кл. р.я.'!$B36/2</f>
        <v>0.58196721311475408</v>
      </c>
      <c r="I36" s="8">
        <f>'Результаты 6 кл. р.я.'!I36/'Результаты 6 кл. р.я.'!$B36/2</f>
        <v>0.72131147540983609</v>
      </c>
      <c r="J36" s="8">
        <f>'Результаты 6 кл. р.я.'!J36/'Результаты 6 кл. р.я.'!$B36/3</f>
        <v>0.61748633879781423</v>
      </c>
      <c r="K36" s="8">
        <f>'Результаты 6 кл. р.я.'!K36/'Результаты 6 кл. р.я.'!$B36/2</f>
        <v>0.59836065573770492</v>
      </c>
      <c r="L36" s="8">
        <f>'Результаты 6 кл. р.я.'!L36/'Результаты 6 кл. р.я.'!$B36/2</f>
        <v>0.64754098360655743</v>
      </c>
      <c r="M36" s="8">
        <f>'Результаты 6 кл. р.я.'!M36/'Результаты 6 кл. р.я.'!$B36/2</f>
        <v>0.48360655737704916</v>
      </c>
      <c r="N36" s="8">
        <f>'Результаты 6 кл. р.я.'!N36/'Результаты 6 кл. р.я.'!$B36/2</f>
        <v>0.55737704918032782</v>
      </c>
      <c r="O36" s="8">
        <f>'Результаты 6 кл. р.я.'!O36/'Результаты 6 кл. р.я.'!$B36</f>
        <v>0.19672131147540983</v>
      </c>
      <c r="P36" s="8">
        <f>'Результаты 6 кл. р.я.'!P36/'Результаты 6 кл. р.я.'!$B36</f>
        <v>0.36065573770491804</v>
      </c>
      <c r="Q36" s="8">
        <f>'Результаты 6 кл. р.я.'!Q36/'Результаты 6 кл. р.я.'!$B36</f>
        <v>0.29508196721311475</v>
      </c>
      <c r="R36" s="8">
        <f>'Результаты 6 кл. р.я.'!R36/'Результаты 6 кл. р.я.'!$B36</f>
        <v>0.14754098360655737</v>
      </c>
      <c r="V36" s="20">
        <f t="shared" si="0"/>
        <v>0.72950819672131151</v>
      </c>
    </row>
    <row r="37" spans="1:22" ht="15.75">
      <c r="A37" s="1">
        <v>44</v>
      </c>
      <c r="B37" s="2">
        <v>62</v>
      </c>
      <c r="C37" s="8">
        <f>'Результаты 6 кл. р.я.'!C37/'Результаты 6 кл. р.я.'!$B37/2</f>
        <v>0.91129032258064513</v>
      </c>
      <c r="D37" s="8">
        <f>'Результаты 6 кл. р.я.'!D37/'Результаты 6 кл. р.я.'!$B37/3</f>
        <v>0.80645161290322587</v>
      </c>
      <c r="E37" s="8">
        <f>'Результаты 6 кл. р.я.'!E37/'Результаты 6 кл. р.я.'!$B37/2</f>
        <v>0.65322580645161288</v>
      </c>
      <c r="F37" s="8">
        <f>'Результаты 6 кл. р.я.'!F37/'Результаты 6 кл. р.я.'!$B37/2</f>
        <v>0.28225806451612906</v>
      </c>
      <c r="G37" s="8">
        <f>'Результаты 6 кл. р.я.'!G37/'Результаты 6 кл. р.я.'!$B37/2</f>
        <v>0.59677419354838712</v>
      </c>
      <c r="H37" s="8">
        <f>'Результаты 6 кл. р.я.'!H37/'Результаты 6 кл. р.я.'!$B37/2</f>
        <v>0.54032258064516125</v>
      </c>
      <c r="I37" s="8">
        <f>'Результаты 6 кл. р.я.'!I37/'Результаты 6 кл. р.я.'!$B37/2</f>
        <v>0.79032258064516125</v>
      </c>
      <c r="J37" s="8">
        <f>'Результаты 6 кл. р.я.'!J37/'Результаты 6 кл. р.я.'!$B37/3</f>
        <v>0.81720430107526887</v>
      </c>
      <c r="K37" s="8">
        <f>'Результаты 6 кл. р.я.'!K37/'Результаты 6 кл. р.я.'!$B37/2</f>
        <v>0.70161290322580649</v>
      </c>
      <c r="L37" s="8">
        <f>'Результаты 6 кл. р.я.'!L37/'Результаты 6 кл. р.я.'!$B37/2</f>
        <v>0.79838709677419351</v>
      </c>
      <c r="M37" s="8">
        <f>'Результаты 6 кл. р.я.'!M37/'Результаты 6 кл. р.я.'!$B37/2</f>
        <v>0.65322580645161288</v>
      </c>
      <c r="N37" s="8">
        <f>'Результаты 6 кл. р.я.'!N37/'Результаты 6 кл. р.я.'!$B37/2</f>
        <v>0.74193548387096775</v>
      </c>
      <c r="O37" s="8">
        <f>'Результаты 6 кл. р.я.'!O37/'Результаты 6 кл. р.я.'!$B37</f>
        <v>3.2258064516129031E-2</v>
      </c>
      <c r="P37" s="8">
        <f>'Результаты 6 кл. р.я.'!P37/'Результаты 6 кл. р.я.'!$B37</f>
        <v>0.43548387096774194</v>
      </c>
      <c r="Q37" s="8">
        <f>'Результаты 6 кл. р.я.'!Q37/'Результаты 6 кл. р.я.'!$B37</f>
        <v>0.5</v>
      </c>
      <c r="R37" s="8">
        <f>'Результаты 6 кл. р.я.'!R37/'Результаты 6 кл. р.я.'!$B37</f>
        <v>3.2258064516129031E-2</v>
      </c>
      <c r="V37" s="20">
        <f t="shared" si="0"/>
        <v>0.91129032258064513</v>
      </c>
    </row>
    <row r="38" spans="1:22" ht="15.75">
      <c r="A38" s="1">
        <v>45</v>
      </c>
      <c r="B38" s="2">
        <v>74</v>
      </c>
      <c r="C38" s="8">
        <f>'Результаты 6 кл. р.я.'!C38/'Результаты 6 кл. р.я.'!$B38/2</f>
        <v>0.73648648648648651</v>
      </c>
      <c r="D38" s="8">
        <f>'Результаты 6 кл. р.я.'!D38/'Результаты 6 кл. р.я.'!$B38/3</f>
        <v>0.45045045045045046</v>
      </c>
      <c r="E38" s="8">
        <f>'Результаты 6 кл. р.я.'!E38/'Результаты 6 кл. р.я.'!$B38/2</f>
        <v>0.59459459459459463</v>
      </c>
      <c r="F38" s="8">
        <f>'Результаты 6 кл. р.я.'!F38/'Результаты 6 кл. р.я.'!$B38/2</f>
        <v>0.36486486486486486</v>
      </c>
      <c r="G38" s="8">
        <f>'Результаты 6 кл. р.я.'!G38/'Результаты 6 кл. р.я.'!$B38/2</f>
        <v>0.64864864864864868</v>
      </c>
      <c r="H38" s="8">
        <f>'Результаты 6 кл. р.я.'!H38/'Результаты 6 кл. р.я.'!$B38/2</f>
        <v>0.72297297297297303</v>
      </c>
      <c r="I38" s="8">
        <f>'Результаты 6 кл. р.я.'!I38/'Результаты 6 кл. р.я.'!$B38/2</f>
        <v>0.70270270270270274</v>
      </c>
      <c r="J38" s="8">
        <f>'Результаты 6 кл. р.я.'!J38/'Результаты 6 кл. р.я.'!$B38/3</f>
        <v>0.55405405405405406</v>
      </c>
      <c r="K38" s="8">
        <f>'Результаты 6 кл. р.я.'!K38/'Результаты 6 кл. р.я.'!$B38/2</f>
        <v>0.58108108108108103</v>
      </c>
      <c r="L38" s="8">
        <f>'Результаты 6 кл. р.я.'!L38/'Результаты 6 кл. р.я.'!$B38/2</f>
        <v>0.46621621621621623</v>
      </c>
      <c r="M38" s="8">
        <f>'Результаты 6 кл. р.я.'!M38/'Результаты 6 кл. р.я.'!$B38/2</f>
        <v>0.53378378378378377</v>
      </c>
      <c r="N38" s="8">
        <f>'Результаты 6 кл. р.я.'!N38/'Результаты 6 кл. р.я.'!$B38/2</f>
        <v>0.71621621621621623</v>
      </c>
      <c r="O38" s="8">
        <f>'Результаты 6 кл. р.я.'!O38/'Результаты 6 кл. р.я.'!$B38</f>
        <v>0.25675675675675674</v>
      </c>
      <c r="P38" s="8">
        <f>'Результаты 6 кл. р.я.'!P38/'Результаты 6 кл. р.я.'!$B38</f>
        <v>0.43243243243243246</v>
      </c>
      <c r="Q38" s="8">
        <f>'Результаты 6 кл. р.я.'!Q38/'Результаты 6 кл. р.я.'!$B38</f>
        <v>0.21621621621621623</v>
      </c>
      <c r="R38" s="8">
        <f>'Результаты 6 кл. р.я.'!R38/'Результаты 6 кл. р.я.'!$B38</f>
        <v>9.45945945945946E-2</v>
      </c>
      <c r="V38" s="20">
        <f t="shared" si="0"/>
        <v>0.73648648648648651</v>
      </c>
    </row>
    <row r="39" spans="1:22" ht="15.75">
      <c r="A39" s="1">
        <v>48</v>
      </c>
      <c r="B39" s="2">
        <v>10</v>
      </c>
      <c r="C39" s="8">
        <f>'Результаты 6 кл. р.я.'!C39/'Результаты 6 кл. р.я.'!$B39/2</f>
        <v>0.75</v>
      </c>
      <c r="D39" s="8">
        <f>'Результаты 6 кл. р.я.'!D39/'Результаты 6 кл. р.я.'!$B39/3</f>
        <v>0.79999999999999993</v>
      </c>
      <c r="E39" s="8">
        <f>'Результаты 6 кл. р.я.'!E39/'Результаты 6 кл. р.я.'!$B39/2</f>
        <v>0.85</v>
      </c>
      <c r="F39" s="8">
        <f>'Результаты 6 кл. р.я.'!F39/'Результаты 6 кл. р.я.'!$B39/2</f>
        <v>0.7</v>
      </c>
      <c r="G39" s="8">
        <f>'Результаты 6 кл. р.я.'!G39/'Результаты 6 кл. р.я.'!$B39/2</f>
        <v>0.8</v>
      </c>
      <c r="H39" s="8">
        <f>'Результаты 6 кл. р.я.'!H39/'Результаты 6 кл. р.я.'!$B39/2</f>
        <v>0.75</v>
      </c>
      <c r="I39" s="8">
        <f>'Результаты 6 кл. р.я.'!I39/'Результаты 6 кл. р.я.'!$B39/2</f>
        <v>0.8</v>
      </c>
      <c r="J39" s="8">
        <f>'Результаты 6 кл. р.я.'!J39/'Результаты 6 кл. р.я.'!$B39/3</f>
        <v>0.3666666666666667</v>
      </c>
      <c r="K39" s="8">
        <f>'Результаты 6 кл. р.я.'!K39/'Результаты 6 кл. р.я.'!$B39/2</f>
        <v>0.45</v>
      </c>
      <c r="L39" s="8">
        <f>'Результаты 6 кл. р.я.'!L39/'Результаты 6 кл. р.я.'!$B39/2</f>
        <v>0.45</v>
      </c>
      <c r="M39" s="8">
        <f>'Результаты 6 кл. р.я.'!M39/'Результаты 6 кл. р.я.'!$B39/2</f>
        <v>0.35</v>
      </c>
      <c r="N39" s="8">
        <f>'Результаты 6 кл. р.я.'!N39/'Результаты 6 кл. р.я.'!$B39/2</f>
        <v>0.4</v>
      </c>
      <c r="O39" s="8">
        <f>'Результаты 6 кл. р.я.'!O39/'Результаты 6 кл. р.я.'!$B39</f>
        <v>0.1</v>
      </c>
      <c r="P39" s="8">
        <f>'Результаты 6 кл. р.я.'!P39/'Результаты 6 кл. р.я.'!$B39</f>
        <v>0.6</v>
      </c>
      <c r="Q39" s="8">
        <f>'Результаты 6 кл. р.я.'!Q39/'Результаты 6 кл. р.я.'!$B39</f>
        <v>0.3</v>
      </c>
      <c r="R39" s="8">
        <f>'Результаты 6 кл. р.я.'!R39/'Результаты 6 кл. р.я.'!$B39</f>
        <v>0</v>
      </c>
      <c r="V39" s="20">
        <f t="shared" si="0"/>
        <v>0.85</v>
      </c>
    </row>
    <row r="40" spans="1:22" ht="15.75">
      <c r="A40" s="1">
        <v>49</v>
      </c>
      <c r="B40" s="2">
        <v>44</v>
      </c>
      <c r="C40" s="8">
        <f>'Результаты 6 кл. р.я.'!C40/'Результаты 6 кл. р.я.'!$B40/2</f>
        <v>0.70454545454545459</v>
      </c>
      <c r="D40" s="8">
        <f>'Результаты 6 кл. р.я.'!D40/'Результаты 6 кл. р.я.'!$B40/3</f>
        <v>0.42424242424242425</v>
      </c>
      <c r="E40" s="8">
        <f>'Результаты 6 кл. р.я.'!E40/'Результаты 6 кл. р.я.'!$B40/2</f>
        <v>0.54545454545454541</v>
      </c>
      <c r="F40" s="8">
        <f>'Результаты 6 кл. р.я.'!F40/'Результаты 6 кл. р.я.'!$B40/2</f>
        <v>0.30681818181818182</v>
      </c>
      <c r="G40" s="8">
        <f>'Результаты 6 кл. р.я.'!G40/'Результаты 6 кл. р.я.'!$B40/2</f>
        <v>0.39772727272727271</v>
      </c>
      <c r="H40" s="8">
        <f>'Результаты 6 кл. р.я.'!H40/'Результаты 6 кл. р.я.'!$B40/2</f>
        <v>0.42045454545454547</v>
      </c>
      <c r="I40" s="8">
        <f>'Результаты 6 кл. р.я.'!I40/'Результаты 6 кл. р.я.'!$B40/2</f>
        <v>0.64772727272727271</v>
      </c>
      <c r="J40" s="8">
        <f>'Результаты 6 кл. р.я.'!J40/'Результаты 6 кл. р.я.'!$B40/3</f>
        <v>0.5757575757575758</v>
      </c>
      <c r="K40" s="8">
        <f>'Результаты 6 кл. р.я.'!K40/'Результаты 6 кл. р.я.'!$B40/2</f>
        <v>0.48863636363636365</v>
      </c>
      <c r="L40" s="8">
        <f>'Результаты 6 кл. р.я.'!L40/'Результаты 6 кл. р.я.'!$B40/2</f>
        <v>0.55681818181818177</v>
      </c>
      <c r="M40" s="8">
        <f>'Результаты 6 кл. р.я.'!M40/'Результаты 6 кл. р.я.'!$B40/2</f>
        <v>0.36363636363636365</v>
      </c>
      <c r="N40" s="8">
        <f>'Результаты 6 кл. р.я.'!N40/'Результаты 6 кл. р.я.'!$B40/2</f>
        <v>0.45454545454545453</v>
      </c>
      <c r="O40" s="8">
        <f>'Результаты 6 кл. р.я.'!O40/'Результаты 6 кл. р.я.'!$B40</f>
        <v>0.40909090909090912</v>
      </c>
      <c r="P40" s="8">
        <f>'Результаты 6 кл. р.я.'!P40/'Результаты 6 кл. р.я.'!$B40</f>
        <v>0.45454545454545453</v>
      </c>
      <c r="Q40" s="8">
        <f>'Результаты 6 кл. р.я.'!Q40/'Результаты 6 кл. р.я.'!$B40</f>
        <v>0.11363636363636363</v>
      </c>
      <c r="R40" s="8">
        <f>'Результаты 6 кл. р.я.'!R40/'Результаты 6 кл. р.я.'!$B40</f>
        <v>2.2727272727272728E-2</v>
      </c>
      <c r="V40" s="20">
        <f t="shared" si="0"/>
        <v>0.70454545454545459</v>
      </c>
    </row>
    <row r="41" spans="1:22" ht="15.75">
      <c r="A41" s="1">
        <v>50</v>
      </c>
      <c r="B41" s="2">
        <v>88</v>
      </c>
      <c r="C41" s="8">
        <f>'Результаты 6 кл. р.я.'!C41/'Результаты 6 кл. р.я.'!$B41/2</f>
        <v>0.76136363636363635</v>
      </c>
      <c r="D41" s="8">
        <f>'Результаты 6 кл. р.я.'!D41/'Результаты 6 кл. р.я.'!$B41/3</f>
        <v>0.60227272727272729</v>
      </c>
      <c r="E41" s="8">
        <f>'Результаты 6 кл. р.я.'!E41/'Результаты 6 кл. р.я.'!$B41/2</f>
        <v>0.78409090909090906</v>
      </c>
      <c r="F41" s="8">
        <f>'Результаты 6 кл. р.я.'!F41/'Результаты 6 кл. р.я.'!$B41/2</f>
        <v>0.39204545454545453</v>
      </c>
      <c r="G41" s="8">
        <f>'Результаты 6 кл. р.я.'!G41/'Результаты 6 кл. р.я.'!$B41/2</f>
        <v>0.65909090909090906</v>
      </c>
      <c r="H41" s="8">
        <f>'Результаты 6 кл. р.я.'!H41/'Результаты 6 кл. р.я.'!$B41/2</f>
        <v>0.59090909090909094</v>
      </c>
      <c r="I41" s="8">
        <f>'Результаты 6 кл. р.я.'!I41/'Результаты 6 кл. р.я.'!$B41/2</f>
        <v>0.70454545454545459</v>
      </c>
      <c r="J41" s="8">
        <f>'Результаты 6 кл. р.я.'!J41/'Результаты 6 кл. р.я.'!$B41/3</f>
        <v>0.51136363636363635</v>
      </c>
      <c r="K41" s="8">
        <f>'Результаты 6 кл. р.я.'!K41/'Результаты 6 кл. р.я.'!$B41/2</f>
        <v>0.57386363636363635</v>
      </c>
      <c r="L41" s="8">
        <f>'Результаты 6 кл. р.я.'!L41/'Результаты 6 кл. р.я.'!$B41/2</f>
        <v>0.55113636363636365</v>
      </c>
      <c r="M41" s="8">
        <f>'Результаты 6 кл. р.я.'!M41/'Результаты 6 кл. р.я.'!$B41/2</f>
        <v>0.57954545454545459</v>
      </c>
      <c r="N41" s="8">
        <f>'Результаты 6 кл. р.я.'!N41/'Результаты 6 кл. р.я.'!$B41/2</f>
        <v>0.625</v>
      </c>
      <c r="O41" s="8">
        <f>'Результаты 6 кл. р.я.'!O41/'Результаты 6 кл. р.я.'!$B41</f>
        <v>0.18181818181818182</v>
      </c>
      <c r="P41" s="8">
        <f>'Результаты 6 кл. р.я.'!P41/'Результаты 6 кл. р.я.'!$B41</f>
        <v>0.44318181818181818</v>
      </c>
      <c r="Q41" s="8">
        <f>'Результаты 6 кл. р.я.'!Q41/'Результаты 6 кл. р.я.'!$B41</f>
        <v>0.29545454545454547</v>
      </c>
      <c r="R41" s="8">
        <f>'Результаты 6 кл. р.я.'!R41/'Результаты 6 кл. р.я.'!$B41</f>
        <v>7.9545454545454544E-2</v>
      </c>
      <c r="V41" s="20">
        <f t="shared" si="0"/>
        <v>0.78409090909090906</v>
      </c>
    </row>
    <row r="42" spans="1:22" ht="15.75">
      <c r="A42" s="1">
        <v>55</v>
      </c>
      <c r="B42" s="2">
        <v>65</v>
      </c>
      <c r="C42" s="8">
        <f>'Результаты 6 кл. р.я.'!C42/'Результаты 6 кл. р.я.'!$B42/2</f>
        <v>0.9</v>
      </c>
      <c r="D42" s="8">
        <f>'Результаты 6 кл. р.я.'!D42/'Результаты 6 кл. р.я.'!$B42/3</f>
        <v>0.56923076923076921</v>
      </c>
      <c r="E42" s="8">
        <f>'Результаты 6 кл. р.я.'!E42/'Результаты 6 кл. р.я.'!$B42/2</f>
        <v>0.7384615384615385</v>
      </c>
      <c r="F42" s="8">
        <f>'Результаты 6 кл. р.я.'!F42/'Результаты 6 кл. р.я.'!$B42/2</f>
        <v>0.53076923076923077</v>
      </c>
      <c r="G42" s="8">
        <f>'Результаты 6 кл. р.я.'!G42/'Результаты 6 кл. р.я.'!$B42/2</f>
        <v>0.76923076923076927</v>
      </c>
      <c r="H42" s="8">
        <f>'Результаты 6 кл. р.я.'!H42/'Результаты 6 кл. р.я.'!$B42/2</f>
        <v>0.60769230769230764</v>
      </c>
      <c r="I42" s="8">
        <f>'Результаты 6 кл. р.я.'!I42/'Результаты 6 кл. р.я.'!$B42/2</f>
        <v>0.85384615384615381</v>
      </c>
      <c r="J42" s="8">
        <f>'Результаты 6 кл. р.я.'!J42/'Результаты 6 кл. р.я.'!$B42/3</f>
        <v>0.64102564102564108</v>
      </c>
      <c r="K42" s="8">
        <f>'Результаты 6 кл. р.я.'!K42/'Результаты 6 кл. р.я.'!$B42/2</f>
        <v>0.63846153846153841</v>
      </c>
      <c r="L42" s="8">
        <f>'Результаты 6 кл. р.я.'!L42/'Результаты 6 кл. р.я.'!$B42/2</f>
        <v>0.6</v>
      </c>
      <c r="M42" s="8">
        <f>'Результаты 6 кл. р.я.'!M42/'Результаты 6 кл. р.я.'!$B42/2</f>
        <v>0.58461538461538465</v>
      </c>
      <c r="N42" s="8">
        <f>'Результаты 6 кл. р.я.'!N42/'Результаты 6 кл. р.я.'!$B42/2</f>
        <v>0.70769230769230773</v>
      </c>
      <c r="O42" s="8">
        <f>'Результаты 6 кл. р.я.'!O42/'Результаты 6 кл. р.я.'!$B42</f>
        <v>0.15384615384615385</v>
      </c>
      <c r="P42" s="8">
        <f>'Результаты 6 кл. р.я.'!P42/'Результаты 6 кл. р.я.'!$B42</f>
        <v>0.33846153846153848</v>
      </c>
      <c r="Q42" s="8">
        <f>'Результаты 6 кл. р.я.'!Q42/'Результаты 6 кл. р.я.'!$B42</f>
        <v>0.47692307692307695</v>
      </c>
      <c r="R42" s="8">
        <f>'Результаты 6 кл. р.я.'!R42/'Результаты 6 кл. р.я.'!$B42</f>
        <v>3.0769230769230771E-2</v>
      </c>
      <c r="V42" s="20">
        <f t="shared" si="0"/>
        <v>0.9</v>
      </c>
    </row>
    <row r="43" spans="1:22" ht="15.75">
      <c r="A43" s="1">
        <v>56</v>
      </c>
      <c r="B43" s="2">
        <v>37</v>
      </c>
      <c r="C43" s="8">
        <f>'Результаты 6 кл. р.я.'!C43/'Результаты 6 кл. р.я.'!$B43/2</f>
        <v>0.89189189189189189</v>
      </c>
      <c r="D43" s="8">
        <f>'Результаты 6 кл. р.я.'!D43/'Результаты 6 кл. р.я.'!$B43/3</f>
        <v>0.5495495495495496</v>
      </c>
      <c r="E43" s="8">
        <f>'Результаты 6 кл. р.я.'!E43/'Результаты 6 кл. р.я.'!$B43/2</f>
        <v>0.67567567567567566</v>
      </c>
      <c r="F43" s="8">
        <f>'Результаты 6 кл. р.я.'!F43/'Результаты 6 кл. р.я.'!$B43/2</f>
        <v>0.68918918918918914</v>
      </c>
      <c r="G43" s="8">
        <f>'Результаты 6 кл. р.я.'!G43/'Результаты 6 кл. р.я.'!$B43/2</f>
        <v>0.77027027027027029</v>
      </c>
      <c r="H43" s="8">
        <f>'Результаты 6 кл. р.я.'!H43/'Результаты 6 кл. р.я.'!$B43/2</f>
        <v>0.83783783783783783</v>
      </c>
      <c r="I43" s="8">
        <f>'Результаты 6 кл. р.я.'!I43/'Результаты 6 кл. р.я.'!$B43/2</f>
        <v>0.7567567567567568</v>
      </c>
      <c r="J43" s="8">
        <f>'Результаты 6 кл. р.я.'!J43/'Результаты 6 кл. р.я.'!$B43/3</f>
        <v>0.71171171171171166</v>
      </c>
      <c r="K43" s="8">
        <f>'Результаты 6 кл. р.я.'!K43/'Результаты 6 кл. р.я.'!$B43/2</f>
        <v>0.77027027027027029</v>
      </c>
      <c r="L43" s="8">
        <f>'Результаты 6 кл. р.я.'!L43/'Результаты 6 кл. р.я.'!$B43/2</f>
        <v>0.70270270270270274</v>
      </c>
      <c r="M43" s="8">
        <f>'Результаты 6 кл. р.я.'!M43/'Результаты 6 кл. р.я.'!$B43/2</f>
        <v>0.6216216216216216</v>
      </c>
      <c r="N43" s="8">
        <f>'Результаты 6 кл. р.я.'!N43/'Результаты 6 кл. р.я.'!$B43/2</f>
        <v>0.79729729729729726</v>
      </c>
      <c r="O43" s="8">
        <f>'Результаты 6 кл. р.я.'!O43/'Результаты 6 кл. р.я.'!$B43</f>
        <v>0.13513513513513514</v>
      </c>
      <c r="P43" s="8">
        <f>'Результаты 6 кл. р.я.'!P43/'Результаты 6 кл. р.я.'!$B43</f>
        <v>0.3783783783783784</v>
      </c>
      <c r="Q43" s="8">
        <f>'Результаты 6 кл. р.я.'!Q43/'Результаты 6 кл. р.я.'!$B43</f>
        <v>0.32432432432432434</v>
      </c>
      <c r="R43" s="8">
        <f>'Результаты 6 кл. р.я.'!R43/'Результаты 6 кл. р.я.'!$B43</f>
        <v>0.16216216216216217</v>
      </c>
      <c r="V43" s="20">
        <f t="shared" si="0"/>
        <v>0.89189189189189189</v>
      </c>
    </row>
    <row r="44" spans="1:22" ht="15.75">
      <c r="A44" s="1">
        <v>58</v>
      </c>
      <c r="B44" s="2">
        <v>62</v>
      </c>
      <c r="C44" s="8">
        <f>'Результаты 6 кл. р.я.'!C44/'Результаты 6 кл. р.я.'!$B44/2</f>
        <v>0.92741935483870963</v>
      </c>
      <c r="D44" s="8">
        <f>'Результаты 6 кл. р.я.'!D44/'Результаты 6 кл. р.я.'!$B44/3</f>
        <v>0.54838709677419362</v>
      </c>
      <c r="E44" s="8">
        <f>'Результаты 6 кл. р.я.'!E44/'Результаты 6 кл. р.я.'!$B44/2</f>
        <v>0.66935483870967738</v>
      </c>
      <c r="F44" s="8">
        <f>'Результаты 6 кл. р.я.'!F44/'Результаты 6 кл. р.я.'!$B44/2</f>
        <v>0.44354838709677419</v>
      </c>
      <c r="G44" s="8">
        <f>'Результаты 6 кл. р.я.'!G44/'Результаты 6 кл. р.я.'!$B44/2</f>
        <v>0.75806451612903225</v>
      </c>
      <c r="H44" s="8">
        <f>'Результаты 6 кл. р.я.'!H44/'Результаты 6 кл. р.я.'!$B44/2</f>
        <v>0.57258064516129037</v>
      </c>
      <c r="I44" s="8">
        <f>'Результаты 6 кл. р.я.'!I44/'Результаты 6 кл. р.я.'!$B44/2</f>
        <v>0.7338709677419355</v>
      </c>
      <c r="J44" s="8">
        <f>'Результаты 6 кл. р.я.'!J44/'Результаты 6 кл. р.я.'!$B44/3</f>
        <v>0.59677419354838712</v>
      </c>
      <c r="K44" s="8">
        <f>'Результаты 6 кл. р.я.'!K44/'Результаты 6 кл. р.я.'!$B44/2</f>
        <v>0.68548387096774188</v>
      </c>
      <c r="L44" s="8">
        <f>'Результаты 6 кл. р.я.'!L44/'Результаты 6 кл. р.я.'!$B44/2</f>
        <v>0.57258064516129037</v>
      </c>
      <c r="M44" s="8">
        <f>'Результаты 6 кл. р.я.'!M44/'Результаты 6 кл. р.я.'!$B44/2</f>
        <v>0.66935483870967738</v>
      </c>
      <c r="N44" s="8">
        <f>'Результаты 6 кл. р.я.'!N44/'Результаты 6 кл. р.я.'!$B44/2</f>
        <v>0.84677419354838712</v>
      </c>
      <c r="O44" s="8">
        <f>'Результаты 6 кл. р.я.'!O44/'Результаты 6 кл. р.я.'!$B44</f>
        <v>3.2258064516129031E-2</v>
      </c>
      <c r="P44" s="8">
        <f>'Результаты 6 кл. р.я.'!P44/'Результаты 6 кл. р.я.'!$B44</f>
        <v>0.58064516129032262</v>
      </c>
      <c r="Q44" s="8">
        <f>'Результаты 6 кл. р.я.'!Q44/'Результаты 6 кл. р.я.'!$B44</f>
        <v>0.32258064516129031</v>
      </c>
      <c r="R44" s="8">
        <f>'Результаты 6 кл. р.я.'!R44/'Результаты 6 кл. р.я.'!$B44</f>
        <v>6.4516129032258063E-2</v>
      </c>
      <c r="V44" s="20">
        <f t="shared" si="0"/>
        <v>0.92741935483870963</v>
      </c>
    </row>
    <row r="45" spans="1:22" ht="15.75">
      <c r="A45" s="2">
        <v>61</v>
      </c>
      <c r="B45" s="2">
        <v>87</v>
      </c>
      <c r="C45" s="8">
        <f>'Результаты 6 кл. р.я.'!C45/'Результаты 6 кл. р.я.'!$B45/2</f>
        <v>0.89655172413793105</v>
      </c>
      <c r="D45" s="8">
        <f>'Результаты 6 кл. р.я.'!D45/'Результаты 6 кл. р.я.'!$B45/3</f>
        <v>0.89655172413793105</v>
      </c>
      <c r="E45" s="8">
        <f>'Результаты 6 кл. р.я.'!E45/'Результаты 6 кл. р.я.'!$B45/2</f>
        <v>0.77011494252873558</v>
      </c>
      <c r="F45" s="8">
        <f>'Результаты 6 кл. р.я.'!F45/'Результаты 6 кл. р.я.'!$B45/2</f>
        <v>0.5977011494252874</v>
      </c>
      <c r="G45" s="8">
        <f>'Результаты 6 кл. р.я.'!G45/'Результаты 6 кл. р.я.'!$B45/2</f>
        <v>0.72988505747126442</v>
      </c>
      <c r="H45" s="8">
        <f>'Результаты 6 кл. р.я.'!H45/'Результаты 6 кл. р.я.'!$B45/2</f>
        <v>0.67241379310344829</v>
      </c>
      <c r="I45" s="8">
        <f>'Результаты 6 кл. р.я.'!I45/'Результаты 6 кл. р.я.'!$B45/2</f>
        <v>0.73563218390804597</v>
      </c>
      <c r="J45" s="8">
        <f>'Результаты 6 кл. р.я.'!J45/'Результаты 6 кл. р.я.'!$B45/3</f>
        <v>0.56321839080459768</v>
      </c>
      <c r="K45" s="8">
        <f>'Результаты 6 кл. р.я.'!K45/'Результаты 6 кл. р.я.'!$B45/2</f>
        <v>0.65517241379310343</v>
      </c>
      <c r="L45" s="8">
        <f>'Результаты 6 кл. р.я.'!L45/'Результаты 6 кл. р.я.'!$B45/2</f>
        <v>0.55747126436781613</v>
      </c>
      <c r="M45" s="8">
        <f>'Результаты 6 кл. р.я.'!M45/'Результаты 6 кл. р.я.'!$B45/2</f>
        <v>0.56321839080459768</v>
      </c>
      <c r="N45" s="8">
        <f>'Результаты 6 кл. р.я.'!N45/'Результаты 6 кл. р.я.'!$B45/2</f>
        <v>0.66091954022988508</v>
      </c>
      <c r="O45" s="8">
        <f>'Результаты 6 кл. р.я.'!O45/'Результаты 6 кл. р.я.'!$B45</f>
        <v>8.0459770114942528E-2</v>
      </c>
      <c r="P45" s="8">
        <f>'Результаты 6 кл. р.я.'!P45/'Результаты 6 кл. р.я.'!$B45</f>
        <v>0.45977011494252873</v>
      </c>
      <c r="Q45" s="8">
        <f>'Результаты 6 кл. р.я.'!Q45/'Результаты 6 кл. р.я.'!$B45</f>
        <v>0.33333333333333331</v>
      </c>
      <c r="R45" s="8">
        <f>'Результаты 6 кл. р.я.'!R45/'Результаты 6 кл. р.я.'!$B45</f>
        <v>0.12643678160919541</v>
      </c>
      <c r="V45" s="20">
        <f t="shared" si="0"/>
        <v>0.89655172413793105</v>
      </c>
    </row>
    <row r="46" spans="1:22" ht="15.75">
      <c r="A46" s="1">
        <v>64</v>
      </c>
      <c r="B46" s="2">
        <v>69</v>
      </c>
      <c r="C46" s="8">
        <f>'Результаты 6 кл. р.я.'!C46/'Результаты 6 кл. р.я.'!$B46/2</f>
        <v>0.85507246376811596</v>
      </c>
      <c r="D46" s="8">
        <f>'Результаты 6 кл. р.я.'!D46/'Результаты 6 кл. р.я.'!$B46/3</f>
        <v>0.76811594202898548</v>
      </c>
      <c r="E46" s="8">
        <f>'Результаты 6 кл. р.я.'!E46/'Результаты 6 кл. р.я.'!$B46/2</f>
        <v>0.69565217391304346</v>
      </c>
      <c r="F46" s="8">
        <f>'Результаты 6 кл. р.я.'!F46/'Результаты 6 кл. р.я.'!$B46/2</f>
        <v>0.57971014492753625</v>
      </c>
      <c r="G46" s="8">
        <f>'Результаты 6 кл. р.я.'!G46/'Результаты 6 кл. р.я.'!$B46/2</f>
        <v>0.55797101449275366</v>
      </c>
      <c r="H46" s="8">
        <f>'Результаты 6 кл. р.я.'!H46/'Результаты 6 кл. р.я.'!$B46/2</f>
        <v>0.71014492753623193</v>
      </c>
      <c r="I46" s="8">
        <f>'Результаты 6 кл. р.я.'!I46/'Результаты 6 кл. р.я.'!$B46/2</f>
        <v>0.77536231884057971</v>
      </c>
      <c r="J46" s="8">
        <f>'Результаты 6 кл. р.я.'!J46/'Результаты 6 кл. р.я.'!$B46/3</f>
        <v>0.55555555555555558</v>
      </c>
      <c r="K46" s="8">
        <f>'Результаты 6 кл. р.я.'!K46/'Результаты 6 кл. р.я.'!$B46/2</f>
        <v>0.65217391304347827</v>
      </c>
      <c r="L46" s="8">
        <f>'Результаты 6 кл. р.я.'!L46/'Результаты 6 кл. р.я.'!$B46/2</f>
        <v>0.75362318840579712</v>
      </c>
      <c r="M46" s="8">
        <f>'Результаты 6 кл. р.я.'!M46/'Результаты 6 кл. р.я.'!$B46/2</f>
        <v>0.52173913043478259</v>
      </c>
      <c r="N46" s="8">
        <f>'Результаты 6 кл. р.я.'!N46/'Результаты 6 кл. р.я.'!$B46/2</f>
        <v>0.65217391304347827</v>
      </c>
      <c r="O46" s="8">
        <f>'Результаты 6 кл. р.я.'!O46/'Результаты 6 кл. р.я.'!$B46</f>
        <v>0.14492753623188406</v>
      </c>
      <c r="P46" s="8">
        <f>'Результаты 6 кл. р.я.'!P46/'Результаты 6 кл. р.я.'!$B46</f>
        <v>0.39130434782608697</v>
      </c>
      <c r="Q46" s="8">
        <f>'Результаты 6 кл. р.я.'!Q46/'Результаты 6 кл. р.я.'!$B46</f>
        <v>0.34782608695652173</v>
      </c>
      <c r="R46" s="8">
        <f>'Результаты 6 кл. р.я.'!R46/'Результаты 6 кл. р.я.'!$B46</f>
        <v>0.11594202898550725</v>
      </c>
      <c r="V46" s="20">
        <f t="shared" si="0"/>
        <v>0.85507246376811596</v>
      </c>
    </row>
    <row r="47" spans="1:22" ht="15.75">
      <c r="A47" s="1">
        <v>65</v>
      </c>
      <c r="B47" s="2">
        <v>18</v>
      </c>
      <c r="C47" s="8">
        <f>'Результаты 6 кл. р.я.'!C47/'Результаты 6 кл. р.я.'!$B47/2</f>
        <v>0.80555555555555558</v>
      </c>
      <c r="D47" s="8">
        <f>'Результаты 6 кл. р.я.'!D47/'Результаты 6 кл. р.я.'!$B47/3</f>
        <v>0.3888888888888889</v>
      </c>
      <c r="E47" s="8">
        <f>'Результаты 6 кл. р.я.'!E47/'Результаты 6 кл. р.я.'!$B47/2</f>
        <v>0.69444444444444442</v>
      </c>
      <c r="F47" s="8">
        <f>'Результаты 6 кл. р.я.'!F47/'Результаты 6 кл. р.я.'!$B47/2</f>
        <v>0.72222222222222221</v>
      </c>
      <c r="G47" s="8">
        <f>'Результаты 6 кл. р.я.'!G47/'Результаты 6 кл. р.я.'!$B47/2</f>
        <v>0.52777777777777779</v>
      </c>
      <c r="H47" s="8">
        <f>'Результаты 6 кл. р.я.'!H47/'Результаты 6 кл. р.я.'!$B47/2</f>
        <v>0.52777777777777779</v>
      </c>
      <c r="I47" s="8">
        <f>'Результаты 6 кл. р.я.'!I47/'Результаты 6 кл. р.я.'!$B47/2</f>
        <v>0.66666666666666663</v>
      </c>
      <c r="J47" s="8">
        <f>'Результаты 6 кл. р.я.'!J47/'Результаты 6 кл. р.я.'!$B47/3</f>
        <v>0.1851851851851852</v>
      </c>
      <c r="K47" s="8">
        <f>'Результаты 6 кл. р.я.'!K47/'Результаты 6 кл. р.я.'!$B47/2</f>
        <v>0.63888888888888884</v>
      </c>
      <c r="L47" s="8">
        <f>'Результаты 6 кл. р.я.'!L47/'Результаты 6 кл. р.я.'!$B47/2</f>
        <v>0.47222222222222221</v>
      </c>
      <c r="M47" s="8">
        <f>'Результаты 6 кл. р.я.'!M47/'Результаты 6 кл. р.я.'!$B47/2</f>
        <v>0.44444444444444442</v>
      </c>
      <c r="N47" s="8">
        <f>'Результаты 6 кл. р.я.'!N47/'Результаты 6 кл. р.я.'!$B47/2</f>
        <v>0.77777777777777779</v>
      </c>
      <c r="O47" s="8">
        <f>'Результаты 6 кл. р.я.'!O47/'Результаты 6 кл. р.я.'!$B47</f>
        <v>0.33333333333333331</v>
      </c>
      <c r="P47" s="8">
        <f>'Результаты 6 кл. р.я.'!P47/'Результаты 6 кл. р.я.'!$B47</f>
        <v>0.44444444444444442</v>
      </c>
      <c r="Q47" s="8">
        <f>'Результаты 6 кл. р.я.'!Q47/'Результаты 6 кл. р.я.'!$B47</f>
        <v>0.16666666666666666</v>
      </c>
      <c r="R47" s="8">
        <f>'Результаты 6 кл. р.я.'!R47/'Результаты 6 кл. р.я.'!$B47</f>
        <v>5.5555555555555552E-2</v>
      </c>
      <c r="V47" s="20">
        <f t="shared" si="0"/>
        <v>0.80555555555555558</v>
      </c>
    </row>
    <row r="48" spans="1:22" ht="15.75">
      <c r="A48" s="1">
        <v>66</v>
      </c>
      <c r="B48" s="2">
        <v>39</v>
      </c>
      <c r="C48" s="8">
        <f>'Результаты 6 кл. р.я.'!C48/'Результаты 6 кл. р.я.'!$B48/2</f>
        <v>0.89743589743589747</v>
      </c>
      <c r="D48" s="8">
        <f>'Результаты 6 кл. р.я.'!D48/'Результаты 6 кл. р.я.'!$B48/3</f>
        <v>0.51282051282051289</v>
      </c>
      <c r="E48" s="8">
        <f>'Результаты 6 кл. р.я.'!E48/'Результаты 6 кл. р.я.'!$B48/2</f>
        <v>0.44871794871794873</v>
      </c>
      <c r="F48" s="8">
        <f>'Результаты 6 кл. р.я.'!F48/'Результаты 6 кл. р.я.'!$B48/2</f>
        <v>0.51282051282051277</v>
      </c>
      <c r="G48" s="8">
        <f>'Результаты 6 кл. р.я.'!G48/'Результаты 6 кл. р.я.'!$B48/2</f>
        <v>0.76923076923076927</v>
      </c>
      <c r="H48" s="8">
        <f>'Результаты 6 кл. р.я.'!H48/'Результаты 6 кл. р.я.'!$B48/2</f>
        <v>0.73076923076923073</v>
      </c>
      <c r="I48" s="8">
        <f>'Результаты 6 кл. р.я.'!I48/'Результаты 6 кл. р.я.'!$B48/2</f>
        <v>0.64102564102564108</v>
      </c>
      <c r="J48" s="8">
        <f>'Результаты 6 кл. р.я.'!J48/'Результаты 6 кл. р.я.'!$B48/3</f>
        <v>0.44444444444444442</v>
      </c>
      <c r="K48" s="8">
        <f>'Результаты 6 кл. р.я.'!K48/'Результаты 6 кл. р.я.'!$B48/2</f>
        <v>0.71794871794871795</v>
      </c>
      <c r="L48" s="8">
        <f>'Результаты 6 кл. р.я.'!L48/'Результаты 6 кл. р.я.'!$B48/2</f>
        <v>0.58974358974358976</v>
      </c>
      <c r="M48" s="8">
        <f>'Результаты 6 кл. р.я.'!M48/'Результаты 6 кл. р.я.'!$B48/2</f>
        <v>0.69230769230769229</v>
      </c>
      <c r="N48" s="8">
        <f>'Результаты 6 кл. р.я.'!N48/'Результаты 6 кл. р.я.'!$B48/2</f>
        <v>0.73076923076923073</v>
      </c>
      <c r="O48" s="8">
        <f>'Результаты 6 кл. р.я.'!O48/'Результаты 6 кл. р.я.'!$B48</f>
        <v>0.12820512820512819</v>
      </c>
      <c r="P48" s="8">
        <f>'Результаты 6 кл. р.я.'!P48/'Результаты 6 кл. р.я.'!$B48</f>
        <v>0.53846153846153844</v>
      </c>
      <c r="Q48" s="8">
        <f>'Результаты 6 кл. р.я.'!Q48/'Результаты 6 кл. р.я.'!$B48</f>
        <v>0.25641025641025639</v>
      </c>
      <c r="R48" s="8">
        <f>'Результаты 6 кл. р.я.'!R48/'Результаты 6 кл. р.я.'!$B48</f>
        <v>7.6923076923076927E-2</v>
      </c>
      <c r="V48" s="20">
        <f t="shared" si="0"/>
        <v>0.89743589743589747</v>
      </c>
    </row>
    <row r="49" spans="1:22" ht="15.75">
      <c r="A49" s="1">
        <v>69</v>
      </c>
      <c r="B49" s="1">
        <v>103</v>
      </c>
      <c r="C49" s="8">
        <f>'Результаты 6 кл. р.я.'!C49/'Результаты 6 кл. р.я.'!$B49/2</f>
        <v>0.89805825242718451</v>
      </c>
      <c r="D49" s="8">
        <f>'Результаты 6 кл. р.я.'!D49/'Результаты 6 кл. р.я.'!$B49/3</f>
        <v>0.60517799352750812</v>
      </c>
      <c r="E49" s="8">
        <f>'Результаты 6 кл. р.я.'!E49/'Результаты 6 кл. р.я.'!$B49/2</f>
        <v>0.55339805825242716</v>
      </c>
      <c r="F49" s="8">
        <f>'Результаты 6 кл. р.я.'!F49/'Результаты 6 кл. р.я.'!$B49/2</f>
        <v>0.43203883495145629</v>
      </c>
      <c r="G49" s="8">
        <f>'Результаты 6 кл. р.я.'!G49/'Результаты 6 кл. р.я.'!$B49/2</f>
        <v>0.82038834951456308</v>
      </c>
      <c r="H49" s="8">
        <f>'Результаты 6 кл. р.я.'!H49/'Результаты 6 кл. р.я.'!$B49/2</f>
        <v>0.74757281553398058</v>
      </c>
      <c r="I49" s="8">
        <f>'Результаты 6 кл. р.я.'!I49/'Результаты 6 кл. р.я.'!$B49/2</f>
        <v>0.81067961165048541</v>
      </c>
      <c r="J49" s="8">
        <f>'Результаты 6 кл. р.я.'!J49/'Результаты 6 кл. р.я.'!$B49/3</f>
        <v>0.57928802588996764</v>
      </c>
      <c r="K49" s="8">
        <f>'Результаты 6 кл. р.я.'!K49/'Результаты 6 кл. р.я.'!$B49/2</f>
        <v>0.75728155339805825</v>
      </c>
      <c r="L49" s="8">
        <f>'Результаты 6 кл. р.я.'!L49/'Результаты 6 кл. р.я.'!$B49/2</f>
        <v>0.66990291262135926</v>
      </c>
      <c r="M49" s="8">
        <f>'Результаты 6 кл. р.я.'!M49/'Результаты 6 кл. р.я.'!$B49/2</f>
        <v>0.65533980582524276</v>
      </c>
      <c r="N49" s="8">
        <f>'Результаты 6 кл. р.я.'!N49/'Результаты 6 кл. р.я.'!$B49/2</f>
        <v>0.75728155339805825</v>
      </c>
      <c r="O49" s="8">
        <f>'Результаты 6 кл. р.я.'!O49/'Результаты 6 кл. р.я.'!$B49</f>
        <v>8.7378640776699032E-2</v>
      </c>
      <c r="P49" s="8">
        <f>'Результаты 6 кл. р.я.'!P49/'Результаты 6 кл. р.я.'!$B49</f>
        <v>0.44660194174757284</v>
      </c>
      <c r="Q49" s="8">
        <f>'Результаты 6 кл. р.я.'!Q49/'Результаты 6 кл. р.я.'!$B49</f>
        <v>0.41747572815533979</v>
      </c>
      <c r="R49" s="8">
        <f>'Результаты 6 кл. р.я.'!R49/'Результаты 6 кл. р.я.'!$B49</f>
        <v>4.8543689320388349E-2</v>
      </c>
      <c r="V49" s="20">
        <f t="shared" si="0"/>
        <v>0.89805825242718451</v>
      </c>
    </row>
    <row r="50" spans="1:22" ht="15.75">
      <c r="A50" s="1">
        <v>70</v>
      </c>
      <c r="B50" s="2">
        <v>58</v>
      </c>
      <c r="C50" s="8">
        <f>'Результаты 6 кл. р.я.'!C50/'Результаты 6 кл. р.я.'!$B50/2</f>
        <v>0.85344827586206895</v>
      </c>
      <c r="D50" s="8">
        <f>'Результаты 6 кл. р.я.'!D50/'Результаты 6 кл. р.я.'!$B50/3</f>
        <v>0.5</v>
      </c>
      <c r="E50" s="8">
        <f>'Результаты 6 кл. р.я.'!E50/'Результаты 6 кл. р.я.'!$B50/2</f>
        <v>0.59482758620689657</v>
      </c>
      <c r="F50" s="8">
        <f>'Результаты 6 кл. р.я.'!F50/'Результаты 6 кл. р.я.'!$B50/2</f>
        <v>0.5431034482758621</v>
      </c>
      <c r="G50" s="8">
        <f>'Результаты 6 кл. р.я.'!G50/'Результаты 6 кл. р.я.'!$B50/2</f>
        <v>0.37068965517241381</v>
      </c>
      <c r="H50" s="8">
        <f>'Результаты 6 кл. р.я.'!H50/'Результаты 6 кл. р.я.'!$B50/2</f>
        <v>0.56896551724137934</v>
      </c>
      <c r="I50" s="8">
        <f>'Результаты 6 кл. р.я.'!I50/'Результаты 6 кл. р.я.'!$B50/2</f>
        <v>0.75</v>
      </c>
      <c r="J50" s="8">
        <f>'Результаты 6 кл. р.я.'!J50/'Результаты 6 кл. р.я.'!$B50/3</f>
        <v>0.34482758620689657</v>
      </c>
      <c r="K50" s="8">
        <f>'Результаты 6 кл. р.я.'!K50/'Результаты 6 кл. р.я.'!$B50/2</f>
        <v>0.68965517241379315</v>
      </c>
      <c r="L50" s="8">
        <f>'Результаты 6 кл. р.я.'!L50/'Результаты 6 кл. р.я.'!$B50/2</f>
        <v>0.53448275862068961</v>
      </c>
      <c r="M50" s="8">
        <f>'Результаты 6 кл. р.я.'!M50/'Результаты 6 кл. р.я.'!$B50/2</f>
        <v>0.5</v>
      </c>
      <c r="N50" s="8">
        <f>'Результаты 6 кл. р.я.'!N50/'Результаты 6 кл. р.я.'!$B50/2</f>
        <v>0.58620689655172409</v>
      </c>
      <c r="O50" s="8">
        <f>'Результаты 6 кл. р.я.'!O50/'Результаты 6 кл. р.я.'!$B50</f>
        <v>0.31034482758620691</v>
      </c>
      <c r="P50" s="8">
        <f>'Результаты 6 кл. р.я.'!P50/'Результаты 6 кл. р.я.'!$B50</f>
        <v>0.51724137931034486</v>
      </c>
      <c r="Q50" s="8">
        <f>'Результаты 6 кл. р.я.'!Q50/'Результаты 6 кл. р.я.'!$B50</f>
        <v>0.15517241379310345</v>
      </c>
      <c r="R50" s="8">
        <f>'Результаты 6 кл. р.я.'!R50/'Результаты 6 кл. р.я.'!$B50</f>
        <v>1.7241379310344827E-2</v>
      </c>
      <c r="V50" s="20">
        <f t="shared" si="0"/>
        <v>0.85344827586206895</v>
      </c>
    </row>
    <row r="51" spans="1:22" ht="15.75">
      <c r="A51" s="1">
        <v>71</v>
      </c>
      <c r="B51" s="2">
        <v>46</v>
      </c>
      <c r="C51" s="8">
        <f>'Результаты 6 кл. р.я.'!C51/'Результаты 6 кл. р.я.'!$B51/2</f>
        <v>0.91304347826086951</v>
      </c>
      <c r="D51" s="8">
        <f>'Результаты 6 кл. р.я.'!D51/'Результаты 6 кл. р.я.'!$B51/3</f>
        <v>0.39130434782608697</v>
      </c>
      <c r="E51" s="8">
        <f>'Результаты 6 кл. р.я.'!E51/'Результаты 6 кл. р.я.'!$B51/2</f>
        <v>0.59782608695652173</v>
      </c>
      <c r="F51" s="8">
        <f>'Результаты 6 кл. р.я.'!F51/'Результаты 6 кл. р.я.'!$B51/2</f>
        <v>0.32608695652173914</v>
      </c>
      <c r="G51" s="8">
        <f>'Результаты 6 кл. р.я.'!G51/'Результаты 6 кл. р.я.'!$B51/2</f>
        <v>0.67391304347826086</v>
      </c>
      <c r="H51" s="8">
        <f>'Результаты 6 кл. р.я.'!H51/'Результаты 6 кл. р.я.'!$B51/2</f>
        <v>0.76086956521739135</v>
      </c>
      <c r="I51" s="8">
        <f>'Результаты 6 кл. р.я.'!I51/'Результаты 6 кл. р.я.'!$B51/2</f>
        <v>0.68478260869565222</v>
      </c>
      <c r="J51" s="8">
        <f>'Результаты 6 кл. р.я.'!J51/'Результаты 6 кл. р.я.'!$B51/3</f>
        <v>0.53623188405797106</v>
      </c>
      <c r="K51" s="8">
        <f>'Результаты 6 кл. р.я.'!K51/'Результаты 6 кл. р.я.'!$B51/2</f>
        <v>0.67391304347826086</v>
      </c>
      <c r="L51" s="8">
        <f>'Результаты 6 кл. р.я.'!L51/'Результаты 6 кл. р.я.'!$B51/2</f>
        <v>0.57608695652173914</v>
      </c>
      <c r="M51" s="8">
        <f>'Результаты 6 кл. р.я.'!M51/'Результаты 6 кл. р.я.'!$B51/2</f>
        <v>0.59782608695652173</v>
      </c>
      <c r="N51" s="8">
        <f>'Результаты 6 кл. р.я.'!N51/'Результаты 6 кл. р.я.'!$B51/2</f>
        <v>0.79347826086956519</v>
      </c>
      <c r="O51" s="8">
        <f>'Результаты 6 кл. р.я.'!O51/'Результаты 6 кл. р.я.'!$B51</f>
        <v>0.15217391304347827</v>
      </c>
      <c r="P51" s="8">
        <f>'Результаты 6 кл. р.я.'!P51/'Результаты 6 кл. р.я.'!$B51</f>
        <v>0.43478260869565216</v>
      </c>
      <c r="Q51" s="8">
        <f>'Результаты 6 кл. р.я.'!Q51/'Результаты 6 кл. р.я.'!$B51</f>
        <v>0.34782608695652173</v>
      </c>
      <c r="R51" s="8">
        <f>'Результаты 6 кл. р.я.'!R51/'Результаты 6 кл. р.я.'!$B51</f>
        <v>4.3478260869565216E-2</v>
      </c>
      <c r="V51" s="20">
        <f t="shared" si="0"/>
        <v>0.91304347826086951</v>
      </c>
    </row>
    <row r="52" spans="1:22" ht="15.75">
      <c r="A52" s="1">
        <v>72</v>
      </c>
      <c r="B52" s="2">
        <v>15</v>
      </c>
      <c r="C52" s="8">
        <f>'Результаты 6 кл. р.я.'!C52/'Результаты 6 кл. р.я.'!$B52/2</f>
        <v>0.56666666666666665</v>
      </c>
      <c r="D52" s="8">
        <f>'Результаты 6 кл. р.я.'!D52/'Результаты 6 кл. р.я.'!$B52/3</f>
        <v>0.6</v>
      </c>
      <c r="E52" s="8">
        <f>'Результаты 6 кл. р.я.'!E52/'Результаты 6 кл. р.я.'!$B52/2</f>
        <v>0.6333333333333333</v>
      </c>
      <c r="F52" s="8">
        <f>'Результаты 6 кл. р.я.'!F52/'Результаты 6 кл. р.я.'!$B52/2</f>
        <v>0.56666666666666665</v>
      </c>
      <c r="G52" s="8">
        <f>'Результаты 6 кл. р.я.'!G52/'Результаты 6 кл. р.я.'!$B52/2</f>
        <v>0.7</v>
      </c>
      <c r="H52" s="8">
        <f>'Результаты 6 кл. р.я.'!H52/'Результаты 6 кл. р.я.'!$B52/2</f>
        <v>0.46666666666666667</v>
      </c>
      <c r="I52" s="8">
        <f>'Результаты 6 кл. р.я.'!I52/'Результаты 6 кл. р.я.'!$B52/2</f>
        <v>0.6</v>
      </c>
      <c r="J52" s="8">
        <f>'Результаты 6 кл. р.я.'!J52/'Результаты 6 кл. р.я.'!$B52/3</f>
        <v>0.64444444444444449</v>
      </c>
      <c r="K52" s="8">
        <f>'Результаты 6 кл. р.я.'!K52/'Результаты 6 кл. р.я.'!$B52/2</f>
        <v>0.5</v>
      </c>
      <c r="L52" s="8">
        <f>'Результаты 6 кл. р.я.'!L52/'Результаты 6 кл. р.я.'!$B52/2</f>
        <v>0.33333333333333331</v>
      </c>
      <c r="M52" s="8">
        <f>'Результаты 6 кл. р.я.'!M52/'Результаты 6 кл. р.я.'!$B52/2</f>
        <v>0.43333333333333335</v>
      </c>
      <c r="N52" s="8">
        <f>'Результаты 6 кл. р.я.'!N52/'Результаты 6 кл. р.я.'!$B52/2</f>
        <v>0.66666666666666663</v>
      </c>
      <c r="O52" s="8">
        <f>'Результаты 6 кл. р.я.'!O52/'Результаты 6 кл. р.я.'!$B52</f>
        <v>0.33333333333333331</v>
      </c>
      <c r="P52" s="8">
        <f>'Результаты 6 кл. р.я.'!P52/'Результаты 6 кл. р.я.'!$B52</f>
        <v>0.4</v>
      </c>
      <c r="Q52" s="8">
        <f>'Результаты 6 кл. р.я.'!Q52/'Результаты 6 кл. р.я.'!$B52</f>
        <v>0.26666666666666666</v>
      </c>
      <c r="R52" s="8">
        <f>'Результаты 6 кл. р.я.'!R52/'Результаты 6 кл. р.я.'!$B52</f>
        <v>0</v>
      </c>
      <c r="V52" s="20">
        <f t="shared" si="0"/>
        <v>0.7</v>
      </c>
    </row>
    <row r="53" spans="1:22" ht="15.75">
      <c r="A53" s="1">
        <v>77</v>
      </c>
      <c r="B53" s="2">
        <v>25</v>
      </c>
      <c r="C53" s="8">
        <f>'Результаты 6 кл. р.я.'!C53/'Результаты 6 кл. р.я.'!$B53/2</f>
        <v>0.94</v>
      </c>
      <c r="D53" s="8">
        <f>'Результаты 6 кл. р.я.'!D53/'Результаты 6 кл. р.я.'!$B53/3</f>
        <v>0.46666666666666662</v>
      </c>
      <c r="E53" s="8">
        <f>'Результаты 6 кл. р.я.'!E53/'Результаты 6 кл. р.я.'!$B53/2</f>
        <v>0.64</v>
      </c>
      <c r="F53" s="8">
        <f>'Результаты 6 кл. р.я.'!F53/'Результаты 6 кл. р.я.'!$B53/2</f>
        <v>0.64</v>
      </c>
      <c r="G53" s="8">
        <f>'Результаты 6 кл. р.я.'!G53/'Результаты 6 кл. р.я.'!$B53/2</f>
        <v>0.7</v>
      </c>
      <c r="H53" s="8">
        <f>'Результаты 6 кл. р.я.'!H53/'Результаты 6 кл. р.я.'!$B53/2</f>
        <v>0.98</v>
      </c>
      <c r="I53" s="8">
        <f>'Результаты 6 кл. р.я.'!I53/'Результаты 6 кл. р.я.'!$B53/2</f>
        <v>0.98</v>
      </c>
      <c r="J53" s="8">
        <f>'Результаты 6 кл. р.я.'!J53/'Результаты 6 кл. р.я.'!$B53/3</f>
        <v>0.44</v>
      </c>
      <c r="K53" s="8">
        <f>'Результаты 6 кл. р.я.'!K53/'Результаты 6 кл. р.я.'!$B53/2</f>
        <v>0.94</v>
      </c>
      <c r="L53" s="8">
        <f>'Результаты 6 кл. р.я.'!L53/'Результаты 6 кл. р.я.'!$B53/2</f>
        <v>0.44</v>
      </c>
      <c r="M53" s="8">
        <f>'Результаты 6 кл. р.я.'!M53/'Результаты 6 кл. р.я.'!$B53/2</f>
        <v>0.68</v>
      </c>
      <c r="N53" s="8">
        <f>'Результаты 6 кл. р.я.'!N53/'Результаты 6 кл. р.я.'!$B53/2</f>
        <v>0.52</v>
      </c>
      <c r="O53" s="8">
        <f>'Результаты 6 кл. р.я.'!O53/'Результаты 6 кл. р.я.'!$B53</f>
        <v>0</v>
      </c>
      <c r="P53" s="8">
        <f>'Результаты 6 кл. р.я.'!P53/'Результаты 6 кл. р.я.'!$B53</f>
        <v>0.64</v>
      </c>
      <c r="Q53" s="8">
        <f>'Результаты 6 кл. р.я.'!Q53/'Результаты 6 кл. р.я.'!$B53</f>
        <v>0.28000000000000003</v>
      </c>
      <c r="R53" s="8">
        <f>'Результаты 6 кл. р.я.'!R53/'Результаты 6 кл. р.я.'!$B53</f>
        <v>0.08</v>
      </c>
      <c r="V53" s="20">
        <f t="shared" si="0"/>
        <v>0.98</v>
      </c>
    </row>
    <row r="54" spans="1:22" ht="15.75">
      <c r="A54" s="1">
        <v>80</v>
      </c>
      <c r="B54" s="2">
        <v>92</v>
      </c>
      <c r="C54" s="8">
        <f>'Результаты 6 кл. р.я.'!C54/'Результаты 6 кл. р.я.'!$B54/2</f>
        <v>0.77717391304347827</v>
      </c>
      <c r="D54" s="8">
        <f>'Результаты 6 кл. р.я.'!D54/'Результаты 6 кл. р.я.'!$B54/3</f>
        <v>0.93840579710144922</v>
      </c>
      <c r="E54" s="8">
        <f>'Результаты 6 кл. р.я.'!E54/'Результаты 6 кл. р.я.'!$B54/2</f>
        <v>0.84782608695652173</v>
      </c>
      <c r="F54" s="8">
        <f>'Результаты 6 кл. р.я.'!F54/'Результаты 6 кл. р.я.'!$B54/2</f>
        <v>0.75</v>
      </c>
      <c r="G54" s="8">
        <f>'Результаты 6 кл. р.я.'!G54/'Результаты 6 кл. р.я.'!$B54/2</f>
        <v>0.69565217391304346</v>
      </c>
      <c r="H54" s="8">
        <f>'Результаты 6 кл. р.я.'!H54/'Результаты 6 кл. р.я.'!$B54/2</f>
        <v>0.63586956521739135</v>
      </c>
      <c r="I54" s="8">
        <f>'Результаты 6 кл. р.я.'!I54/'Результаты 6 кл. р.я.'!$B54/2</f>
        <v>0.625</v>
      </c>
      <c r="J54" s="8">
        <f>'Результаты 6 кл. р.я.'!J54/'Результаты 6 кл. р.я.'!$B54/3</f>
        <v>0.66304347826086951</v>
      </c>
      <c r="K54" s="8">
        <f>'Результаты 6 кл. р.я.'!K54/'Результаты 6 кл. р.я.'!$B54/2</f>
        <v>0.58152173913043481</v>
      </c>
      <c r="L54" s="8">
        <f>'Результаты 6 кл. р.я.'!L54/'Результаты 6 кл. р.я.'!$B54/2</f>
        <v>0.55978260869565222</v>
      </c>
      <c r="M54" s="8">
        <f>'Результаты 6 кл. р.я.'!M54/'Результаты 6 кл. р.я.'!$B54/2</f>
        <v>0.47826086956521741</v>
      </c>
      <c r="N54" s="8">
        <f>'Результаты 6 кл. р.я.'!N54/'Результаты 6 кл. р.я.'!$B54/2</f>
        <v>0.65760869565217395</v>
      </c>
      <c r="O54" s="8">
        <f>'Результаты 6 кл. р.я.'!O54/'Результаты 6 кл. р.я.'!$B54</f>
        <v>0.15217391304347827</v>
      </c>
      <c r="P54" s="8">
        <f>'Результаты 6 кл. р.я.'!P54/'Результаты 6 кл. р.я.'!$B54</f>
        <v>0.32608695652173914</v>
      </c>
      <c r="Q54" s="8">
        <f>'Результаты 6 кл. р.я.'!Q54/'Результаты 6 кл. р.я.'!$B54</f>
        <v>0.33695652173913043</v>
      </c>
      <c r="R54" s="8">
        <f>'Результаты 6 кл. р.я.'!R54/'Результаты 6 кл. р.я.'!$B54</f>
        <v>0.18478260869565216</v>
      </c>
      <c r="V54" s="20">
        <f t="shared" si="0"/>
        <v>0.93840579710144922</v>
      </c>
    </row>
    <row r="55" spans="1:22" ht="15.75">
      <c r="A55" s="1">
        <v>81</v>
      </c>
      <c r="B55" s="2">
        <v>108</v>
      </c>
      <c r="C55" s="8">
        <f>'Результаты 6 кл. р.я.'!C55/'Результаты 6 кл. р.я.'!$B55/2</f>
        <v>0.87962962962962965</v>
      </c>
      <c r="D55" s="8">
        <f>'Результаты 6 кл. р.я.'!D55/'Результаты 6 кл. р.я.'!$B55/3</f>
        <v>0.69444444444444453</v>
      </c>
      <c r="E55" s="8">
        <f>'Результаты 6 кл. р.я.'!E55/'Результаты 6 кл. р.я.'!$B55/2</f>
        <v>0.68981481481481477</v>
      </c>
      <c r="F55" s="8">
        <f>'Результаты 6 кл. р.я.'!F55/'Результаты 6 кл. р.я.'!$B55/2</f>
        <v>0.52314814814814814</v>
      </c>
      <c r="G55" s="8">
        <f>'Результаты 6 кл. р.я.'!G55/'Результаты 6 кл. р.я.'!$B55/2</f>
        <v>0.77314814814814814</v>
      </c>
      <c r="H55" s="8">
        <f>'Результаты 6 кл. р.я.'!H55/'Результаты 6 кл. р.я.'!$B55/2</f>
        <v>0.68518518518518523</v>
      </c>
      <c r="I55" s="8">
        <f>'Результаты 6 кл. р.я.'!I55/'Результаты 6 кл. р.я.'!$B55/2</f>
        <v>0.68055555555555558</v>
      </c>
      <c r="J55" s="8">
        <f>'Результаты 6 кл. р.я.'!J55/'Результаты 6 кл. р.я.'!$B55/3</f>
        <v>0.64506172839506171</v>
      </c>
      <c r="K55" s="8">
        <f>'Результаты 6 кл. р.я.'!K55/'Результаты 6 кл. р.я.'!$B55/2</f>
        <v>0.59259259259259256</v>
      </c>
      <c r="L55" s="8">
        <f>'Результаты 6 кл. р.я.'!L55/'Результаты 6 кл. р.я.'!$B55/2</f>
        <v>0.52314814814814814</v>
      </c>
      <c r="M55" s="8">
        <f>'Результаты 6 кл. р.я.'!M55/'Результаты 6 кл. р.я.'!$B55/2</f>
        <v>0.56481481481481477</v>
      </c>
      <c r="N55" s="8">
        <f>'Результаты 6 кл. р.я.'!N55/'Результаты 6 кл. р.я.'!$B55/2</f>
        <v>0.6157407407407407</v>
      </c>
      <c r="O55" s="8">
        <f>'Результаты 6 кл. р.я.'!O55/'Результаты 6 кл. р.я.'!$B55</f>
        <v>6.4814814814814811E-2</v>
      </c>
      <c r="P55" s="8">
        <f>'Результаты 6 кл. р.я.'!P55/'Результаты 6 кл. р.я.'!$B55</f>
        <v>0.55555555555555558</v>
      </c>
      <c r="Q55" s="8">
        <f>'Результаты 6 кл. р.я.'!Q55/'Результаты 6 кл. р.я.'!$B55</f>
        <v>0.32407407407407407</v>
      </c>
      <c r="R55" s="8">
        <f>'Результаты 6 кл. р.я.'!R55/'Результаты 6 кл. р.я.'!$B55</f>
        <v>5.5555555555555552E-2</v>
      </c>
      <c r="V55" s="20">
        <f t="shared" si="0"/>
        <v>0.87962962962962965</v>
      </c>
    </row>
    <row r="56" spans="1:22" ht="15.75">
      <c r="A56" s="1">
        <v>85</v>
      </c>
      <c r="B56" s="2">
        <v>49</v>
      </c>
      <c r="C56" s="8">
        <f>'Результаты 6 кл. р.я.'!C56/'Результаты 6 кл. р.я.'!$B56/2</f>
        <v>0.76530612244897955</v>
      </c>
      <c r="D56" s="8">
        <f>'Результаты 6 кл. р.я.'!D56/'Результаты 6 кл. р.я.'!$B56/3</f>
        <v>0.6394557823129251</v>
      </c>
      <c r="E56" s="8">
        <f>'Результаты 6 кл. р.я.'!E56/'Результаты 6 кл. р.я.'!$B56/2</f>
        <v>0.65306122448979587</v>
      </c>
      <c r="F56" s="8">
        <f>'Результаты 6 кл. р.я.'!F56/'Результаты 6 кл. р.я.'!$B56/2</f>
        <v>0.39795918367346939</v>
      </c>
      <c r="G56" s="8">
        <f>'Результаты 6 кл. р.я.'!G56/'Результаты 6 кл. р.я.'!$B56/2</f>
        <v>0.66326530612244894</v>
      </c>
      <c r="H56" s="8">
        <f>'Результаты 6 кл. р.я.'!H56/'Результаты 6 кл. р.я.'!$B56/2</f>
        <v>0.68367346938775508</v>
      </c>
      <c r="I56" s="8">
        <f>'Результаты 6 кл. р.я.'!I56/'Результаты 6 кл. р.я.'!$B56/2</f>
        <v>0.73469387755102045</v>
      </c>
      <c r="J56" s="8">
        <f>'Результаты 6 кл. р.я.'!J56/'Результаты 6 кл. р.я.'!$B56/3</f>
        <v>0.38775510204081631</v>
      </c>
      <c r="K56" s="8">
        <f>'Результаты 6 кл. р.я.'!K56/'Результаты 6 кл. р.я.'!$B56/2</f>
        <v>0.55102040816326525</v>
      </c>
      <c r="L56" s="8">
        <f>'Результаты 6 кл. р.я.'!L56/'Результаты 6 кл. р.я.'!$B56/2</f>
        <v>0.63265306122448983</v>
      </c>
      <c r="M56" s="8">
        <f>'Результаты 6 кл. р.я.'!M56/'Результаты 6 кл. р.я.'!$B56/2</f>
        <v>0.54081632653061229</v>
      </c>
      <c r="N56" s="8">
        <f>'Результаты 6 кл. р.я.'!N56/'Результаты 6 кл. р.я.'!$B56/2</f>
        <v>0.59183673469387754</v>
      </c>
      <c r="O56" s="8">
        <f>'Результаты 6 кл. р.я.'!O56/'Результаты 6 кл. р.я.'!$B56</f>
        <v>0.22448979591836735</v>
      </c>
      <c r="P56" s="8">
        <f>'Результаты 6 кл. р.я.'!P56/'Результаты 6 кл. р.я.'!$B56</f>
        <v>0.40816326530612246</v>
      </c>
      <c r="Q56" s="8">
        <f>'Результаты 6 кл. р.я.'!Q56/'Результаты 6 кл. р.я.'!$B56</f>
        <v>0.34693877551020408</v>
      </c>
      <c r="R56" s="8">
        <f>'Результаты 6 кл. р.я.'!R56/'Результаты 6 кл. р.я.'!$B56</f>
        <v>2.0408163265306121E-2</v>
      </c>
      <c r="V56" s="20">
        <f t="shared" si="0"/>
        <v>0.76530612244897955</v>
      </c>
    </row>
    <row r="57" spans="1:22" ht="15.75">
      <c r="A57" s="1">
        <v>87</v>
      </c>
      <c r="B57" s="2">
        <v>59</v>
      </c>
      <c r="C57" s="8">
        <f>'Результаты 6 кл. р.я.'!C57/'Результаты 6 кл. р.я.'!$B57/2</f>
        <v>0.83898305084745761</v>
      </c>
      <c r="D57" s="8">
        <f>'Результаты 6 кл. р.я.'!D57/'Результаты 6 кл. р.я.'!$B57/3</f>
        <v>0.49717514124293788</v>
      </c>
      <c r="E57" s="8">
        <f>'Результаты 6 кл. р.я.'!E57/'Результаты 6 кл. р.я.'!$B57/2</f>
        <v>0.5847457627118644</v>
      </c>
      <c r="F57" s="8">
        <f>'Результаты 6 кл. р.я.'!F57/'Результаты 6 кл. р.я.'!$B57/2</f>
        <v>0.53389830508474578</v>
      </c>
      <c r="G57" s="8">
        <f>'Результаты 6 кл. р.я.'!G57/'Результаты 6 кл. р.я.'!$B57/2</f>
        <v>0.36440677966101692</v>
      </c>
      <c r="H57" s="8">
        <f>'Результаты 6 кл. р.я.'!H57/'Результаты 6 кл. р.я.'!$B57/2</f>
        <v>0.55932203389830504</v>
      </c>
      <c r="I57" s="8">
        <f>'Результаты 6 кл. р.я.'!I57/'Результаты 6 кл. р.я.'!$B57/2</f>
        <v>0.73728813559322037</v>
      </c>
      <c r="J57" s="8">
        <f>'Результаты 6 кл. р.я.'!J57/'Результаты 6 кл. р.я.'!$B57/3</f>
        <v>0.33898305084745761</v>
      </c>
      <c r="K57" s="8">
        <f>'Результаты 6 кл. р.я.'!K57/'Результаты 6 кл. р.я.'!$B57/2</f>
        <v>0.67796610169491522</v>
      </c>
      <c r="L57" s="8">
        <f>'Результаты 6 кл. р.я.'!L57/'Результаты 6 кл. р.я.'!$B57/2</f>
        <v>0.52542372881355937</v>
      </c>
      <c r="M57" s="8">
        <f>'Результаты 6 кл. р.я.'!M57/'Результаты 6 кл. р.я.'!$B57/2</f>
        <v>0.49152542372881358</v>
      </c>
      <c r="N57" s="8">
        <f>'Результаты 6 кл. р.я.'!N57/'Результаты 6 кл. р.я.'!$B57/2</f>
        <v>0.57627118644067798</v>
      </c>
      <c r="O57" s="8">
        <f>'Результаты 6 кл. р.я.'!O57/'Результаты 6 кл. р.я.'!$B57</f>
        <v>0.30508474576271188</v>
      </c>
      <c r="P57" s="8">
        <f>'Результаты 6 кл. р.я.'!P57/'Результаты 6 кл. р.я.'!$B57</f>
        <v>0.50847457627118642</v>
      </c>
      <c r="Q57" s="8">
        <f>'Результаты 6 кл. р.я.'!Q57/'Результаты 6 кл. р.я.'!$B57</f>
        <v>0.15254237288135594</v>
      </c>
      <c r="R57" s="8">
        <f>'Результаты 6 кл. р.я.'!R57/'Результаты 6 кл. р.я.'!$B57</f>
        <v>3.3898305084745763E-2</v>
      </c>
      <c r="V57" s="20">
        <f t="shared" si="0"/>
        <v>0.83898305084745761</v>
      </c>
    </row>
    <row r="58" spans="1:22" ht="15.75">
      <c r="A58" s="1">
        <v>90</v>
      </c>
      <c r="B58" s="2">
        <v>52</v>
      </c>
      <c r="C58" s="8">
        <f>'Результаты 6 кл. р.я.'!C58/'Результаты 6 кл. р.я.'!$B58/2</f>
        <v>0.80769230769230771</v>
      </c>
      <c r="D58" s="8">
        <f>'Результаты 6 кл. р.я.'!D58/'Результаты 6 кл. р.я.'!$B58/3</f>
        <v>0.6794871794871794</v>
      </c>
      <c r="E58" s="8">
        <f>'Результаты 6 кл. р.я.'!E58/'Результаты 6 кл. р.я.'!$B58/2</f>
        <v>0.625</v>
      </c>
      <c r="F58" s="8">
        <f>'Результаты 6 кл. р.я.'!F58/'Результаты 6 кл. р.я.'!$B58/2</f>
        <v>0.625</v>
      </c>
      <c r="G58" s="8">
        <f>'Результаты 6 кл. р.я.'!G58/'Результаты 6 кл. р.я.'!$B58/2</f>
        <v>0.70192307692307687</v>
      </c>
      <c r="H58" s="8">
        <f>'Результаты 6 кл. р.я.'!H58/'Результаты 6 кл. р.я.'!$B58/2</f>
        <v>0.59615384615384615</v>
      </c>
      <c r="I58" s="8">
        <f>'Результаты 6 кл. р.я.'!I58/'Результаты 6 кл. р.я.'!$B58/2</f>
        <v>0.61538461538461542</v>
      </c>
      <c r="J58" s="8">
        <f>'Результаты 6 кл. р.я.'!J58/'Результаты 6 кл. р.я.'!$B58/3</f>
        <v>0.47435897435897439</v>
      </c>
      <c r="K58" s="8">
        <f>'Результаты 6 кл. р.я.'!K58/'Результаты 6 кл. р.я.'!$B58/2</f>
        <v>0.56730769230769229</v>
      </c>
      <c r="L58" s="8">
        <f>'Результаты 6 кл. р.я.'!L58/'Результаты 6 кл. р.я.'!$B58/2</f>
        <v>0.56730769230769229</v>
      </c>
      <c r="M58" s="8">
        <f>'Результаты 6 кл. р.я.'!M58/'Результаты 6 кл. р.я.'!$B58/2</f>
        <v>0.60576923076923073</v>
      </c>
      <c r="N58" s="8">
        <f>'Результаты 6 кл. р.я.'!N58/'Результаты 6 кл. р.я.'!$B58/2</f>
        <v>0.69230769230769229</v>
      </c>
      <c r="O58" s="8">
        <f>'Результаты 6 кл. р.я.'!O58/'Результаты 6 кл. р.я.'!$B58</f>
        <v>0.11538461538461539</v>
      </c>
      <c r="P58" s="8">
        <f>'Результаты 6 кл. р.я.'!P58/'Результаты 6 кл. р.я.'!$B58</f>
        <v>0.5</v>
      </c>
      <c r="Q58" s="8">
        <f>'Результаты 6 кл. р.я.'!Q58/'Результаты 6 кл. р.я.'!$B58</f>
        <v>0.30769230769230771</v>
      </c>
      <c r="R58" s="8">
        <f>'Результаты 6 кл. р.я.'!R58/'Результаты 6 кл. р.я.'!$B58</f>
        <v>7.6923076923076927E-2</v>
      </c>
      <c r="V58" s="20">
        <f t="shared" si="0"/>
        <v>0.80769230769230771</v>
      </c>
    </row>
    <row r="59" spans="1:22" ht="15.75">
      <c r="A59" s="1">
        <v>95</v>
      </c>
      <c r="B59" s="2">
        <v>87</v>
      </c>
      <c r="C59" s="8">
        <f>'Результаты 6 кл. р.я.'!C59/'Результаты 6 кл. р.я.'!$B59/2</f>
        <v>0.85057471264367812</v>
      </c>
      <c r="D59" s="8">
        <f>'Результаты 6 кл. р.я.'!D59/'Результаты 6 кл. р.я.'!$B59/3</f>
        <v>0.5938697318007663</v>
      </c>
      <c r="E59" s="8">
        <f>'Результаты 6 кл. р.я.'!E59/'Результаты 6 кл. р.я.'!$B59/2</f>
        <v>0.83908045977011492</v>
      </c>
      <c r="F59" s="8">
        <f>'Результаты 6 кл. р.я.'!F59/'Результаты 6 кл. р.я.'!$B59/2</f>
        <v>0.65517241379310343</v>
      </c>
      <c r="G59" s="8">
        <f>'Результаты 6 кл. р.я.'!G59/'Результаты 6 кл. р.я.'!$B59/2</f>
        <v>0.74137931034482762</v>
      </c>
      <c r="H59" s="8">
        <f>'Результаты 6 кл. р.я.'!H59/'Результаты 6 кл. р.я.'!$B59/2</f>
        <v>0.84482758620689657</v>
      </c>
      <c r="I59" s="8">
        <f>'Результаты 6 кл. р.я.'!I59/'Результаты 6 кл. р.я.'!$B59/2</f>
        <v>0.72413793103448276</v>
      </c>
      <c r="J59" s="8">
        <f>'Результаты 6 кл. р.я.'!J59/'Результаты 6 кл. р.я.'!$B59/3</f>
        <v>0.65517241379310343</v>
      </c>
      <c r="K59" s="8">
        <f>'Результаты 6 кл. р.я.'!K59/'Результаты 6 кл. р.я.'!$B59/2</f>
        <v>0.67816091954022983</v>
      </c>
      <c r="L59" s="8">
        <f>'Результаты 6 кл. р.я.'!L59/'Результаты 6 кл. р.я.'!$B59/2</f>
        <v>0.63218390804597702</v>
      </c>
      <c r="M59" s="8">
        <f>'Результаты 6 кл. р.я.'!M59/'Результаты 6 кл. р.я.'!$B59/2</f>
        <v>0.60919540229885061</v>
      </c>
      <c r="N59" s="8">
        <f>'Результаты 6 кл. р.я.'!N59/'Результаты 6 кл. р.я.'!$B59/2</f>
        <v>0.63793103448275867</v>
      </c>
      <c r="O59" s="8">
        <f>'Результаты 6 кл. р.я.'!O59/'Результаты 6 кл. р.я.'!$B59</f>
        <v>0.12643678160919541</v>
      </c>
      <c r="P59" s="8">
        <f>'Результаты 6 кл. р.я.'!P59/'Результаты 6 кл. р.я.'!$B59</f>
        <v>0.33333333333333331</v>
      </c>
      <c r="Q59" s="8">
        <f>'Результаты 6 кл. р.я.'!Q59/'Результаты 6 кл. р.я.'!$B59</f>
        <v>0.45977011494252873</v>
      </c>
      <c r="R59" s="8">
        <f>'Результаты 6 кл. р.я.'!R59/'Результаты 6 кл. р.я.'!$B59</f>
        <v>8.0459770114942528E-2</v>
      </c>
      <c r="V59" s="20">
        <f t="shared" si="0"/>
        <v>0.85057471264367812</v>
      </c>
    </row>
    <row r="60" spans="1:22" ht="15.75">
      <c r="A60" s="1">
        <v>100</v>
      </c>
      <c r="B60" s="2">
        <v>114</v>
      </c>
      <c r="C60" s="8">
        <f>'Результаты 6 кл. р.я.'!C60/'Результаты 6 кл. р.я.'!$B60/2</f>
        <v>0.8728070175438597</v>
      </c>
      <c r="D60" s="8">
        <f>'Результаты 6 кл. р.я.'!D60/'Результаты 6 кл. р.я.'!$B60/3</f>
        <v>0.6871345029239766</v>
      </c>
      <c r="E60" s="8">
        <f>'Результаты 6 кл. р.я.'!E60/'Результаты 6 кл. р.я.'!$B60/2</f>
        <v>0.72368421052631582</v>
      </c>
      <c r="F60" s="8">
        <f>'Результаты 6 кл. р.я.'!F60/'Результаты 6 кл. р.я.'!$B60/2</f>
        <v>0.57894736842105265</v>
      </c>
      <c r="G60" s="8">
        <f>'Результаты 6 кл. р.я.'!G60/'Результаты 6 кл. р.я.'!$B60/2</f>
        <v>0.71052631578947367</v>
      </c>
      <c r="H60" s="8">
        <f>'Результаты 6 кл. р.я.'!H60/'Результаты 6 кл. р.я.'!$B60/2</f>
        <v>0.61842105263157898</v>
      </c>
      <c r="I60" s="8">
        <f>'Результаты 6 кл. р.я.'!I60/'Результаты 6 кл. р.я.'!$B60/2</f>
        <v>0.75438596491228072</v>
      </c>
      <c r="J60" s="8">
        <f>'Результаты 6 кл. р.я.'!J60/'Результаты 6 кл. р.я.'!$B60/3</f>
        <v>0.48538011695906436</v>
      </c>
      <c r="K60" s="8">
        <f>'Результаты 6 кл. р.я.'!K60/'Результаты 6 кл. р.я.'!$B60/2</f>
        <v>0.66666666666666663</v>
      </c>
      <c r="L60" s="8">
        <f>'Результаты 6 кл. р.я.'!L60/'Результаты 6 кл. р.я.'!$B60/2</f>
        <v>0.64035087719298245</v>
      </c>
      <c r="M60" s="8">
        <f>'Результаты 6 кл. р.я.'!M60/'Результаты 6 кл. р.я.'!$B60/2</f>
        <v>0.60087719298245612</v>
      </c>
      <c r="N60" s="8">
        <f>'Результаты 6 кл. р.я.'!N60/'Результаты 6 кл. р.я.'!$B60/2</f>
        <v>0.76315789473684215</v>
      </c>
      <c r="O60" s="8">
        <f>'Результаты 6 кл. р.я.'!O60/'Результаты 6 кл. р.я.'!$B60</f>
        <v>5.2631578947368418E-2</v>
      </c>
      <c r="P60" s="8">
        <f>'Результаты 6 кл. р.я.'!P60/'Результаты 6 кл. р.я.'!$B60</f>
        <v>0.48245614035087719</v>
      </c>
      <c r="Q60" s="8">
        <f>'Результаты 6 кл. р.я.'!Q60/'Результаты 6 кл. р.я.'!$B60</f>
        <v>0.36842105263157893</v>
      </c>
      <c r="R60" s="8">
        <f>'Результаты 6 кл. р.я.'!R60/'Результаты 6 кл. р.я.'!$B60</f>
        <v>9.6491228070175433E-2</v>
      </c>
      <c r="V60" s="20">
        <f t="shared" si="0"/>
        <v>0.8728070175438597</v>
      </c>
    </row>
    <row r="61" spans="1:22" ht="15.75">
      <c r="A61" s="1">
        <v>138</v>
      </c>
      <c r="B61" s="2">
        <v>17</v>
      </c>
      <c r="C61" s="8">
        <f>'Результаты 6 кл. р.я.'!C61/'Результаты 6 кл. р.я.'!$B61/2</f>
        <v>0.67647058823529416</v>
      </c>
      <c r="D61" s="8">
        <f>'Результаты 6 кл. р.я.'!D61/'Результаты 6 кл. р.я.'!$B61/3</f>
        <v>0.35294117647058826</v>
      </c>
      <c r="E61" s="8">
        <f>'Результаты 6 кл. р.я.'!E61/'Результаты 6 кл. р.я.'!$B61/2</f>
        <v>0.61764705882352944</v>
      </c>
      <c r="F61" s="8">
        <f>'Результаты 6 кл. р.я.'!F61/'Результаты 6 кл. р.я.'!$B61/2</f>
        <v>0.17647058823529413</v>
      </c>
      <c r="G61" s="8">
        <f>'Результаты 6 кл. р.я.'!G61/'Результаты 6 кл. р.я.'!$B61/2</f>
        <v>0.29411764705882354</v>
      </c>
      <c r="H61" s="8">
        <f>'Результаты 6 кл. р.я.'!H61/'Результаты 6 кл. р.я.'!$B61/2</f>
        <v>0.47058823529411764</v>
      </c>
      <c r="I61" s="8">
        <f>'Результаты 6 кл. р.я.'!I61/'Результаты 6 кл. р.я.'!$B61/2</f>
        <v>0.58823529411764708</v>
      </c>
      <c r="J61" s="8">
        <f>'Результаты 6 кл. р.я.'!J61/'Результаты 6 кл. р.я.'!$B61/3</f>
        <v>0.39215686274509803</v>
      </c>
      <c r="K61" s="8">
        <f>'Результаты 6 кл. р.я.'!K61/'Результаты 6 кл. р.я.'!$B61/2</f>
        <v>0.5</v>
      </c>
      <c r="L61" s="8">
        <f>'Результаты 6 кл. р.я.'!L61/'Результаты 6 кл. р.я.'!$B61/2</f>
        <v>0.52941176470588236</v>
      </c>
      <c r="M61" s="8">
        <f>'Результаты 6 кл. р.я.'!M61/'Результаты 6 кл. р.я.'!$B61/2</f>
        <v>0.52941176470588236</v>
      </c>
      <c r="N61" s="8">
        <f>'Результаты 6 кл. р.я.'!N61/'Результаты 6 кл. р.я.'!$B61/2</f>
        <v>0.38235294117647056</v>
      </c>
      <c r="O61" s="8">
        <f>'Результаты 6 кл. р.я.'!O61/'Результаты 6 кл. р.я.'!$B61</f>
        <v>0.58823529411764708</v>
      </c>
      <c r="P61" s="8">
        <f>'Результаты 6 кл. р.я.'!P61/'Результаты 6 кл. р.я.'!$B61</f>
        <v>0.35294117647058826</v>
      </c>
      <c r="Q61" s="8">
        <f>'Результаты 6 кл. р.я.'!Q61/'Результаты 6 кл. р.я.'!$B61</f>
        <v>5.8823529411764705E-2</v>
      </c>
      <c r="R61" s="8">
        <f>'Результаты 6 кл. р.я.'!R61/'Результаты 6 кл. р.я.'!$B61</f>
        <v>0</v>
      </c>
      <c r="V61" s="20">
        <f t="shared" si="0"/>
        <v>0.67647058823529416</v>
      </c>
    </row>
    <row r="62" spans="1:22" ht="15.75">
      <c r="A62" s="1">
        <v>144</v>
      </c>
      <c r="B62" s="2">
        <v>49</v>
      </c>
      <c r="C62" s="8">
        <f>'Результаты 6 кл. р.я.'!C62/'Результаты 6 кл. р.я.'!$B62/2</f>
        <v>0.76530612244897955</v>
      </c>
      <c r="D62" s="8">
        <f>'Результаты 6 кл. р.я.'!D62/'Результаты 6 кл. р.я.'!$B62/3</f>
        <v>0.61224489795918369</v>
      </c>
      <c r="E62" s="8">
        <f>'Результаты 6 кл. р.я.'!E62/'Результаты 6 кл. р.я.'!$B62/2</f>
        <v>0.72448979591836737</v>
      </c>
      <c r="F62" s="8">
        <f>'Результаты 6 кл. р.я.'!F62/'Результаты 6 кл. р.я.'!$B62/2</f>
        <v>0.39795918367346939</v>
      </c>
      <c r="G62" s="8">
        <f>'Результаты 6 кл. р.я.'!G62/'Результаты 6 кл. р.я.'!$B62/2</f>
        <v>0.62244897959183676</v>
      </c>
      <c r="H62" s="8">
        <f>'Результаты 6 кл. р.я.'!H62/'Результаты 6 кл. р.я.'!$B62/2</f>
        <v>0.47959183673469385</v>
      </c>
      <c r="I62" s="8">
        <f>'Результаты 6 кл. р.я.'!I62/'Результаты 6 кл. р.я.'!$B62/2</f>
        <v>0.6428571428571429</v>
      </c>
      <c r="J62" s="8">
        <f>'Результаты 6 кл. р.я.'!J62/'Результаты 6 кл. р.я.'!$B62/3</f>
        <v>0.29931972789115646</v>
      </c>
      <c r="K62" s="8">
        <f>'Результаты 6 кл. р.я.'!K62/'Результаты 6 кл. р.я.'!$B62/2</f>
        <v>0.55102040816326525</v>
      </c>
      <c r="L62" s="8">
        <f>'Результаты 6 кл. р.я.'!L62/'Результаты 6 кл. р.я.'!$B62/2</f>
        <v>0.48979591836734693</v>
      </c>
      <c r="M62" s="8">
        <f>'Результаты 6 кл. р.я.'!M62/'Результаты 6 кл. р.я.'!$B62/2</f>
        <v>0.48979591836734693</v>
      </c>
      <c r="N62" s="8">
        <f>'Результаты 6 кл. р.я.'!N62/'Результаты 6 кл. р.я.'!$B62/2</f>
        <v>0.54081632653061229</v>
      </c>
      <c r="O62" s="8">
        <f>'Результаты 6 кл. р.я.'!O62/'Результаты 6 кл. р.я.'!$B62</f>
        <v>0.18367346938775511</v>
      </c>
      <c r="P62" s="8">
        <f>'Результаты 6 кл. р.я.'!P62/'Результаты 6 кл. р.я.'!$B62</f>
        <v>0.55102040816326525</v>
      </c>
      <c r="Q62" s="8">
        <f>'Результаты 6 кл. р.я.'!Q62/'Результаты 6 кл. р.я.'!$B62</f>
        <v>0.26530612244897961</v>
      </c>
      <c r="R62" s="8">
        <f>'Результаты 6 кл. р.я.'!R62/'Результаты 6 кл. р.я.'!$B62</f>
        <v>0</v>
      </c>
      <c r="V62" s="20">
        <f t="shared" si="0"/>
        <v>0.76530612244897955</v>
      </c>
    </row>
    <row r="63" spans="1:22" ht="37.5">
      <c r="A63" s="3" t="s">
        <v>17</v>
      </c>
      <c r="B63" s="3">
        <v>3406</v>
      </c>
      <c r="C63" s="15">
        <f>'Результаты 6 кл. р.я.'!C63/'Результаты 6 кл. р.я.'!$B63/2</f>
        <v>0.82648267762771577</v>
      </c>
      <c r="D63" s="15">
        <f>'Результаты 6 кл. р.я.'!D63/'Результаты 6 кл. р.я.'!$B63/3</f>
        <v>0.6304560579369739</v>
      </c>
      <c r="E63" s="15">
        <f>'Результаты 6 кл. р.я.'!E63/'Результаты 6 кл. р.я.'!$B63/2</f>
        <v>0.68379330593071053</v>
      </c>
      <c r="F63" s="15">
        <f>'Результаты 6 кл. р.я.'!F63/'Результаты 6 кл. р.я.'!$B63/2</f>
        <v>0.53214914856136231</v>
      </c>
      <c r="G63" s="15">
        <f>'Результаты 6 кл. р.я.'!G63/'Результаты 6 кл. р.я.'!$B63/2</f>
        <v>0.67982971227246036</v>
      </c>
      <c r="H63" s="15">
        <f>'Результаты 6 кл. р.я.'!H63/'Результаты 6 кл. р.я.'!$B63/2</f>
        <v>0.65883734586024667</v>
      </c>
      <c r="I63" s="15">
        <f>'Результаты 6 кл. р.я.'!I63/'Результаты 6 кл. р.я.'!$B63/2</f>
        <v>0.72019964768056366</v>
      </c>
      <c r="J63" s="15">
        <f>'Результаты 6 кл. р.я.'!J63/'Результаты 6 кл. р.я.'!$B63/3</f>
        <v>0.58357799960853396</v>
      </c>
      <c r="K63" s="15">
        <f>'Результаты 6 кл. р.я.'!K63/'Результаты 6 кл. р.я.'!$B63/2</f>
        <v>0.62889019377569</v>
      </c>
      <c r="L63" s="15">
        <f>'Результаты 6 кл. р.я.'!L63/'Результаты 6 кл. р.я.'!$B63/2</f>
        <v>0.57706987668819731</v>
      </c>
      <c r="M63" s="15">
        <f>'Результаты 6 кл. р.я.'!M63/'Результаты 6 кл. р.я.'!$B63/2</f>
        <v>0.56972988843217853</v>
      </c>
      <c r="N63" s="15">
        <f>'Результаты 6 кл. р.я.'!N63/'Результаты 6 кл. р.я.'!$B63/2</f>
        <v>0.67469172049324722</v>
      </c>
      <c r="O63" s="16">
        <f>'Результаты 6 кл. р.я.'!O63/'Результаты 6 кл. р.я.'!$B63</f>
        <v>0.12830299471520845</v>
      </c>
      <c r="P63" s="17">
        <f>'Результаты 6 кл. р.я.'!P63/'Результаты 6 кл. р.я.'!$B63</f>
        <v>0.45625366999412803</v>
      </c>
      <c r="Q63" s="19">
        <f>'Результаты 6 кл. р.я.'!Q63/'Результаты 6 кл. р.я.'!$B63</f>
        <v>0.33499706400469759</v>
      </c>
      <c r="R63" s="18">
        <f>'Результаты 6 кл. р.я.'!R63/'Результаты 6 кл. р.я.'!$B63</f>
        <v>7.8391074574280684E-2</v>
      </c>
      <c r="V63" s="20">
        <f>MAX(V2:V62)</f>
        <v>1</v>
      </c>
    </row>
    <row r="64" spans="1:22">
      <c r="O64">
        <v>2</v>
      </c>
      <c r="P64">
        <v>3</v>
      </c>
      <c r="Q64">
        <v>4</v>
      </c>
      <c r="R64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6"/>
  <sheetViews>
    <sheetView topLeftCell="A34" workbookViewId="0">
      <selection sqref="A1:N62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4" width="12.85546875" customWidth="1"/>
  </cols>
  <sheetData>
    <row r="1" spans="1:18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15.75">
      <c r="A2" s="1" t="s">
        <v>7</v>
      </c>
      <c r="B2" s="2">
        <v>43</v>
      </c>
      <c r="C2" s="8" t="str">
        <f>IF('Решаемость 6 кл. р.я.'!C2&gt;'Проблемные зоны 6 кл. р.я. '!C$66,"ДА","НЕТ")</f>
        <v>ДА</v>
      </c>
      <c r="D2" s="8" t="str">
        <f>IF('Решаемость 6 кл. р.я.'!D2&gt;'Проблемные зоны 6 кл. р.я. '!D$66,"ДА","НЕТ")</f>
        <v>ДА</v>
      </c>
      <c r="E2" s="8" t="str">
        <f>IF('Решаемость 6 кл. р.я.'!E2&gt;'Проблемные зоны 6 кл. р.я. '!E$66,"ДА","НЕТ")</f>
        <v>ДА</v>
      </c>
      <c r="F2" s="8" t="str">
        <f>IF('Решаемость 6 кл. р.я.'!F2&gt;'Проблемные зоны 6 кл. р.я. '!F$66,"ДА","НЕТ")</f>
        <v>ДА</v>
      </c>
      <c r="G2" s="8" t="str">
        <f>IF('Решаемость 6 кл. р.я.'!G2&gt;'Проблемные зоны 6 кл. р.я. '!G$66,"ДА","НЕТ")</f>
        <v>ДА</v>
      </c>
      <c r="H2" s="8" t="str">
        <f>IF('Решаемость 6 кл. р.я.'!H2&gt;'Проблемные зоны 6 кл. р.я. '!H$66,"ДА","НЕТ")</f>
        <v>ДА</v>
      </c>
      <c r="I2" s="8" t="str">
        <f>IF('Решаемость 6 кл. р.я.'!I2&gt;'Проблемные зоны 6 кл. р.я. '!I$66,"ДА","НЕТ")</f>
        <v>ДА</v>
      </c>
      <c r="J2" s="8" t="str">
        <f>IF('Решаемость 6 кл. р.я.'!J2&gt;'Проблемные зоны 6 кл. р.я. '!J$66,"ДА","НЕТ")</f>
        <v>ДА</v>
      </c>
      <c r="K2" s="8" t="str">
        <f>IF('Решаемость 6 кл. р.я.'!K2&gt;'Проблемные зоны 6 кл. р.я. '!K$66,"ДА","НЕТ")</f>
        <v>ДА</v>
      </c>
      <c r="L2" s="8" t="str">
        <f>IF('Решаемость 6 кл. р.я.'!L2&gt;'Проблемные зоны 6 кл. р.я. '!L$66,"ДА","НЕТ")</f>
        <v>ДА</v>
      </c>
      <c r="M2" s="8" t="str">
        <f>IF('Решаемость 6 кл. р.я.'!M2&gt;'Проблемные зоны 6 кл. р.я. '!M$66,"ДА","НЕТ")</f>
        <v>ДА</v>
      </c>
      <c r="N2" s="8" t="str">
        <f>IF('Решаемость 6 кл. р.я.'!N2&gt;'Проблемные зоны 6 кл. р.я. '!N$66,"ДА","НЕТ")</f>
        <v>ДА</v>
      </c>
      <c r="O2" s="8">
        <f>'Результаты 6 кл. р.я.'!O2/'Результаты 6 кл. р.я.'!$B2</f>
        <v>6.9767441860465115E-2</v>
      </c>
      <c r="P2" s="8">
        <f>'Результаты 6 кл. р.я.'!P2/'Результаты 6 кл. р.я.'!$B2</f>
        <v>0.48837209302325579</v>
      </c>
      <c r="Q2" s="8">
        <f>'Результаты 6 кл. р.я.'!Q2/'Результаты 6 кл. р.я.'!$B2</f>
        <v>0.30232558139534882</v>
      </c>
      <c r="R2" s="8">
        <f>'Результаты 6 кл. р.я.'!R2/'Результаты 6 кл. р.я.'!$B2</f>
        <v>0.13953488372093023</v>
      </c>
    </row>
    <row r="3" spans="1:18" ht="15.75">
      <c r="A3" s="1" t="s">
        <v>8</v>
      </c>
      <c r="B3" s="2">
        <v>85</v>
      </c>
      <c r="C3" s="8" t="str">
        <f>IF('Решаемость 6 кл. р.я.'!C3&gt;'Проблемные зоны 6 кл. р.я. '!C$66,"ДА","НЕТ")</f>
        <v>ДА</v>
      </c>
      <c r="D3" s="8" t="str">
        <f>IF('Решаемость 6 кл. р.я.'!D3&gt;'Проблемные зоны 6 кл. р.я. '!D$66,"ДА","НЕТ")</f>
        <v>ДА</v>
      </c>
      <c r="E3" s="8" t="str">
        <f>IF('Решаемость 6 кл. р.я.'!E3&gt;'Проблемные зоны 6 кл. р.я. '!E$66,"ДА","НЕТ")</f>
        <v>ДА</v>
      </c>
      <c r="F3" s="8" t="str">
        <f>IF('Решаемость 6 кл. р.я.'!F3&gt;'Проблемные зоны 6 кл. р.я. '!F$66,"ДА","НЕТ")</f>
        <v>ДА</v>
      </c>
      <c r="G3" s="8" t="str">
        <f>IF('Решаемость 6 кл. р.я.'!G3&gt;'Проблемные зоны 6 кл. р.я. '!G$66,"ДА","НЕТ")</f>
        <v>ДА</v>
      </c>
      <c r="H3" s="8" t="str">
        <f>IF('Решаемость 6 кл. р.я.'!H3&gt;'Проблемные зоны 6 кл. р.я. '!H$66,"ДА","НЕТ")</f>
        <v>ДА</v>
      </c>
      <c r="I3" s="8" t="str">
        <f>IF('Решаемость 6 кл. р.я.'!I3&gt;'Проблемные зоны 6 кл. р.я. '!I$66,"ДА","НЕТ")</f>
        <v>ДА</v>
      </c>
      <c r="J3" s="8" t="str">
        <f>IF('Решаемость 6 кл. р.я.'!J3&gt;'Проблемные зоны 6 кл. р.я. '!J$66,"ДА","НЕТ")</f>
        <v>ДА</v>
      </c>
      <c r="K3" s="8" t="str">
        <f>IF('Решаемость 6 кл. р.я.'!K3&gt;'Проблемные зоны 6 кл. р.я. '!K$66,"ДА","НЕТ")</f>
        <v>ДА</v>
      </c>
      <c r="L3" s="8" t="str">
        <f>IF('Решаемость 6 кл. р.я.'!L3&gt;'Проблемные зоны 6 кл. р.я. '!L$66,"ДА","НЕТ")</f>
        <v>ДА</v>
      </c>
      <c r="M3" s="8" t="str">
        <f>IF('Решаемость 6 кл. р.я.'!M3&gt;'Проблемные зоны 6 кл. р.я. '!M$66,"ДА","НЕТ")</f>
        <v>ДА</v>
      </c>
      <c r="N3" s="8" t="str">
        <f>IF('Решаемость 6 кл. р.я.'!N3&gt;'Проблемные зоны 6 кл. р.я. '!N$66,"ДА","НЕТ")</f>
        <v>ДА</v>
      </c>
      <c r="O3" s="8">
        <f>'Результаты 6 кл. р.я.'!O3/'Результаты 6 кл. р.я.'!$B3</f>
        <v>0.10588235294117647</v>
      </c>
      <c r="P3" s="8">
        <f>'Результаты 6 кл. р.я.'!P3/'Результаты 6 кл. р.я.'!$B3</f>
        <v>0.61176470588235299</v>
      </c>
      <c r="Q3" s="8">
        <f>'Результаты 6 кл. р.я.'!Q3/'Результаты 6 кл. р.я.'!$B3</f>
        <v>0.25882352941176473</v>
      </c>
      <c r="R3" s="8">
        <f>'Результаты 6 кл. р.я.'!R3/'Результаты 6 кл. р.я.'!$B3</f>
        <v>2.3529411764705882E-2</v>
      </c>
    </row>
    <row r="4" spans="1:18" ht="15.75">
      <c r="A4" s="1" t="s">
        <v>36</v>
      </c>
      <c r="B4" s="2">
        <v>3</v>
      </c>
      <c r="C4" s="8" t="str">
        <f>IF('Решаемость 6 кл. р.я.'!C4&gt;'Проблемные зоны 6 кл. р.я. '!C$66,"ДА","НЕТ")</f>
        <v>ДА</v>
      </c>
      <c r="D4" s="8" t="str">
        <f>IF('Решаемость 6 кл. р.я.'!D4&gt;'Проблемные зоны 6 кл. р.я. '!D$66,"ДА","НЕТ")</f>
        <v>НЕТ</v>
      </c>
      <c r="E4" s="8" t="str">
        <f>IF('Решаемость 6 кл. р.я.'!E4&gt;'Проблемные зоны 6 кл. р.я. '!E$66,"ДА","НЕТ")</f>
        <v>ДА</v>
      </c>
      <c r="F4" s="8" t="str">
        <f>IF('Решаемость 6 кл. р.я.'!F4&gt;'Проблемные зоны 6 кл. р.я. '!F$66,"ДА","НЕТ")</f>
        <v>НЕТ</v>
      </c>
      <c r="G4" s="8" t="str">
        <f>IF('Решаемость 6 кл. р.я.'!G4&gt;'Проблемные зоны 6 кл. р.я. '!G$66,"ДА","НЕТ")</f>
        <v>НЕТ</v>
      </c>
      <c r="H4" s="8" t="str">
        <f>IF('Решаемость 6 кл. р.я.'!H4&gt;'Проблемные зоны 6 кл. р.я. '!H$66,"ДА","НЕТ")</f>
        <v>НЕТ</v>
      </c>
      <c r="I4" s="8" t="str">
        <f>IF('Решаемость 6 кл. р.я.'!I4&gt;'Проблемные зоны 6 кл. р.я. '!I$66,"ДА","НЕТ")</f>
        <v>ДА</v>
      </c>
      <c r="J4" s="8" t="str">
        <f>IF('Решаемость 6 кл. р.я.'!J4&gt;'Проблемные зоны 6 кл. р.я. '!J$66,"ДА","НЕТ")</f>
        <v>ДА</v>
      </c>
      <c r="K4" s="8" t="str">
        <f>IF('Решаемость 6 кл. р.я.'!K4&gt;'Проблемные зоны 6 кл. р.я. '!K$66,"ДА","НЕТ")</f>
        <v>ДА</v>
      </c>
      <c r="L4" s="8" t="str">
        <f>IF('Решаемость 6 кл. р.я.'!L4&gt;'Проблемные зоны 6 кл. р.я. '!L$66,"ДА","НЕТ")</f>
        <v>ДА</v>
      </c>
      <c r="M4" s="8" t="str">
        <f>IF('Решаемость 6 кл. р.я.'!M4&gt;'Проблемные зоны 6 кл. р.я. '!M$66,"ДА","НЕТ")</f>
        <v>ДА</v>
      </c>
      <c r="N4" s="8" t="str">
        <f>IF('Решаемость 6 кл. р.я.'!N4&gt;'Проблемные зоны 6 кл. р.я. '!N$66,"ДА","НЕТ")</f>
        <v>НЕТ</v>
      </c>
      <c r="O4" s="8">
        <f>'Результаты 6 кл. р.я.'!O4/'Результаты 6 кл. р.я.'!$B4</f>
        <v>0</v>
      </c>
      <c r="P4" s="8">
        <f>'Результаты 6 кл. р.я.'!P4/'Результаты 6 кл. р.я.'!$B4</f>
        <v>1</v>
      </c>
      <c r="Q4" s="8">
        <f>'Результаты 6 кл. р.я.'!Q4/'Результаты 6 кл. р.я.'!$B4</f>
        <v>0</v>
      </c>
      <c r="R4" s="8">
        <f>'Результаты 6 кл. р.я.'!R4/'Результаты 6 кл. р.я.'!$B4</f>
        <v>0</v>
      </c>
    </row>
    <row r="5" spans="1:18" ht="15.75">
      <c r="A5" s="1" t="s">
        <v>37</v>
      </c>
      <c r="B5" s="2">
        <v>1</v>
      </c>
      <c r="C5" s="8" t="str">
        <f>IF('Решаемость 6 кл. р.я.'!C5&gt;'Проблемные зоны 6 кл. р.я. '!C$66,"ДА","НЕТ")</f>
        <v>ДА</v>
      </c>
      <c r="D5" s="8" t="str">
        <f>IF('Решаемость 6 кл. р.я.'!D5&gt;'Проблемные зоны 6 кл. р.я. '!D$66,"ДА","НЕТ")</f>
        <v>ДА</v>
      </c>
      <c r="E5" s="8" t="str">
        <f>IF('Решаемость 6 кл. р.я.'!E5&gt;'Проблемные зоны 6 кл. р.я. '!E$66,"ДА","НЕТ")</f>
        <v>ДА</v>
      </c>
      <c r="F5" s="8" t="str">
        <f>IF('Решаемость 6 кл. р.я.'!F5&gt;'Проблемные зоны 6 кл. р.я. '!F$66,"ДА","НЕТ")</f>
        <v>ДА</v>
      </c>
      <c r="G5" s="8" t="str">
        <f>IF('Решаемость 6 кл. р.я.'!G5&gt;'Проблемные зоны 6 кл. р.я. '!G$66,"ДА","НЕТ")</f>
        <v>ДА</v>
      </c>
      <c r="H5" s="8" t="str">
        <f>IF('Решаемость 6 кл. р.я.'!H5&gt;'Проблемные зоны 6 кл. р.я. '!H$66,"ДА","НЕТ")</f>
        <v>ДА</v>
      </c>
      <c r="I5" s="8" t="str">
        <f>IF('Решаемость 6 кл. р.я.'!I5&gt;'Проблемные зоны 6 кл. р.я. '!I$66,"ДА","НЕТ")</f>
        <v>НЕТ</v>
      </c>
      <c r="J5" s="8" t="str">
        <f>IF('Решаемость 6 кл. р.я.'!J5&gt;'Проблемные зоны 6 кл. р.я. '!J$66,"ДА","НЕТ")</f>
        <v>ДА</v>
      </c>
      <c r="K5" s="8" t="str">
        <f>IF('Решаемость 6 кл. р.я.'!K5&gt;'Проблемные зоны 6 кл. р.я. '!K$66,"ДА","НЕТ")</f>
        <v>ДА</v>
      </c>
      <c r="L5" s="8" t="str">
        <f>IF('Решаемость 6 кл. р.я.'!L5&gt;'Проблемные зоны 6 кл. р.я. '!L$66,"ДА","НЕТ")</f>
        <v>ДА</v>
      </c>
      <c r="M5" s="8" t="str">
        <f>IF('Решаемость 6 кл. р.я.'!M5&gt;'Проблемные зоны 6 кл. р.я. '!M$66,"ДА","НЕТ")</f>
        <v>ДА</v>
      </c>
      <c r="N5" s="8" t="str">
        <f>IF('Решаемость 6 кл. р.я.'!N5&gt;'Проблемные зоны 6 кл. р.я. '!N$66,"ДА","НЕТ")</f>
        <v>ДА</v>
      </c>
      <c r="O5" s="8">
        <f>'Результаты 6 кл. р.я.'!O5/'Результаты 6 кл. р.я.'!$B5</f>
        <v>0</v>
      </c>
      <c r="P5" s="8">
        <f>'Результаты 6 кл. р.я.'!P5/'Результаты 6 кл. р.я.'!$B5</f>
        <v>0</v>
      </c>
      <c r="Q5" s="8">
        <f>'Результаты 6 кл. р.я.'!Q5/'Результаты 6 кл. р.я.'!$B5</f>
        <v>0</v>
      </c>
      <c r="R5" s="8">
        <f>'Результаты 6 кл. р.я.'!R5/'Результаты 6 кл. р.я.'!$B5</f>
        <v>5</v>
      </c>
    </row>
    <row r="6" spans="1:18" ht="15.75">
      <c r="A6" s="2" t="s">
        <v>9</v>
      </c>
      <c r="B6" s="2">
        <v>53</v>
      </c>
      <c r="C6" s="8" t="str">
        <f>IF('Решаемость 6 кл. р.я.'!C6&gt;'Проблемные зоны 6 кл. р.я. '!C$66,"ДА","НЕТ")</f>
        <v>ДА</v>
      </c>
      <c r="D6" s="8" t="str">
        <f>IF('Решаемость 6 кл. р.я.'!D6&gt;'Проблемные зоны 6 кл. р.я. '!D$66,"ДА","НЕТ")</f>
        <v>ДА</v>
      </c>
      <c r="E6" s="8" t="str">
        <f>IF('Решаемость 6 кл. р.я.'!E6&gt;'Проблемные зоны 6 кл. р.я. '!E$66,"ДА","НЕТ")</f>
        <v>ДА</v>
      </c>
      <c r="F6" s="8" t="str">
        <f>IF('Решаемость 6 кл. р.я.'!F6&gt;'Проблемные зоны 6 кл. р.я. '!F$66,"ДА","НЕТ")</f>
        <v>ДА</v>
      </c>
      <c r="G6" s="8" t="str">
        <f>IF('Решаемость 6 кл. р.я.'!G6&gt;'Проблемные зоны 6 кл. р.я. '!G$66,"ДА","НЕТ")</f>
        <v>ДА</v>
      </c>
      <c r="H6" s="8" t="str">
        <f>IF('Решаемость 6 кл. р.я.'!H6&gt;'Проблемные зоны 6 кл. р.я. '!H$66,"ДА","НЕТ")</f>
        <v>ДА</v>
      </c>
      <c r="I6" s="8" t="str">
        <f>IF('Решаемость 6 кл. р.я.'!I6&gt;'Проблемные зоны 6 кл. р.я. '!I$66,"ДА","НЕТ")</f>
        <v>ДА</v>
      </c>
      <c r="J6" s="8" t="str">
        <f>IF('Решаемость 6 кл. р.я.'!J6&gt;'Проблемные зоны 6 кл. р.я. '!J$66,"ДА","НЕТ")</f>
        <v>ДА</v>
      </c>
      <c r="K6" s="8" t="str">
        <f>IF('Решаемость 6 кл. р.я.'!K6&gt;'Проблемные зоны 6 кл. р.я. '!K$66,"ДА","НЕТ")</f>
        <v>ДА</v>
      </c>
      <c r="L6" s="8" t="str">
        <f>IF('Решаемость 6 кл. р.я.'!L6&gt;'Проблемные зоны 6 кл. р.я. '!L$66,"ДА","НЕТ")</f>
        <v>ДА</v>
      </c>
      <c r="M6" s="8" t="str">
        <f>IF('Решаемость 6 кл. р.я.'!M6&gt;'Проблемные зоны 6 кл. р.я. '!M$66,"ДА","НЕТ")</f>
        <v>ДА</v>
      </c>
      <c r="N6" s="8" t="str">
        <f>IF('Решаемость 6 кл. р.я.'!N6&gt;'Проблемные зоны 6 кл. р.я. '!N$66,"ДА","НЕТ")</f>
        <v>ДА</v>
      </c>
      <c r="O6" s="8">
        <f>'Результаты 6 кл. р.я.'!O6/'Результаты 6 кл. р.я.'!$B6</f>
        <v>0</v>
      </c>
      <c r="P6" s="8">
        <f>'Результаты 6 кл. р.я.'!P6/'Результаты 6 кл. р.я.'!$B6</f>
        <v>0.30188679245283018</v>
      </c>
      <c r="Q6" s="8">
        <f>'Результаты 6 кл. р.я.'!Q6/'Результаты 6 кл. р.я.'!$B6</f>
        <v>0.60377358490566035</v>
      </c>
      <c r="R6" s="8">
        <f>'Результаты 6 кл. р.я.'!R6/'Результаты 6 кл. р.я.'!$B6</f>
        <v>9.4339622641509441E-2</v>
      </c>
    </row>
    <row r="7" spans="1:18" ht="31.5">
      <c r="A7" s="1" t="s">
        <v>10</v>
      </c>
      <c r="B7" s="2">
        <v>1</v>
      </c>
      <c r="C7" s="8" t="str">
        <f>IF('Решаемость 6 кл. р.я.'!C7&gt;'Проблемные зоны 6 кл. р.я. '!C$66,"ДА","НЕТ")</f>
        <v>ДА</v>
      </c>
      <c r="D7" s="8" t="str">
        <f>IF('Решаемость 6 кл. р.я.'!D7&gt;'Проблемные зоны 6 кл. р.я. '!D$66,"ДА","НЕТ")</f>
        <v>ДА</v>
      </c>
      <c r="E7" s="8" t="str">
        <f>IF('Решаемость 6 кл. р.я.'!E7&gt;'Проблемные зоны 6 кл. р.я. '!E$66,"ДА","НЕТ")</f>
        <v>ДА</v>
      </c>
      <c r="F7" s="8" t="str">
        <f>IF('Решаемость 6 кл. р.я.'!F7&gt;'Проблемные зоны 6 кл. р.я. '!F$66,"ДА","НЕТ")</f>
        <v>ДА</v>
      </c>
      <c r="G7" s="8" t="str">
        <f>IF('Решаемость 6 кл. р.я.'!G7&gt;'Проблемные зоны 6 кл. р.я. '!G$66,"ДА","НЕТ")</f>
        <v>НЕТ</v>
      </c>
      <c r="H7" s="8" t="str">
        <f>IF('Решаемость 6 кл. р.я.'!H7&gt;'Проблемные зоны 6 кл. р.я. '!H$66,"ДА","НЕТ")</f>
        <v>НЕТ</v>
      </c>
      <c r="I7" s="8" t="str">
        <f>IF('Решаемость 6 кл. р.я.'!I7&gt;'Проблемные зоны 6 кл. р.я. '!I$66,"ДА","НЕТ")</f>
        <v>НЕТ</v>
      </c>
      <c r="J7" s="8" t="str">
        <f>IF('Решаемость 6 кл. р.я.'!J7&gt;'Проблемные зоны 6 кл. р.я. '!J$66,"ДА","НЕТ")</f>
        <v>НЕТ</v>
      </c>
      <c r="K7" s="8" t="str">
        <f>IF('Решаемость 6 кл. р.я.'!K7&gt;'Проблемные зоны 6 кл. р.я. '!K$66,"ДА","НЕТ")</f>
        <v>НЕТ</v>
      </c>
      <c r="L7" s="8" t="str">
        <f>IF('Решаемость 6 кл. р.я.'!L7&gt;'Проблемные зоны 6 кл. р.я. '!L$66,"ДА","НЕТ")</f>
        <v>ДА</v>
      </c>
      <c r="M7" s="8" t="str">
        <f>IF('Решаемость 6 кл. р.я.'!M7&gt;'Проблемные зоны 6 кл. р.я. '!M$66,"ДА","НЕТ")</f>
        <v>ДА</v>
      </c>
      <c r="N7" s="8" t="str">
        <f>IF('Решаемость 6 кл. р.я.'!N7&gt;'Проблемные зоны 6 кл. р.я. '!N$66,"ДА","НЕТ")</f>
        <v>НЕТ</v>
      </c>
      <c r="O7" s="8">
        <f>'Результаты 6 кл. р.я.'!O7/'Результаты 6 кл. р.я.'!$B7</f>
        <v>1</v>
      </c>
      <c r="P7" s="8">
        <f>'Результаты 6 кл. р.я.'!P7/'Результаты 6 кл. р.я.'!$B7</f>
        <v>0</v>
      </c>
      <c r="Q7" s="8">
        <f>'Результаты 6 кл. р.я.'!Q7/'Результаты 6 кл. р.я.'!$B7</f>
        <v>0</v>
      </c>
      <c r="R7" s="8">
        <f>'Результаты 6 кл. р.я.'!R7/'Результаты 6 кл. р.я.'!$B7</f>
        <v>0</v>
      </c>
    </row>
    <row r="8" spans="1:18" ht="15.75">
      <c r="A8" s="1" t="s">
        <v>11</v>
      </c>
      <c r="B8" s="2">
        <v>11</v>
      </c>
      <c r="C8" s="8" t="str">
        <f>IF('Решаемость 6 кл. р.я.'!C8&gt;'Проблемные зоны 6 кл. р.я. '!C$66,"ДА","НЕТ")</f>
        <v>ДА</v>
      </c>
      <c r="D8" s="8" t="str">
        <f>IF('Решаемость 6 кл. р.я.'!D8&gt;'Проблемные зоны 6 кл. р.я. '!D$66,"ДА","НЕТ")</f>
        <v>ДА</v>
      </c>
      <c r="E8" s="8" t="str">
        <f>IF('Решаемость 6 кл. р.я.'!E8&gt;'Проблемные зоны 6 кл. р.я. '!E$66,"ДА","НЕТ")</f>
        <v>ДА</v>
      </c>
      <c r="F8" s="8" t="str">
        <f>IF('Решаемость 6 кл. р.я.'!F8&gt;'Проблемные зоны 6 кл. р.я. '!F$66,"ДА","НЕТ")</f>
        <v>НЕТ</v>
      </c>
      <c r="G8" s="8" t="str">
        <f>IF('Решаемость 6 кл. р.я.'!G8&gt;'Проблемные зоны 6 кл. р.я. '!G$66,"ДА","НЕТ")</f>
        <v>ДА</v>
      </c>
      <c r="H8" s="8" t="str">
        <f>IF('Решаемость 6 кл. р.я.'!H8&gt;'Проблемные зоны 6 кл. р.я. '!H$66,"ДА","НЕТ")</f>
        <v>ДА</v>
      </c>
      <c r="I8" s="8" t="str">
        <f>IF('Решаемость 6 кл. р.я.'!I8&gt;'Проблемные зоны 6 кл. р.я. '!I$66,"ДА","НЕТ")</f>
        <v>ДА</v>
      </c>
      <c r="J8" s="8" t="str">
        <f>IF('Решаемость 6 кл. р.я.'!J8&gt;'Проблемные зоны 6 кл. р.я. '!J$66,"ДА","НЕТ")</f>
        <v>ДА</v>
      </c>
      <c r="K8" s="8" t="str">
        <f>IF('Решаемость 6 кл. р.я.'!K8&gt;'Проблемные зоны 6 кл. р.я. '!K$66,"ДА","НЕТ")</f>
        <v>ДА</v>
      </c>
      <c r="L8" s="8" t="str">
        <f>IF('Решаемость 6 кл. р.я.'!L8&gt;'Проблемные зоны 6 кл. р.я. '!L$66,"ДА","НЕТ")</f>
        <v>ДА</v>
      </c>
      <c r="M8" s="8" t="str">
        <f>IF('Решаемость 6 кл. р.я.'!M8&gt;'Проблемные зоны 6 кл. р.я. '!M$66,"ДА","НЕТ")</f>
        <v>НЕТ</v>
      </c>
      <c r="N8" s="8" t="str">
        <f>IF('Решаемость 6 кл. р.я.'!N8&gt;'Проблемные зоны 6 кл. р.я. '!N$66,"ДА","НЕТ")</f>
        <v>ДА</v>
      </c>
      <c r="O8" s="8">
        <f>'Результаты 6 кл. р.я.'!O8/'Результаты 6 кл. р.я.'!$B8</f>
        <v>9.0909090909090912E-2</v>
      </c>
      <c r="P8" s="8">
        <f>'Результаты 6 кл. р.я.'!P8/'Результаты 6 кл. р.я.'!$B8</f>
        <v>0.45454545454545453</v>
      </c>
      <c r="Q8" s="8">
        <f>'Результаты 6 кл. р.я.'!Q8/'Результаты 6 кл. р.я.'!$B8</f>
        <v>0.36363636363636365</v>
      </c>
      <c r="R8" s="8">
        <f>'Результаты 6 кл. р.я.'!R8/'Результаты 6 кл. р.я.'!$B8</f>
        <v>9.0909090909090912E-2</v>
      </c>
    </row>
    <row r="9" spans="1:18" ht="15.75">
      <c r="A9" s="1" t="s">
        <v>12</v>
      </c>
      <c r="B9" s="1">
        <v>99</v>
      </c>
      <c r="C9" s="8" t="str">
        <f>IF('Решаемость 6 кл. р.я.'!C9&gt;'Проблемные зоны 6 кл. р.я. '!C$66,"ДА","НЕТ")</f>
        <v>ДА</v>
      </c>
      <c r="D9" s="8" t="str">
        <f>IF('Решаемость 6 кл. р.я.'!D9&gt;'Проблемные зоны 6 кл. р.я. '!D$66,"ДА","НЕТ")</f>
        <v>ДА</v>
      </c>
      <c r="E9" s="8" t="str">
        <f>IF('Решаемость 6 кл. р.я.'!E9&gt;'Проблемные зоны 6 кл. р.я. '!E$66,"ДА","НЕТ")</f>
        <v>ДА</v>
      </c>
      <c r="F9" s="8" t="str">
        <f>IF('Решаемость 6 кл. р.я.'!F9&gt;'Проблемные зоны 6 кл. р.я. '!F$66,"ДА","НЕТ")</f>
        <v>ДА</v>
      </c>
      <c r="G9" s="8" t="str">
        <f>IF('Решаемость 6 кл. р.я.'!G9&gt;'Проблемные зоны 6 кл. р.я. '!G$66,"ДА","НЕТ")</f>
        <v>ДА</v>
      </c>
      <c r="H9" s="8" t="str">
        <f>IF('Решаемость 6 кл. р.я.'!H9&gt;'Проблемные зоны 6 кл. р.я. '!H$66,"ДА","НЕТ")</f>
        <v>ДА</v>
      </c>
      <c r="I9" s="8" t="str">
        <f>IF('Решаемость 6 кл. р.я.'!I9&gt;'Проблемные зоны 6 кл. р.я. '!I$66,"ДА","НЕТ")</f>
        <v>ДА</v>
      </c>
      <c r="J9" s="8" t="str">
        <f>IF('Решаемость 6 кл. р.я.'!J9&gt;'Проблемные зоны 6 кл. р.я. '!J$66,"ДА","НЕТ")</f>
        <v>ДА</v>
      </c>
      <c r="K9" s="8" t="str">
        <f>IF('Решаемость 6 кл. р.я.'!K9&gt;'Проблемные зоны 6 кл. р.я. '!K$66,"ДА","НЕТ")</f>
        <v>ДА</v>
      </c>
      <c r="L9" s="8" t="str">
        <f>IF('Решаемость 6 кл. р.я.'!L9&gt;'Проблемные зоны 6 кл. р.я. '!L$66,"ДА","НЕТ")</f>
        <v>ДА</v>
      </c>
      <c r="M9" s="8" t="str">
        <f>IF('Решаемость 6 кл. р.я.'!M9&gt;'Проблемные зоны 6 кл. р.я. '!M$66,"ДА","НЕТ")</f>
        <v>ДА</v>
      </c>
      <c r="N9" s="8" t="str">
        <f>IF('Решаемость 6 кл. р.я.'!N9&gt;'Проблемные зоны 6 кл. р.я. '!N$66,"ДА","НЕТ")</f>
        <v>ДА</v>
      </c>
      <c r="O9" s="8">
        <f>'Результаты 6 кл. р.я.'!O9/'Результаты 6 кл. р.я.'!$B9</f>
        <v>7.0707070707070704E-2</v>
      </c>
      <c r="P9" s="8">
        <f>'Результаты 6 кл. р.я.'!P9/'Результаты 6 кл. р.я.'!$B9</f>
        <v>0.34343434343434343</v>
      </c>
      <c r="Q9" s="8">
        <f>'Результаты 6 кл. р.я.'!Q9/'Результаты 6 кл. р.я.'!$B9</f>
        <v>0.48484848484848486</v>
      </c>
      <c r="R9" s="8">
        <f>'Результаты 6 кл. р.я.'!R9/'Результаты 6 кл. р.я.'!$B9</f>
        <v>0.10101010101010101</v>
      </c>
    </row>
    <row r="10" spans="1:18" ht="15.75">
      <c r="A10" s="1" t="s">
        <v>13</v>
      </c>
      <c r="B10" s="2">
        <v>75</v>
      </c>
      <c r="C10" s="8" t="str">
        <f>IF('Решаемость 6 кл. р.я.'!C10&gt;'Проблемные зоны 6 кл. р.я. '!C$66,"ДА","НЕТ")</f>
        <v>ДА</v>
      </c>
      <c r="D10" s="8" t="str">
        <f>IF('Решаемость 6 кл. р.я.'!D10&gt;'Проблемные зоны 6 кл. р.я. '!D$66,"ДА","НЕТ")</f>
        <v>ДА</v>
      </c>
      <c r="E10" s="8" t="str">
        <f>IF('Решаемость 6 кл. р.я.'!E10&gt;'Проблемные зоны 6 кл. р.я. '!E$66,"ДА","НЕТ")</f>
        <v>ДА</v>
      </c>
      <c r="F10" s="8" t="str">
        <f>IF('Решаемость 6 кл. р.я.'!F10&gt;'Проблемные зоны 6 кл. р.я. '!F$66,"ДА","НЕТ")</f>
        <v>ДА</v>
      </c>
      <c r="G10" s="8" t="str">
        <f>IF('Решаемость 6 кл. р.я.'!G10&gt;'Проблемные зоны 6 кл. р.я. '!G$66,"ДА","НЕТ")</f>
        <v>ДА</v>
      </c>
      <c r="H10" s="8" t="str">
        <f>IF('Решаемость 6 кл. р.я.'!H10&gt;'Проблемные зоны 6 кл. р.я. '!H$66,"ДА","НЕТ")</f>
        <v>ДА</v>
      </c>
      <c r="I10" s="8" t="str">
        <f>IF('Решаемость 6 кл. р.я.'!I10&gt;'Проблемные зоны 6 кл. р.я. '!I$66,"ДА","НЕТ")</f>
        <v>ДА</v>
      </c>
      <c r="J10" s="8" t="str">
        <f>IF('Решаемость 6 кл. р.я.'!J10&gt;'Проблемные зоны 6 кл. р.я. '!J$66,"ДА","НЕТ")</f>
        <v>ДА</v>
      </c>
      <c r="K10" s="8" t="str">
        <f>IF('Решаемость 6 кл. р.я.'!K10&gt;'Проблемные зоны 6 кл. р.я. '!K$66,"ДА","НЕТ")</f>
        <v>ДА</v>
      </c>
      <c r="L10" s="8" t="str">
        <f>IF('Решаемость 6 кл. р.я.'!L10&gt;'Проблемные зоны 6 кл. р.я. '!L$66,"ДА","НЕТ")</f>
        <v>ДА</v>
      </c>
      <c r="M10" s="8" t="str">
        <f>IF('Решаемость 6 кл. р.я.'!M10&gt;'Проблемные зоны 6 кл. р.я. '!M$66,"ДА","НЕТ")</f>
        <v>ДА</v>
      </c>
      <c r="N10" s="8" t="str">
        <f>IF('Решаемость 6 кл. р.я.'!N10&gt;'Проблемные зоны 6 кл. р.я. '!N$66,"ДА","НЕТ")</f>
        <v>ДА</v>
      </c>
      <c r="O10" s="8">
        <f>'Результаты 6 кл. р.я.'!O10/'Результаты 6 кл. р.я.'!$B10</f>
        <v>1.3333333333333334E-2</v>
      </c>
      <c r="P10" s="8">
        <f>'Результаты 6 кл. р.я.'!P10/'Результаты 6 кл. р.я.'!$B10</f>
        <v>0.48</v>
      </c>
      <c r="Q10" s="8">
        <f>'Результаты 6 кл. р.я.'!Q10/'Результаты 6 кл. р.я.'!$B10</f>
        <v>0.38666666666666666</v>
      </c>
      <c r="R10" s="8">
        <f>'Результаты 6 кл. р.я.'!R10/'Результаты 6 кл. р.я.'!$B10</f>
        <v>0.12</v>
      </c>
    </row>
    <row r="11" spans="1:18" ht="15.75">
      <c r="A11" s="1" t="s">
        <v>14</v>
      </c>
      <c r="B11" s="2">
        <v>44</v>
      </c>
      <c r="C11" s="8" t="str">
        <f>IF('Решаемость 6 кл. р.я.'!C11&gt;'Проблемные зоны 6 кл. р.я. '!C$66,"ДА","НЕТ")</f>
        <v>ДА</v>
      </c>
      <c r="D11" s="8" t="str">
        <f>IF('Решаемость 6 кл. р.я.'!D11&gt;'Проблемные зоны 6 кл. р.я. '!D$66,"ДА","НЕТ")</f>
        <v>НЕТ</v>
      </c>
      <c r="E11" s="8" t="str">
        <f>IF('Решаемость 6 кл. р.я.'!E11&gt;'Проблемные зоны 6 кл. р.я. '!E$66,"ДА","НЕТ")</f>
        <v>НЕТ</v>
      </c>
      <c r="F11" s="8" t="str">
        <f>IF('Решаемость 6 кл. р.я.'!F11&gt;'Проблемные зоны 6 кл. р.я. '!F$66,"ДА","НЕТ")</f>
        <v>НЕТ</v>
      </c>
      <c r="G11" s="8" t="str">
        <f>IF('Решаемость 6 кл. р.я.'!G11&gt;'Проблемные зоны 6 кл. р.я. '!G$66,"ДА","НЕТ")</f>
        <v>НЕТ</v>
      </c>
      <c r="H11" s="8" t="str">
        <f>IF('Решаемость 6 кл. р.я.'!H11&gt;'Проблемные зоны 6 кл. р.я. '!H$66,"ДА","НЕТ")</f>
        <v>ДА</v>
      </c>
      <c r="I11" s="8" t="str">
        <f>IF('Решаемость 6 кл. р.я.'!I11&gt;'Проблемные зоны 6 кл. р.я. '!I$66,"ДА","НЕТ")</f>
        <v>ДА</v>
      </c>
      <c r="J11" s="8" t="str">
        <f>IF('Решаемость 6 кл. р.я.'!J11&gt;'Проблемные зоны 6 кл. р.я. '!J$66,"ДА","НЕТ")</f>
        <v>НЕТ</v>
      </c>
      <c r="K11" s="8" t="str">
        <f>IF('Решаемость 6 кл. р.я.'!K11&gt;'Проблемные зоны 6 кл. р.я. '!K$66,"ДА","НЕТ")</f>
        <v>ДА</v>
      </c>
      <c r="L11" s="8" t="str">
        <f>IF('Решаемость 6 кл. р.я.'!L11&gt;'Проблемные зоны 6 кл. р.я. '!L$66,"ДА","НЕТ")</f>
        <v>ДА</v>
      </c>
      <c r="M11" s="8" t="str">
        <f>IF('Решаемость 6 кл. р.я.'!M11&gt;'Проблемные зоны 6 кл. р.я. '!M$66,"ДА","НЕТ")</f>
        <v>ДА</v>
      </c>
      <c r="N11" s="8" t="str">
        <f>IF('Решаемость 6 кл. р.я.'!N11&gt;'Проблемные зоны 6 кл. р.я. '!N$66,"ДА","НЕТ")</f>
        <v>ДА</v>
      </c>
      <c r="O11" s="8">
        <f>'Результаты 6 кл. р.я.'!O11/'Результаты 6 кл. р.я.'!$B11</f>
        <v>0.31818181818181818</v>
      </c>
      <c r="P11" s="8">
        <f>'Результаты 6 кл. р.я.'!P11/'Результаты 6 кл. р.я.'!$B11</f>
        <v>0.47727272727272729</v>
      </c>
      <c r="Q11" s="8">
        <f>'Результаты 6 кл. р.я.'!Q11/'Результаты 6 кл. р.я.'!$B11</f>
        <v>0.18181818181818182</v>
      </c>
      <c r="R11" s="8">
        <f>'Результаты 6 кл. р.я.'!R11/'Результаты 6 кл. р.я.'!$B11</f>
        <v>2.2727272727272728E-2</v>
      </c>
    </row>
    <row r="12" spans="1:18" ht="15.75">
      <c r="A12" s="1" t="s">
        <v>15</v>
      </c>
      <c r="B12" s="2">
        <v>79</v>
      </c>
      <c r="C12" s="8" t="str">
        <f>IF('Решаемость 6 кл. р.я.'!C12&gt;'Проблемные зоны 6 кл. р.я. '!C$66,"ДА","НЕТ")</f>
        <v>ДА</v>
      </c>
      <c r="D12" s="8" t="str">
        <f>IF('Решаемость 6 кл. р.я.'!D12&gt;'Проблемные зоны 6 кл. р.я. '!D$66,"ДА","НЕТ")</f>
        <v>ДА</v>
      </c>
      <c r="E12" s="8" t="str">
        <f>IF('Решаемость 6 кл. р.я.'!E12&gt;'Проблемные зоны 6 кл. р.я. '!E$66,"ДА","НЕТ")</f>
        <v>ДА</v>
      </c>
      <c r="F12" s="8" t="str">
        <f>IF('Решаемость 6 кл. р.я.'!F12&gt;'Проблемные зоны 6 кл. р.я. '!F$66,"ДА","НЕТ")</f>
        <v>ДА</v>
      </c>
      <c r="G12" s="8" t="str">
        <f>IF('Решаемость 6 кл. р.я.'!G12&gt;'Проблемные зоны 6 кл. р.я. '!G$66,"ДА","НЕТ")</f>
        <v>ДА</v>
      </c>
      <c r="H12" s="8" t="str">
        <f>IF('Решаемость 6 кл. р.я.'!H12&gt;'Проблемные зоны 6 кл. р.я. '!H$66,"ДА","НЕТ")</f>
        <v>ДА</v>
      </c>
      <c r="I12" s="8" t="str">
        <f>IF('Решаемость 6 кл. р.я.'!I12&gt;'Проблемные зоны 6 кл. р.я. '!I$66,"ДА","НЕТ")</f>
        <v>ДА</v>
      </c>
      <c r="J12" s="8" t="str">
        <f>IF('Решаемость 6 кл. р.я.'!J12&gt;'Проблемные зоны 6 кл. р.я. '!J$66,"ДА","НЕТ")</f>
        <v>ДА</v>
      </c>
      <c r="K12" s="8" t="str">
        <f>IF('Решаемость 6 кл. р.я.'!K12&gt;'Проблемные зоны 6 кл. р.я. '!K$66,"ДА","НЕТ")</f>
        <v>ДА</v>
      </c>
      <c r="L12" s="8" t="str">
        <f>IF('Решаемость 6 кл. р.я.'!L12&gt;'Проблемные зоны 6 кл. р.я. '!L$66,"ДА","НЕТ")</f>
        <v>ДА</v>
      </c>
      <c r="M12" s="8" t="str">
        <f>IF('Решаемость 6 кл. р.я.'!M12&gt;'Проблемные зоны 6 кл. р.я. '!M$66,"ДА","НЕТ")</f>
        <v>ДА</v>
      </c>
      <c r="N12" s="8" t="str">
        <f>IF('Решаемость 6 кл. р.я.'!N12&gt;'Проблемные зоны 6 кл. р.я. '!N$66,"ДА","НЕТ")</f>
        <v>ДА</v>
      </c>
      <c r="O12" s="8">
        <f>'Результаты 6 кл. р.я.'!O12/'Результаты 6 кл. р.я.'!$B12</f>
        <v>1.2658227848101266E-2</v>
      </c>
      <c r="P12" s="8">
        <f>'Результаты 6 кл. р.я.'!P12/'Результаты 6 кл. р.я.'!$B12</f>
        <v>0.30379746835443039</v>
      </c>
      <c r="Q12" s="8">
        <f>'Результаты 6 кл. р.я.'!Q12/'Результаты 6 кл. р.я.'!$B12</f>
        <v>0.569620253164557</v>
      </c>
      <c r="R12" s="8">
        <f>'Результаты 6 кл. р.я.'!R12/'Результаты 6 кл. р.я.'!$B12</f>
        <v>0.11392405063291139</v>
      </c>
    </row>
    <row r="13" spans="1:18" ht="15.75">
      <c r="A13" s="1" t="s">
        <v>16</v>
      </c>
      <c r="B13" s="2">
        <v>77</v>
      </c>
      <c r="C13" s="8" t="str">
        <f>IF('Решаемость 6 кл. р.я.'!C13&gt;'Проблемные зоны 6 кл. р.я. '!C$66,"ДА","НЕТ")</f>
        <v>ДА</v>
      </c>
      <c r="D13" s="8" t="str">
        <f>IF('Решаемость 6 кл. р.я.'!D13&gt;'Проблемные зоны 6 кл. р.я. '!D$66,"ДА","НЕТ")</f>
        <v>ДА</v>
      </c>
      <c r="E13" s="8" t="str">
        <f>IF('Решаемость 6 кл. р.я.'!E13&gt;'Проблемные зоны 6 кл. р.я. '!E$66,"ДА","НЕТ")</f>
        <v>ДА</v>
      </c>
      <c r="F13" s="8" t="str">
        <f>IF('Решаемость 6 кл. р.я.'!F13&gt;'Проблемные зоны 6 кл. р.я. '!F$66,"ДА","НЕТ")</f>
        <v>ДА</v>
      </c>
      <c r="G13" s="8" t="str">
        <f>IF('Решаемость 6 кл. р.я.'!G13&gt;'Проблемные зоны 6 кл. р.я. '!G$66,"ДА","НЕТ")</f>
        <v>ДА</v>
      </c>
      <c r="H13" s="8" t="str">
        <f>IF('Решаемость 6 кл. р.я.'!H13&gt;'Проблемные зоны 6 кл. р.я. '!H$66,"ДА","НЕТ")</f>
        <v>ДА</v>
      </c>
      <c r="I13" s="8" t="str">
        <f>IF('Решаемость 6 кл. р.я.'!I13&gt;'Проблемные зоны 6 кл. р.я. '!I$66,"ДА","НЕТ")</f>
        <v>ДА</v>
      </c>
      <c r="J13" s="8" t="str">
        <f>IF('Решаемость 6 кл. р.я.'!J13&gt;'Проблемные зоны 6 кл. р.я. '!J$66,"ДА","НЕТ")</f>
        <v>ДА</v>
      </c>
      <c r="K13" s="8" t="str">
        <f>IF('Решаемость 6 кл. р.я.'!K13&gt;'Проблемные зоны 6 кл. р.я. '!K$66,"ДА","НЕТ")</f>
        <v>ДА</v>
      </c>
      <c r="L13" s="8" t="str">
        <f>IF('Решаемость 6 кл. р.я.'!L13&gt;'Проблемные зоны 6 кл. р.я. '!L$66,"ДА","НЕТ")</f>
        <v>ДА</v>
      </c>
      <c r="M13" s="8" t="str">
        <f>IF('Решаемость 6 кл. р.я.'!M13&gt;'Проблемные зоны 6 кл. р.я. '!M$66,"ДА","НЕТ")</f>
        <v>ДА</v>
      </c>
      <c r="N13" s="8" t="str">
        <f>IF('Решаемость 6 кл. р.я.'!N13&gt;'Проблемные зоны 6 кл. р.я. '!N$66,"ДА","НЕТ")</f>
        <v>ДА</v>
      </c>
      <c r="O13" s="8">
        <f>'Результаты 6 кл. р.я.'!O13/'Результаты 6 кл. р.я.'!$B13</f>
        <v>0</v>
      </c>
      <c r="P13" s="8">
        <f>'Результаты 6 кл. р.я.'!P13/'Результаты 6 кл. р.я.'!$B13</f>
        <v>0.37662337662337664</v>
      </c>
      <c r="Q13" s="8">
        <f>'Результаты 6 кл. р.я.'!Q13/'Результаты 6 кл. р.я.'!$B13</f>
        <v>0.38961038961038963</v>
      </c>
      <c r="R13" s="8">
        <f>'Результаты 6 кл. р.я.'!R13/'Результаты 6 кл. р.я.'!$B13</f>
        <v>0.23376623376623376</v>
      </c>
    </row>
    <row r="14" spans="1:18" ht="31.5">
      <c r="A14" s="1" t="s">
        <v>38</v>
      </c>
      <c r="B14" s="2">
        <v>95</v>
      </c>
      <c r="C14" s="8" t="str">
        <f>IF('Решаемость 6 кл. р.я.'!C14&gt;'Проблемные зоны 6 кл. р.я. '!C$66,"ДА","НЕТ")</f>
        <v>ДА</v>
      </c>
      <c r="D14" s="8" t="str">
        <f>IF('Решаемость 6 кл. р.я.'!D14&gt;'Проблемные зоны 6 кл. р.я. '!D$66,"ДА","НЕТ")</f>
        <v>ДА</v>
      </c>
      <c r="E14" s="8" t="str">
        <f>IF('Решаемость 6 кл. р.я.'!E14&gt;'Проблемные зоны 6 кл. р.я. '!E$66,"ДА","НЕТ")</f>
        <v>ДА</v>
      </c>
      <c r="F14" s="8" t="str">
        <f>IF('Решаемость 6 кл. р.я.'!F14&gt;'Проблемные зоны 6 кл. р.я. '!F$66,"ДА","НЕТ")</f>
        <v>ДА</v>
      </c>
      <c r="G14" s="8" t="str">
        <f>IF('Решаемость 6 кл. р.я.'!G14&gt;'Проблемные зоны 6 кл. р.я. '!G$66,"ДА","НЕТ")</f>
        <v>ДА</v>
      </c>
      <c r="H14" s="8" t="str">
        <f>IF('Решаемость 6 кл. р.я.'!H14&gt;'Проблемные зоны 6 кл. р.я. '!H$66,"ДА","НЕТ")</f>
        <v>ДА</v>
      </c>
      <c r="I14" s="8" t="str">
        <f>IF('Решаемость 6 кл. р.я.'!I14&gt;'Проблемные зоны 6 кл. р.я. '!I$66,"ДА","НЕТ")</f>
        <v>ДА</v>
      </c>
      <c r="J14" s="8" t="str">
        <f>IF('Решаемость 6 кл. р.я.'!J14&gt;'Проблемные зоны 6 кл. р.я. '!J$66,"ДА","НЕТ")</f>
        <v>ДА</v>
      </c>
      <c r="K14" s="8" t="str">
        <f>IF('Решаемость 6 кл. р.я.'!K14&gt;'Проблемные зоны 6 кл. р.я. '!K$66,"ДА","НЕТ")</f>
        <v>ДА</v>
      </c>
      <c r="L14" s="8" t="str">
        <f>IF('Решаемость 6 кл. р.я.'!L14&gt;'Проблемные зоны 6 кл. р.я. '!L$66,"ДА","НЕТ")</f>
        <v>ДА</v>
      </c>
      <c r="M14" s="8" t="str">
        <f>IF('Решаемость 6 кл. р.я.'!M14&gt;'Проблемные зоны 6 кл. р.я. '!M$66,"ДА","НЕТ")</f>
        <v>ДА</v>
      </c>
      <c r="N14" s="8" t="str">
        <f>IF('Решаемость 6 кл. р.я.'!N14&gt;'Проблемные зоны 6 кл. р.я. '!N$66,"ДА","НЕТ")</f>
        <v>ДА</v>
      </c>
      <c r="O14" s="8">
        <f>'Результаты 6 кл. р.я.'!O14/'Результаты 6 кл. р.я.'!$B14</f>
        <v>7.3684210526315783E-2</v>
      </c>
      <c r="P14" s="8">
        <f>'Результаты 6 кл. р.я.'!P14/'Результаты 6 кл. р.я.'!$B14</f>
        <v>0.29473684210526313</v>
      </c>
      <c r="Q14" s="8">
        <f>'Результаты 6 кл. р.я.'!Q14/'Результаты 6 кл. р.я.'!$B14</f>
        <v>0.4631578947368421</v>
      </c>
      <c r="R14" s="8">
        <f>'Результаты 6 кл. р.я.'!R14/'Результаты 6 кл. р.я.'!$B14</f>
        <v>0.16842105263157894</v>
      </c>
    </row>
    <row r="15" spans="1:18" ht="15.75">
      <c r="A15" s="1">
        <v>3</v>
      </c>
      <c r="B15" s="2">
        <v>18</v>
      </c>
      <c r="C15" s="8" t="str">
        <f>IF('Решаемость 6 кл. р.я.'!C15&gt;'Проблемные зоны 6 кл. р.я. '!C$66,"ДА","НЕТ")</f>
        <v>НЕТ</v>
      </c>
      <c r="D15" s="8" t="str">
        <f>IF('Решаемость 6 кл. р.я.'!D15&gt;'Проблемные зоны 6 кл. р.я. '!D$66,"ДА","НЕТ")</f>
        <v>ДА</v>
      </c>
      <c r="E15" s="8" t="str">
        <f>IF('Решаемость 6 кл. р.я.'!E15&gt;'Проблемные зоны 6 кл. р.я. '!E$66,"ДА","НЕТ")</f>
        <v>НЕТ</v>
      </c>
      <c r="F15" s="8" t="str">
        <f>IF('Решаемость 6 кл. р.я.'!F15&gt;'Проблемные зоны 6 кл. р.я. '!F$66,"ДА","НЕТ")</f>
        <v>ДА</v>
      </c>
      <c r="G15" s="8" t="str">
        <f>IF('Решаемость 6 кл. р.я.'!G15&gt;'Проблемные зоны 6 кл. р.я. '!G$66,"ДА","НЕТ")</f>
        <v>НЕТ</v>
      </c>
      <c r="H15" s="8" t="str">
        <f>IF('Решаемость 6 кл. р.я.'!H15&gt;'Проблемные зоны 6 кл. р.я. '!H$66,"ДА","НЕТ")</f>
        <v>НЕТ</v>
      </c>
      <c r="I15" s="8" t="str">
        <f>IF('Решаемость 6 кл. р.я.'!I15&gt;'Проблемные зоны 6 кл. р.я. '!I$66,"ДА","НЕТ")</f>
        <v>ДА</v>
      </c>
      <c r="J15" s="8" t="str">
        <f>IF('Решаемость 6 кл. р.я.'!J15&gt;'Проблемные зоны 6 кл. р.я. '!J$66,"ДА","НЕТ")</f>
        <v>ДА</v>
      </c>
      <c r="K15" s="8" t="str">
        <f>IF('Решаемость 6 кл. р.я.'!K15&gt;'Проблемные зоны 6 кл. р.я. '!K$66,"ДА","НЕТ")</f>
        <v>ДА</v>
      </c>
      <c r="L15" s="8" t="str">
        <f>IF('Решаемость 6 кл. р.я.'!L15&gt;'Проблемные зоны 6 кл. р.я. '!L$66,"ДА","НЕТ")</f>
        <v>НЕТ</v>
      </c>
      <c r="M15" s="8" t="str">
        <f>IF('Решаемость 6 кл. р.я.'!M15&gt;'Проблемные зоны 6 кл. р.я. '!M$66,"ДА","НЕТ")</f>
        <v>НЕТ</v>
      </c>
      <c r="N15" s="8" t="str">
        <f>IF('Решаемость 6 кл. р.я.'!N15&gt;'Проблемные зоны 6 кл. р.я. '!N$66,"ДА","НЕТ")</f>
        <v>ДА</v>
      </c>
      <c r="O15" s="8">
        <f>'Результаты 6 кл. р.я.'!O15/'Результаты 6 кл. р.я.'!$B15</f>
        <v>0.3888888888888889</v>
      </c>
      <c r="P15" s="8">
        <f>'Результаты 6 кл. р.я.'!P15/'Результаты 6 кл. р.я.'!$B15</f>
        <v>0.44444444444444442</v>
      </c>
      <c r="Q15" s="8">
        <f>'Результаты 6 кл. р.я.'!Q15/'Результаты 6 кл. р.я.'!$B15</f>
        <v>0.16666666666666666</v>
      </c>
      <c r="R15" s="8">
        <f>'Результаты 6 кл. р.я.'!R15/'Результаты 6 кл. р.я.'!$B15</f>
        <v>0</v>
      </c>
    </row>
    <row r="16" spans="1:18" ht="15.75">
      <c r="A16" s="1">
        <v>5</v>
      </c>
      <c r="B16" s="2">
        <v>74</v>
      </c>
      <c r="C16" s="8" t="str">
        <f>IF('Решаемость 6 кл. р.я.'!C16&gt;'Проблемные зоны 6 кл. р.я. '!C$66,"ДА","НЕТ")</f>
        <v>ДА</v>
      </c>
      <c r="D16" s="8" t="str">
        <f>IF('Решаемость 6 кл. р.я.'!D16&gt;'Проблемные зоны 6 кл. р.я. '!D$66,"ДА","НЕТ")</f>
        <v>ДА</v>
      </c>
      <c r="E16" s="8" t="str">
        <f>IF('Решаемость 6 кл. р.я.'!E16&gt;'Проблемные зоны 6 кл. р.я. '!E$66,"ДА","НЕТ")</f>
        <v>ДА</v>
      </c>
      <c r="F16" s="8" t="str">
        <f>IF('Решаемость 6 кл. р.я.'!F16&gt;'Проблемные зоны 6 кл. р.я. '!F$66,"ДА","НЕТ")</f>
        <v>ДА</v>
      </c>
      <c r="G16" s="8" t="str">
        <f>IF('Решаемость 6 кл. р.я.'!G16&gt;'Проблемные зоны 6 кл. р.я. '!G$66,"ДА","НЕТ")</f>
        <v>ДА</v>
      </c>
      <c r="H16" s="8" t="str">
        <f>IF('Решаемость 6 кл. р.я.'!H16&gt;'Проблемные зоны 6 кл. р.я. '!H$66,"ДА","НЕТ")</f>
        <v>ДА</v>
      </c>
      <c r="I16" s="8" t="str">
        <f>IF('Решаемость 6 кл. р.я.'!I16&gt;'Проблемные зоны 6 кл. р.я. '!I$66,"ДА","НЕТ")</f>
        <v>ДА</v>
      </c>
      <c r="J16" s="8" t="str">
        <f>IF('Решаемость 6 кл. р.я.'!J16&gt;'Проблемные зоны 6 кл. р.я. '!J$66,"ДА","НЕТ")</f>
        <v>ДА</v>
      </c>
      <c r="K16" s="8" t="str">
        <f>IF('Решаемость 6 кл. р.я.'!K16&gt;'Проблемные зоны 6 кл. р.я. '!K$66,"ДА","НЕТ")</f>
        <v>ДА</v>
      </c>
      <c r="L16" s="8" t="str">
        <f>IF('Решаемость 6 кл. р.я.'!L16&gt;'Проблемные зоны 6 кл. р.я. '!L$66,"ДА","НЕТ")</f>
        <v>ДА</v>
      </c>
      <c r="M16" s="8" t="str">
        <f>IF('Решаемость 6 кл. р.я.'!M16&gt;'Проблемные зоны 6 кл. р.я. '!M$66,"ДА","НЕТ")</f>
        <v>ДА</v>
      </c>
      <c r="N16" s="8" t="str">
        <f>IF('Решаемость 6 кл. р.я.'!N16&gt;'Проблемные зоны 6 кл. р.я. '!N$66,"ДА","НЕТ")</f>
        <v>ДА</v>
      </c>
      <c r="O16" s="8">
        <f>'Результаты 6 кл. р.я.'!O16/'Результаты 6 кл. р.я.'!$B16</f>
        <v>0.14864864864864866</v>
      </c>
      <c r="P16" s="8">
        <f>'Результаты 6 кл. р.я.'!P16/'Результаты 6 кл. р.я.'!$B16</f>
        <v>0.41891891891891891</v>
      </c>
      <c r="Q16" s="8">
        <f>'Результаты 6 кл. р.я.'!Q16/'Результаты 6 кл. р.я.'!$B16</f>
        <v>0.39189189189189189</v>
      </c>
      <c r="R16" s="8">
        <f>'Результаты 6 кл. р.я.'!R16/'Результаты 6 кл. р.я.'!$B16</f>
        <v>4.0540540540540543E-2</v>
      </c>
    </row>
    <row r="17" spans="1:18" ht="15.75">
      <c r="A17" s="1">
        <v>6</v>
      </c>
      <c r="B17" s="2">
        <v>66</v>
      </c>
      <c r="C17" s="8" t="str">
        <f>IF('Решаемость 6 кл. р.я.'!C17&gt;'Проблемные зоны 6 кл. р.я. '!C$66,"ДА","НЕТ")</f>
        <v>ДА</v>
      </c>
      <c r="D17" s="8" t="str">
        <f>IF('Решаемость 6 кл. р.я.'!D17&gt;'Проблемные зоны 6 кл. р.я. '!D$66,"ДА","НЕТ")</f>
        <v>ДА</v>
      </c>
      <c r="E17" s="8" t="str">
        <f>IF('Решаемость 6 кл. р.я.'!E17&gt;'Проблемные зоны 6 кл. р.я. '!E$66,"ДА","НЕТ")</f>
        <v>ДА</v>
      </c>
      <c r="F17" s="8" t="str">
        <f>IF('Решаемость 6 кл. р.я.'!F17&gt;'Проблемные зоны 6 кл. р.я. '!F$66,"ДА","НЕТ")</f>
        <v>ДА</v>
      </c>
      <c r="G17" s="8" t="str">
        <f>IF('Решаемость 6 кл. р.я.'!G17&gt;'Проблемные зоны 6 кл. р.я. '!G$66,"ДА","НЕТ")</f>
        <v>ДА</v>
      </c>
      <c r="H17" s="8" t="str">
        <f>IF('Решаемость 6 кл. р.я.'!H17&gt;'Проблемные зоны 6 кл. р.я. '!H$66,"ДА","НЕТ")</f>
        <v>ДА</v>
      </c>
      <c r="I17" s="8" t="str">
        <f>IF('Решаемость 6 кл. р.я.'!I17&gt;'Проблемные зоны 6 кл. р.я. '!I$66,"ДА","НЕТ")</f>
        <v>ДА</v>
      </c>
      <c r="J17" s="8" t="str">
        <f>IF('Решаемость 6 кл. р.я.'!J17&gt;'Проблемные зоны 6 кл. р.я. '!J$66,"ДА","НЕТ")</f>
        <v>ДА</v>
      </c>
      <c r="K17" s="8" t="str">
        <f>IF('Решаемость 6 кл. р.я.'!K17&gt;'Проблемные зоны 6 кл. р.я. '!K$66,"ДА","НЕТ")</f>
        <v>ДА</v>
      </c>
      <c r="L17" s="8" t="str">
        <f>IF('Решаемость 6 кл. р.я.'!L17&gt;'Проблемные зоны 6 кл. р.я. '!L$66,"ДА","НЕТ")</f>
        <v>ДА</v>
      </c>
      <c r="M17" s="8" t="str">
        <f>IF('Решаемость 6 кл. р.я.'!M17&gt;'Проблемные зоны 6 кл. р.я. '!M$66,"ДА","НЕТ")</f>
        <v>НЕТ</v>
      </c>
      <c r="N17" s="8" t="str">
        <f>IF('Решаемость 6 кл. р.я.'!N17&gt;'Проблемные зоны 6 кл. р.я. '!N$66,"ДА","НЕТ")</f>
        <v>ДА</v>
      </c>
      <c r="O17" s="8">
        <f>'Результаты 6 кл. р.я.'!O17/'Результаты 6 кл. р.я.'!$B17</f>
        <v>0.13636363636363635</v>
      </c>
      <c r="P17" s="8">
        <f>'Результаты 6 кл. р.я.'!P17/'Результаты 6 кл. р.я.'!$B17</f>
        <v>0.45454545454545453</v>
      </c>
      <c r="Q17" s="8">
        <f>'Результаты 6 кл. р.я.'!Q17/'Результаты 6 кл. р.я.'!$B17</f>
        <v>0.2878787878787879</v>
      </c>
      <c r="R17" s="8">
        <f>'Результаты 6 кл. р.я.'!R17/'Результаты 6 кл. р.я.'!$B17</f>
        <v>0.12121212121212122</v>
      </c>
    </row>
    <row r="18" spans="1:18" ht="15.75">
      <c r="A18" s="1">
        <v>7</v>
      </c>
      <c r="B18" s="2">
        <v>47</v>
      </c>
      <c r="C18" s="8" t="str">
        <f>IF('Решаемость 6 кл. р.я.'!C18&gt;'Проблемные зоны 6 кл. р.я. '!C$66,"ДА","НЕТ")</f>
        <v>ДА</v>
      </c>
      <c r="D18" s="8" t="str">
        <f>IF('Решаемость 6 кл. р.я.'!D18&gt;'Проблемные зоны 6 кл. р.я. '!D$66,"ДА","НЕТ")</f>
        <v>ДА</v>
      </c>
      <c r="E18" s="8" t="str">
        <f>IF('Решаемость 6 кл. р.я.'!E18&gt;'Проблемные зоны 6 кл. р.я. '!E$66,"ДА","НЕТ")</f>
        <v>ДА</v>
      </c>
      <c r="F18" s="8" t="str">
        <f>IF('Решаемость 6 кл. р.я.'!F18&gt;'Проблемные зоны 6 кл. р.я. '!F$66,"ДА","НЕТ")</f>
        <v>ДА</v>
      </c>
      <c r="G18" s="8" t="str">
        <f>IF('Решаемость 6 кл. р.я.'!G18&gt;'Проблемные зоны 6 кл. р.я. '!G$66,"ДА","НЕТ")</f>
        <v>ДА</v>
      </c>
      <c r="H18" s="8" t="str">
        <f>IF('Решаемость 6 кл. р.я.'!H18&gt;'Проблемные зоны 6 кл. р.я. '!H$66,"ДА","НЕТ")</f>
        <v>ДА</v>
      </c>
      <c r="I18" s="8" t="str">
        <f>IF('Решаемость 6 кл. р.я.'!I18&gt;'Проблемные зоны 6 кл. р.я. '!I$66,"ДА","НЕТ")</f>
        <v>ДА</v>
      </c>
      <c r="J18" s="8" t="str">
        <f>IF('Решаемость 6 кл. р.я.'!J18&gt;'Проблемные зоны 6 кл. р.я. '!J$66,"ДА","НЕТ")</f>
        <v>ДА</v>
      </c>
      <c r="K18" s="8" t="str">
        <f>IF('Решаемость 6 кл. р.я.'!K18&gt;'Проблемные зоны 6 кл. р.я. '!K$66,"ДА","НЕТ")</f>
        <v>ДА</v>
      </c>
      <c r="L18" s="8" t="str">
        <f>IF('Решаемость 6 кл. р.я.'!L18&gt;'Проблемные зоны 6 кл. р.я. '!L$66,"ДА","НЕТ")</f>
        <v>ДА</v>
      </c>
      <c r="M18" s="8" t="str">
        <f>IF('Решаемость 6 кл. р.я.'!M18&gt;'Проблемные зоны 6 кл. р.я. '!M$66,"ДА","НЕТ")</f>
        <v>ДА</v>
      </c>
      <c r="N18" s="8" t="str">
        <f>IF('Решаемость 6 кл. р.я.'!N18&gt;'Проблемные зоны 6 кл. р.я. '!N$66,"ДА","НЕТ")</f>
        <v>ДА</v>
      </c>
      <c r="O18" s="8">
        <f>'Результаты 6 кл. р.я.'!O18/'Результаты 6 кл. р.я.'!$B18</f>
        <v>0.10638297872340426</v>
      </c>
      <c r="P18" s="8">
        <f>'Результаты 6 кл. р.я.'!P18/'Результаты 6 кл. р.я.'!$B18</f>
        <v>0.46808510638297873</v>
      </c>
      <c r="Q18" s="8">
        <f>'Результаты 6 кл. р.я.'!Q18/'Результаты 6 кл. р.я.'!$B18</f>
        <v>0.2978723404255319</v>
      </c>
      <c r="R18" s="8">
        <f>'Результаты 6 кл. р.я.'!R18/'Результаты 6 кл. р.я.'!$B18</f>
        <v>0.1276595744680851</v>
      </c>
    </row>
    <row r="19" spans="1:18" ht="15.75">
      <c r="A19" s="1">
        <v>8</v>
      </c>
      <c r="B19" s="2">
        <v>57</v>
      </c>
      <c r="C19" s="8" t="str">
        <f>IF('Решаемость 6 кл. р.я.'!C19&gt;'Проблемные зоны 6 кл. р.я. '!C$66,"ДА","НЕТ")</f>
        <v>ДА</v>
      </c>
      <c r="D19" s="8" t="str">
        <f>IF('Решаемость 6 кл. р.я.'!D19&gt;'Проблемные зоны 6 кл. р.я. '!D$66,"ДА","НЕТ")</f>
        <v>ДА</v>
      </c>
      <c r="E19" s="8" t="str">
        <f>IF('Решаемость 6 кл. р.я.'!E19&gt;'Проблемные зоны 6 кл. р.я. '!E$66,"ДА","НЕТ")</f>
        <v>ДА</v>
      </c>
      <c r="F19" s="8" t="str">
        <f>IF('Решаемость 6 кл. р.я.'!F19&gt;'Проблемные зоны 6 кл. р.я. '!F$66,"ДА","НЕТ")</f>
        <v>ДА</v>
      </c>
      <c r="G19" s="8" t="str">
        <f>IF('Решаемость 6 кл. р.я.'!G19&gt;'Проблемные зоны 6 кл. р.я. '!G$66,"ДА","НЕТ")</f>
        <v>ДА</v>
      </c>
      <c r="H19" s="8" t="str">
        <f>IF('Решаемость 6 кл. р.я.'!H19&gt;'Проблемные зоны 6 кл. р.я. '!H$66,"ДА","НЕТ")</f>
        <v>ДА</v>
      </c>
      <c r="I19" s="8" t="str">
        <f>IF('Решаемость 6 кл. р.я.'!I19&gt;'Проблемные зоны 6 кл. р.я. '!I$66,"ДА","НЕТ")</f>
        <v>НЕТ</v>
      </c>
      <c r="J19" s="8" t="str">
        <f>IF('Решаемость 6 кл. р.я.'!J19&gt;'Проблемные зоны 6 кл. р.я. '!J$66,"ДА","НЕТ")</f>
        <v>ДА</v>
      </c>
      <c r="K19" s="8" t="str">
        <f>IF('Решаемость 6 кл. р.я.'!K19&gt;'Проблемные зоны 6 кл. р.я. '!K$66,"ДА","НЕТ")</f>
        <v>НЕТ</v>
      </c>
      <c r="L19" s="8" t="str">
        <f>IF('Решаемость 6 кл. р.я.'!L19&gt;'Проблемные зоны 6 кл. р.я. '!L$66,"ДА","НЕТ")</f>
        <v>ДА</v>
      </c>
      <c r="M19" s="8" t="str">
        <f>IF('Решаемость 6 кл. р.я.'!M19&gt;'Проблемные зоны 6 кл. р.я. '!M$66,"ДА","НЕТ")</f>
        <v>НЕТ</v>
      </c>
      <c r="N19" s="8" t="str">
        <f>IF('Решаемость 6 кл. р.я.'!N19&gt;'Проблемные зоны 6 кл. р.я. '!N$66,"ДА","НЕТ")</f>
        <v>НЕТ</v>
      </c>
      <c r="O19" s="8">
        <f>'Результаты 6 кл. р.я.'!O19/'Результаты 6 кл. р.я.'!$B19</f>
        <v>0.21052631578947367</v>
      </c>
      <c r="P19" s="8">
        <f>'Результаты 6 кл. р.я.'!P19/'Результаты 6 кл. р.я.'!$B19</f>
        <v>0.56140350877192979</v>
      </c>
      <c r="Q19" s="8">
        <f>'Результаты 6 кл. р.я.'!Q19/'Результаты 6 кл. р.я.'!$B19</f>
        <v>0.22807017543859648</v>
      </c>
      <c r="R19" s="8">
        <f>'Результаты 6 кл. р.я.'!R19/'Результаты 6 кл. р.я.'!$B19</f>
        <v>0</v>
      </c>
    </row>
    <row r="20" spans="1:18" ht="15.75">
      <c r="A20" s="1">
        <v>9</v>
      </c>
      <c r="B20" s="2">
        <v>69</v>
      </c>
      <c r="C20" s="8" t="str">
        <f>IF('Решаемость 6 кл. р.я.'!C20&gt;'Проблемные зоны 6 кл. р.я. '!C$66,"ДА","НЕТ")</f>
        <v>ДА</v>
      </c>
      <c r="D20" s="8" t="str">
        <f>IF('Решаемость 6 кл. р.я.'!D20&gt;'Проблемные зоны 6 кл. р.я. '!D$66,"ДА","НЕТ")</f>
        <v>НЕТ</v>
      </c>
      <c r="E20" s="8" t="str">
        <f>IF('Решаемость 6 кл. р.я.'!E20&gt;'Проблемные зоны 6 кл. р.я. '!E$66,"ДА","НЕТ")</f>
        <v>ДА</v>
      </c>
      <c r="F20" s="8" t="str">
        <f>IF('Решаемость 6 кл. р.я.'!F20&gt;'Проблемные зоны 6 кл. р.я. '!F$66,"ДА","НЕТ")</f>
        <v>ДА</v>
      </c>
      <c r="G20" s="8" t="str">
        <f>IF('Решаемость 6 кл. р.я.'!G20&gt;'Проблемные зоны 6 кл. р.я. '!G$66,"ДА","НЕТ")</f>
        <v>ДА</v>
      </c>
      <c r="H20" s="8" t="str">
        <f>IF('Решаемость 6 кл. р.я.'!H20&gt;'Проблемные зоны 6 кл. р.я. '!H$66,"ДА","НЕТ")</f>
        <v>ДА</v>
      </c>
      <c r="I20" s="8" t="str">
        <f>IF('Решаемость 6 кл. р.я.'!I20&gt;'Проблемные зоны 6 кл. р.я. '!I$66,"ДА","НЕТ")</f>
        <v>ДА</v>
      </c>
      <c r="J20" s="8" t="str">
        <f>IF('Решаемость 6 кл. р.я.'!J20&gt;'Проблемные зоны 6 кл. р.я. '!J$66,"ДА","НЕТ")</f>
        <v>ДА</v>
      </c>
      <c r="K20" s="8" t="str">
        <f>IF('Решаемость 6 кл. р.я.'!K20&gt;'Проблемные зоны 6 кл. р.я. '!K$66,"ДА","НЕТ")</f>
        <v>ДА</v>
      </c>
      <c r="L20" s="8" t="str">
        <f>IF('Решаемость 6 кл. р.я.'!L20&gt;'Проблемные зоны 6 кл. р.я. '!L$66,"ДА","НЕТ")</f>
        <v>ДА</v>
      </c>
      <c r="M20" s="8" t="str">
        <f>IF('Решаемость 6 кл. р.я.'!M20&gt;'Проблемные зоны 6 кл. р.я. '!M$66,"ДА","НЕТ")</f>
        <v>ДА</v>
      </c>
      <c r="N20" s="8" t="str">
        <f>IF('Решаемость 6 кл. р.я.'!N20&gt;'Проблемные зоны 6 кл. р.я. '!N$66,"ДА","НЕТ")</f>
        <v>ДА</v>
      </c>
      <c r="O20" s="8">
        <f>'Результаты 6 кл. р.я.'!O20/'Результаты 6 кл. р.я.'!$B20</f>
        <v>5.7971014492753624E-2</v>
      </c>
      <c r="P20" s="8">
        <f>'Результаты 6 кл. р.я.'!P20/'Результаты 6 кл. р.я.'!$B20</f>
        <v>0.40579710144927539</v>
      </c>
      <c r="Q20" s="8">
        <f>'Результаты 6 кл. р.я.'!Q20/'Результаты 6 кл. р.я.'!$B20</f>
        <v>0.47826086956521741</v>
      </c>
      <c r="R20" s="8">
        <f>'Результаты 6 кл. р.я.'!R20/'Результаты 6 кл. р.я.'!$B20</f>
        <v>5.7971014492753624E-2</v>
      </c>
    </row>
    <row r="21" spans="1:18" ht="15.75">
      <c r="A21" s="1">
        <v>10</v>
      </c>
      <c r="B21" s="2">
        <v>68</v>
      </c>
      <c r="C21" s="8" t="str">
        <f>IF('Решаемость 6 кл. р.я.'!C21&gt;'Проблемные зоны 6 кл. р.я. '!C$66,"ДА","НЕТ")</f>
        <v>ДА</v>
      </c>
      <c r="D21" s="8" t="str">
        <f>IF('Решаемость 6 кл. р.я.'!D21&gt;'Проблемные зоны 6 кл. р.я. '!D$66,"ДА","НЕТ")</f>
        <v>НЕТ</v>
      </c>
      <c r="E21" s="8" t="str">
        <f>IF('Решаемость 6 кл. р.я.'!E21&gt;'Проблемные зоны 6 кл. р.я. '!E$66,"ДА","НЕТ")</f>
        <v>НЕТ</v>
      </c>
      <c r="F21" s="8" t="str">
        <f>IF('Решаемость 6 кл. р.я.'!F21&gt;'Проблемные зоны 6 кл. р.я. '!F$66,"ДА","НЕТ")</f>
        <v>НЕТ</v>
      </c>
      <c r="G21" s="8" t="str">
        <f>IF('Решаемость 6 кл. р.я.'!G21&gt;'Проблемные зоны 6 кл. р.я. '!G$66,"ДА","НЕТ")</f>
        <v>НЕТ</v>
      </c>
      <c r="H21" s="8" t="str">
        <f>IF('Решаемость 6 кл. р.я.'!H21&gt;'Проблемные зоны 6 кл. р.я. '!H$66,"ДА","НЕТ")</f>
        <v>ДА</v>
      </c>
      <c r="I21" s="8" t="str">
        <f>IF('Решаемость 6 кл. р.я.'!I21&gt;'Проблемные зоны 6 кл. р.я. '!I$66,"ДА","НЕТ")</f>
        <v>ДА</v>
      </c>
      <c r="J21" s="8" t="str">
        <f>IF('Решаемость 6 кл. р.я.'!J21&gt;'Проблемные зоны 6 кл. р.я. '!J$66,"ДА","НЕТ")</f>
        <v>ДА</v>
      </c>
      <c r="K21" s="8" t="str">
        <f>IF('Решаемость 6 кл. р.я.'!K21&gt;'Проблемные зоны 6 кл. р.я. '!K$66,"ДА","НЕТ")</f>
        <v>ДА</v>
      </c>
      <c r="L21" s="8" t="str">
        <f>IF('Решаемость 6 кл. р.я.'!L21&gt;'Проблемные зоны 6 кл. р.я. '!L$66,"ДА","НЕТ")</f>
        <v>ДА</v>
      </c>
      <c r="M21" s="8" t="str">
        <f>IF('Решаемость 6 кл. р.я.'!M21&gt;'Проблемные зоны 6 кл. р.я. '!M$66,"ДА","НЕТ")</f>
        <v>НЕТ</v>
      </c>
      <c r="N21" s="8" t="str">
        <f>IF('Решаемость 6 кл. р.я.'!N21&gt;'Проблемные зоны 6 кл. р.я. '!N$66,"ДА","НЕТ")</f>
        <v>НЕТ</v>
      </c>
      <c r="O21" s="8">
        <f>'Результаты 6 кл. р.я.'!O21/'Результаты 6 кл. р.я.'!$B21</f>
        <v>1.4705882352941176E-2</v>
      </c>
      <c r="P21" s="8">
        <f>'Результаты 6 кл. р.я.'!P21/'Результаты 6 кл. р.я.'!$B21</f>
        <v>0.61764705882352944</v>
      </c>
      <c r="Q21" s="8">
        <f>'Результаты 6 кл. р.я.'!Q21/'Результаты 6 кл. р.я.'!$B21</f>
        <v>0.22058823529411764</v>
      </c>
      <c r="R21" s="8">
        <f>'Результаты 6 кл. р.я.'!R21/'Результаты 6 кл. р.я.'!$B21</f>
        <v>0</v>
      </c>
    </row>
    <row r="22" spans="1:18" ht="15.75">
      <c r="A22" s="1">
        <v>12</v>
      </c>
      <c r="B22" s="2">
        <v>40</v>
      </c>
      <c r="C22" s="8" t="str">
        <f>IF('Решаемость 6 кл. р.я.'!C22&gt;'Проблемные зоны 6 кл. р.я. '!C$66,"ДА","НЕТ")</f>
        <v>ДА</v>
      </c>
      <c r="D22" s="8" t="str">
        <f>IF('Решаемость 6 кл. р.я.'!D22&gt;'Проблемные зоны 6 кл. р.я. '!D$66,"ДА","НЕТ")</f>
        <v>НЕТ</v>
      </c>
      <c r="E22" s="8" t="str">
        <f>IF('Решаемость 6 кл. р.я.'!E22&gt;'Проблемные зоны 6 кл. р.я. '!E$66,"ДА","НЕТ")</f>
        <v>ДА</v>
      </c>
      <c r="F22" s="8" t="str">
        <f>IF('Решаемость 6 кл. р.я.'!F22&gt;'Проблемные зоны 6 кл. р.я. '!F$66,"ДА","НЕТ")</f>
        <v>НЕТ</v>
      </c>
      <c r="G22" s="8" t="str">
        <f>IF('Решаемость 6 кл. р.я.'!G22&gt;'Проблемные зоны 6 кл. р.я. '!G$66,"ДА","НЕТ")</f>
        <v>ДА</v>
      </c>
      <c r="H22" s="8" t="str">
        <f>IF('Решаемость 6 кл. р.я.'!H22&gt;'Проблемные зоны 6 кл. р.я. '!H$66,"ДА","НЕТ")</f>
        <v>ДА</v>
      </c>
      <c r="I22" s="8" t="str">
        <f>IF('Решаемость 6 кл. р.я.'!I22&gt;'Проблемные зоны 6 кл. р.я. '!I$66,"ДА","НЕТ")</f>
        <v>ДА</v>
      </c>
      <c r="J22" s="8" t="str">
        <f>IF('Решаемость 6 кл. р.я.'!J22&gt;'Проблемные зоны 6 кл. р.я. '!J$66,"ДА","НЕТ")</f>
        <v>ДА</v>
      </c>
      <c r="K22" s="8" t="str">
        <f>IF('Решаемость 6 кл. р.я.'!K22&gt;'Проблемные зоны 6 кл. р.я. '!K$66,"ДА","НЕТ")</f>
        <v>ДА</v>
      </c>
      <c r="L22" s="8" t="str">
        <f>IF('Решаемость 6 кл. р.я.'!L22&gt;'Проблемные зоны 6 кл. р.я. '!L$66,"ДА","НЕТ")</f>
        <v>ДА</v>
      </c>
      <c r="M22" s="8" t="str">
        <f>IF('Решаемость 6 кл. р.я.'!M22&gt;'Проблемные зоны 6 кл. р.я. '!M$66,"ДА","НЕТ")</f>
        <v>ДА</v>
      </c>
      <c r="N22" s="8" t="str">
        <f>IF('Решаемость 6 кл. р.я.'!N22&gt;'Проблемные зоны 6 кл. р.я. '!N$66,"ДА","НЕТ")</f>
        <v>ДА</v>
      </c>
      <c r="O22" s="8">
        <f>'Результаты 6 кл. р.я.'!O22/'Результаты 6 кл. р.я.'!$B22</f>
        <v>0.2</v>
      </c>
      <c r="P22" s="8">
        <f>'Результаты 6 кл. р.я.'!P22/'Результаты 6 кл. р.я.'!$B22</f>
        <v>0.6</v>
      </c>
      <c r="Q22" s="8">
        <f>'Результаты 6 кл. р.я.'!Q22/'Результаты 6 кл. р.я.'!$B22</f>
        <v>0.2</v>
      </c>
      <c r="R22" s="8">
        <f>'Результаты 6 кл. р.я.'!R22/'Результаты 6 кл. р.я.'!$B22</f>
        <v>0</v>
      </c>
    </row>
    <row r="23" spans="1:18" ht="15.75">
      <c r="A23" s="1">
        <v>13</v>
      </c>
      <c r="B23" s="2">
        <v>58</v>
      </c>
      <c r="C23" s="8" t="str">
        <f>IF('Решаемость 6 кл. р.я.'!C23&gt;'Проблемные зоны 6 кл. р.я. '!C$66,"ДА","НЕТ")</f>
        <v>ДА</v>
      </c>
      <c r="D23" s="8" t="str">
        <f>IF('Решаемость 6 кл. р.я.'!D23&gt;'Проблемные зоны 6 кл. р.я. '!D$66,"ДА","НЕТ")</f>
        <v>ДА</v>
      </c>
      <c r="E23" s="8" t="str">
        <f>IF('Решаемость 6 кл. р.я.'!E23&gt;'Проблемные зоны 6 кл. р.я. '!E$66,"ДА","НЕТ")</f>
        <v>ДА</v>
      </c>
      <c r="F23" s="8" t="str">
        <f>IF('Решаемость 6 кл. р.я.'!F23&gt;'Проблемные зоны 6 кл. р.я. '!F$66,"ДА","НЕТ")</f>
        <v>ДА</v>
      </c>
      <c r="G23" s="8" t="str">
        <f>IF('Решаемость 6 кл. р.я.'!G23&gt;'Проблемные зоны 6 кл. р.я. '!G$66,"ДА","НЕТ")</f>
        <v>ДА</v>
      </c>
      <c r="H23" s="8" t="str">
        <f>IF('Решаемость 6 кл. р.я.'!H23&gt;'Проблемные зоны 6 кл. р.я. '!H$66,"ДА","НЕТ")</f>
        <v>ДА</v>
      </c>
      <c r="I23" s="8" t="str">
        <f>IF('Решаемость 6 кл. р.я.'!I23&gt;'Проблемные зоны 6 кл. р.я. '!I$66,"ДА","НЕТ")</f>
        <v>ДА</v>
      </c>
      <c r="J23" s="8" t="str">
        <f>IF('Решаемость 6 кл. р.я.'!J23&gt;'Проблемные зоны 6 кл. р.я. '!J$66,"ДА","НЕТ")</f>
        <v>ДА</v>
      </c>
      <c r="K23" s="8" t="str">
        <f>IF('Решаемость 6 кл. р.я.'!K23&gt;'Проблемные зоны 6 кл. р.я. '!K$66,"ДА","НЕТ")</f>
        <v>ДА</v>
      </c>
      <c r="L23" s="8" t="str">
        <f>IF('Решаемость 6 кл. р.я.'!L23&gt;'Проблемные зоны 6 кл. р.я. '!L$66,"ДА","НЕТ")</f>
        <v>ДА</v>
      </c>
      <c r="M23" s="8" t="str">
        <f>IF('Решаемость 6 кл. р.я.'!M23&gt;'Проблемные зоны 6 кл. р.я. '!M$66,"ДА","НЕТ")</f>
        <v>ДА</v>
      </c>
      <c r="N23" s="8" t="str">
        <f>IF('Решаемость 6 кл. р.я.'!N23&gt;'Проблемные зоны 6 кл. р.я. '!N$66,"ДА","НЕТ")</f>
        <v>ДА</v>
      </c>
      <c r="O23" s="8">
        <f>'Результаты 6 кл. р.я.'!O23/'Результаты 6 кл. р.я.'!$B23</f>
        <v>0.15517241379310345</v>
      </c>
      <c r="P23" s="8">
        <f>'Результаты 6 кл. р.я.'!P23/'Результаты 6 кл. р.я.'!$B23</f>
        <v>0.48275862068965519</v>
      </c>
      <c r="Q23" s="8">
        <f>'Результаты 6 кл. р.я.'!Q23/'Результаты 6 кл. р.я.'!$B23</f>
        <v>0.25862068965517243</v>
      </c>
      <c r="R23" s="8">
        <f>'Результаты 6 кл. р.я.'!R23/'Результаты 6 кл. р.я.'!$B23</f>
        <v>0.10344827586206896</v>
      </c>
    </row>
    <row r="24" spans="1:18" ht="15.75">
      <c r="A24" s="1">
        <v>20</v>
      </c>
      <c r="B24" s="2">
        <v>63</v>
      </c>
      <c r="C24" s="8" t="str">
        <f>IF('Решаемость 6 кл. р.я.'!C24&gt;'Проблемные зоны 6 кл. р.я. '!C$66,"ДА","НЕТ")</f>
        <v>ДА</v>
      </c>
      <c r="D24" s="8" t="str">
        <f>IF('Решаемость 6 кл. р.я.'!D24&gt;'Проблемные зоны 6 кл. р.я. '!D$66,"ДА","НЕТ")</f>
        <v>ДА</v>
      </c>
      <c r="E24" s="8" t="str">
        <f>IF('Решаемость 6 кл. р.я.'!E24&gt;'Проблемные зоны 6 кл. р.я. '!E$66,"ДА","НЕТ")</f>
        <v>ДА</v>
      </c>
      <c r="F24" s="8" t="str">
        <f>IF('Решаемость 6 кл. р.я.'!F24&gt;'Проблемные зоны 6 кл. р.я. '!F$66,"ДА","НЕТ")</f>
        <v>ДА</v>
      </c>
      <c r="G24" s="8" t="str">
        <f>IF('Решаемость 6 кл. р.я.'!G24&gt;'Проблемные зоны 6 кл. р.я. '!G$66,"ДА","НЕТ")</f>
        <v>ДА</v>
      </c>
      <c r="H24" s="8" t="str">
        <f>IF('Решаемость 6 кл. р.я.'!H24&gt;'Проблемные зоны 6 кл. р.я. '!H$66,"ДА","НЕТ")</f>
        <v>ДА</v>
      </c>
      <c r="I24" s="8" t="str">
        <f>IF('Решаемость 6 кл. р.я.'!I24&gt;'Проблемные зоны 6 кл. р.я. '!I$66,"ДА","НЕТ")</f>
        <v>ДА</v>
      </c>
      <c r="J24" s="8" t="str">
        <f>IF('Решаемость 6 кл. р.я.'!J24&gt;'Проблемные зоны 6 кл. р.я. '!J$66,"ДА","НЕТ")</f>
        <v>ДА</v>
      </c>
      <c r="K24" s="8" t="str">
        <f>IF('Решаемость 6 кл. р.я.'!K24&gt;'Проблемные зоны 6 кл. р.я. '!K$66,"ДА","НЕТ")</f>
        <v>ДА</v>
      </c>
      <c r="L24" s="8" t="str">
        <f>IF('Решаемость 6 кл. р.я.'!L24&gt;'Проблемные зоны 6 кл. р.я. '!L$66,"ДА","НЕТ")</f>
        <v>ДА</v>
      </c>
      <c r="M24" s="8" t="str">
        <f>IF('Решаемость 6 кл. р.я.'!M24&gt;'Проблемные зоны 6 кл. р.я. '!M$66,"ДА","НЕТ")</f>
        <v>ДА</v>
      </c>
      <c r="N24" s="8" t="str">
        <f>IF('Решаемость 6 кл. р.я.'!N24&gt;'Проблемные зоны 6 кл. р.я. '!N$66,"ДА","НЕТ")</f>
        <v>ДА</v>
      </c>
      <c r="O24" s="8">
        <f>'Результаты 6 кл. р.я.'!O24/'Результаты 6 кл. р.я.'!$B24</f>
        <v>0.22222222222222221</v>
      </c>
      <c r="P24" s="8">
        <f>'Результаты 6 кл. р.я.'!P24/'Результаты 6 кл. р.я.'!$B24</f>
        <v>0.25396825396825395</v>
      </c>
      <c r="Q24" s="8">
        <f>'Результаты 6 кл. р.я.'!Q24/'Результаты 6 кл. р.я.'!$B24</f>
        <v>0.3968253968253968</v>
      </c>
      <c r="R24" s="8">
        <f>'Результаты 6 кл. р.я.'!R24/'Результаты 6 кл. р.я.'!$B24</f>
        <v>0.12698412698412698</v>
      </c>
    </row>
    <row r="25" spans="1:18" ht="15.75">
      <c r="A25" s="1">
        <v>21</v>
      </c>
      <c r="B25" s="2">
        <v>39</v>
      </c>
      <c r="C25" s="8" t="str">
        <f>IF('Решаемость 6 кл. р.я.'!C25&gt;'Проблемные зоны 6 кл. р.я. '!C$66,"ДА","НЕТ")</f>
        <v>ДА</v>
      </c>
      <c r="D25" s="8" t="str">
        <f>IF('Решаемость 6 кл. р.я.'!D25&gt;'Проблемные зоны 6 кл. р.я. '!D$66,"ДА","НЕТ")</f>
        <v>ДА</v>
      </c>
      <c r="E25" s="8" t="str">
        <f>IF('Решаемость 6 кл. р.я.'!E25&gt;'Проблемные зоны 6 кл. р.я. '!E$66,"ДА","НЕТ")</f>
        <v>ДА</v>
      </c>
      <c r="F25" s="8" t="str">
        <f>IF('Решаемость 6 кл. р.я.'!F25&gt;'Проблемные зоны 6 кл. р.я. '!F$66,"ДА","НЕТ")</f>
        <v>ДА</v>
      </c>
      <c r="G25" s="8" t="str">
        <f>IF('Решаемость 6 кл. р.я.'!G25&gt;'Проблемные зоны 6 кл. р.я. '!G$66,"ДА","НЕТ")</f>
        <v>ДА</v>
      </c>
      <c r="H25" s="8" t="str">
        <f>IF('Решаемость 6 кл. р.я.'!H25&gt;'Проблемные зоны 6 кл. р.я. '!H$66,"ДА","НЕТ")</f>
        <v>ДА</v>
      </c>
      <c r="I25" s="8" t="str">
        <f>IF('Решаемость 6 кл. р.я.'!I25&gt;'Проблемные зоны 6 кл. р.я. '!I$66,"ДА","НЕТ")</f>
        <v>ДА</v>
      </c>
      <c r="J25" s="8" t="str">
        <f>IF('Решаемость 6 кл. р.я.'!J25&gt;'Проблемные зоны 6 кл. р.я. '!J$66,"ДА","НЕТ")</f>
        <v>ДА</v>
      </c>
      <c r="K25" s="8" t="str">
        <f>IF('Решаемость 6 кл. р.я.'!K25&gt;'Проблемные зоны 6 кл. р.я. '!K$66,"ДА","НЕТ")</f>
        <v>ДА</v>
      </c>
      <c r="L25" s="8" t="str">
        <f>IF('Решаемость 6 кл. р.я.'!L25&gt;'Проблемные зоны 6 кл. р.я. '!L$66,"ДА","НЕТ")</f>
        <v>ДА</v>
      </c>
      <c r="M25" s="8" t="str">
        <f>IF('Решаемость 6 кл. р.я.'!M25&gt;'Проблемные зоны 6 кл. р.я. '!M$66,"ДА","НЕТ")</f>
        <v>ДА</v>
      </c>
      <c r="N25" s="8" t="str">
        <f>IF('Решаемость 6 кл. р.я.'!N25&gt;'Проблемные зоны 6 кл. р.я. '!N$66,"ДА","НЕТ")</f>
        <v>ДА</v>
      </c>
      <c r="O25" s="8">
        <f>'Результаты 6 кл. р.я.'!O25/'Результаты 6 кл. р.я.'!$B25</f>
        <v>5.128205128205128E-2</v>
      </c>
      <c r="P25" s="8">
        <f>'Результаты 6 кл. р.я.'!P25/'Результаты 6 кл. р.я.'!$B25</f>
        <v>0.66666666666666663</v>
      </c>
      <c r="Q25" s="8">
        <f>'Результаты 6 кл. р.я.'!Q25/'Результаты 6 кл. р.я.'!$B25</f>
        <v>0.20512820512820512</v>
      </c>
      <c r="R25" s="8">
        <f>'Результаты 6 кл. р.я.'!R25/'Результаты 6 кл. р.я.'!$B25</f>
        <v>7.6923076923076927E-2</v>
      </c>
    </row>
    <row r="26" spans="1:18" ht="15.75">
      <c r="A26" s="1">
        <v>23</v>
      </c>
      <c r="B26" s="2">
        <v>19</v>
      </c>
      <c r="C26" s="8" t="str">
        <f>IF('Решаемость 6 кл. р.я.'!C26&gt;'Проблемные зоны 6 кл. р.я. '!C$66,"ДА","НЕТ")</f>
        <v>ДА</v>
      </c>
      <c r="D26" s="8" t="str">
        <f>IF('Решаемость 6 кл. р.я.'!D26&gt;'Проблемные зоны 6 кл. р.я. '!D$66,"ДА","НЕТ")</f>
        <v>ДА</v>
      </c>
      <c r="E26" s="8" t="str">
        <f>IF('Решаемость 6 кл. р.я.'!E26&gt;'Проблемные зоны 6 кл. р.я. '!E$66,"ДА","НЕТ")</f>
        <v>ДА</v>
      </c>
      <c r="F26" s="8" t="str">
        <f>IF('Решаемость 6 кл. р.я.'!F26&gt;'Проблемные зоны 6 кл. р.я. '!F$66,"ДА","НЕТ")</f>
        <v>ДА</v>
      </c>
      <c r="G26" s="8" t="str">
        <f>IF('Решаемость 6 кл. р.я.'!G26&gt;'Проблемные зоны 6 кл. р.я. '!G$66,"ДА","НЕТ")</f>
        <v>ДА</v>
      </c>
      <c r="H26" s="8" t="str">
        <f>IF('Решаемость 6 кл. р.я.'!H26&gt;'Проблемные зоны 6 кл. р.я. '!H$66,"ДА","НЕТ")</f>
        <v>ДА</v>
      </c>
      <c r="I26" s="8" t="str">
        <f>IF('Решаемость 6 кл. р.я.'!I26&gt;'Проблемные зоны 6 кл. р.я. '!I$66,"ДА","НЕТ")</f>
        <v>ДА</v>
      </c>
      <c r="J26" s="8" t="str">
        <f>IF('Решаемость 6 кл. р.я.'!J26&gt;'Проблемные зоны 6 кл. р.я. '!J$66,"ДА","НЕТ")</f>
        <v>ДА</v>
      </c>
      <c r="K26" s="8" t="str">
        <f>IF('Решаемость 6 кл. р.я.'!K26&gt;'Проблемные зоны 6 кл. р.я. '!K$66,"ДА","НЕТ")</f>
        <v>ДА</v>
      </c>
      <c r="L26" s="8" t="str">
        <f>IF('Решаемость 6 кл. р.я.'!L26&gt;'Проблемные зоны 6 кл. р.я. '!L$66,"ДА","НЕТ")</f>
        <v>ДА</v>
      </c>
      <c r="M26" s="8" t="str">
        <f>IF('Решаемость 6 кл. р.я.'!M26&gt;'Проблемные зоны 6 кл. р.я. '!M$66,"ДА","НЕТ")</f>
        <v>ДА</v>
      </c>
      <c r="N26" s="8" t="str">
        <f>IF('Решаемость 6 кл. р.я.'!N26&gt;'Проблемные зоны 6 кл. р.я. '!N$66,"ДА","НЕТ")</f>
        <v>ДА</v>
      </c>
      <c r="O26" s="8">
        <f>'Результаты 6 кл. р.я.'!O26/'Результаты 6 кл. р.я.'!$B26</f>
        <v>0</v>
      </c>
      <c r="P26" s="8">
        <f>'Результаты 6 кл. р.я.'!P26/'Результаты 6 кл. р.я.'!$B26</f>
        <v>0.57894736842105265</v>
      </c>
      <c r="Q26" s="8">
        <f>'Результаты 6 кл. р.я.'!Q26/'Результаты 6 кл. р.я.'!$B26</f>
        <v>0.26315789473684209</v>
      </c>
      <c r="R26" s="8">
        <f>'Результаты 6 кл. р.я.'!R26/'Результаты 6 кл. р.я.'!$B26</f>
        <v>0.15789473684210525</v>
      </c>
    </row>
    <row r="27" spans="1:18" ht="15.75">
      <c r="A27" s="1">
        <v>24</v>
      </c>
      <c r="B27" s="2">
        <v>52</v>
      </c>
      <c r="C27" s="8" t="str">
        <f>IF('Решаемость 6 кл. р.я.'!C27&gt;'Проблемные зоны 6 кл. р.я. '!C$66,"ДА","НЕТ")</f>
        <v>ДА</v>
      </c>
      <c r="D27" s="8" t="str">
        <f>IF('Решаемость 6 кл. р.я.'!D27&gt;'Проблемные зоны 6 кл. р.я. '!D$66,"ДА","НЕТ")</f>
        <v>НЕТ</v>
      </c>
      <c r="E27" s="8" t="str">
        <f>IF('Решаемость 6 кл. р.я.'!E27&gt;'Проблемные зоны 6 кл. р.я. '!E$66,"ДА","НЕТ")</f>
        <v>ДА</v>
      </c>
      <c r="F27" s="8" t="str">
        <f>IF('Решаемость 6 кл. р.я.'!F27&gt;'Проблемные зоны 6 кл. р.я. '!F$66,"ДА","НЕТ")</f>
        <v>ДА</v>
      </c>
      <c r="G27" s="8" t="str">
        <f>IF('Решаемость 6 кл. р.я.'!G27&gt;'Проблемные зоны 6 кл. р.я. '!G$66,"ДА","НЕТ")</f>
        <v>ДА</v>
      </c>
      <c r="H27" s="8" t="str">
        <f>IF('Решаемость 6 кл. р.я.'!H27&gt;'Проблемные зоны 6 кл. р.я. '!H$66,"ДА","НЕТ")</f>
        <v>ДА</v>
      </c>
      <c r="I27" s="8" t="str">
        <f>IF('Решаемость 6 кл. р.я.'!I27&gt;'Проблемные зоны 6 кл. р.я. '!I$66,"ДА","НЕТ")</f>
        <v>НЕТ</v>
      </c>
      <c r="J27" s="8" t="str">
        <f>IF('Решаемость 6 кл. р.я.'!J27&gt;'Проблемные зоны 6 кл. р.я. '!J$66,"ДА","НЕТ")</f>
        <v>ДА</v>
      </c>
      <c r="K27" s="8" t="str">
        <f>IF('Решаемость 6 кл. р.я.'!K27&gt;'Проблемные зоны 6 кл. р.я. '!K$66,"ДА","НЕТ")</f>
        <v>НЕТ</v>
      </c>
      <c r="L27" s="8" t="str">
        <f>IF('Решаемость 6 кл. р.я.'!L27&gt;'Проблемные зоны 6 кл. р.я. '!L$66,"ДА","НЕТ")</f>
        <v>ДА</v>
      </c>
      <c r="M27" s="8" t="str">
        <f>IF('Решаемость 6 кл. р.я.'!M27&gt;'Проблемные зоны 6 кл. р.я. '!M$66,"ДА","НЕТ")</f>
        <v>ДА</v>
      </c>
      <c r="N27" s="8" t="str">
        <f>IF('Решаемость 6 кл. р.я.'!N27&gt;'Проблемные зоны 6 кл. р.я. '!N$66,"ДА","НЕТ")</f>
        <v>ДА</v>
      </c>
      <c r="O27" s="8">
        <f>'Результаты 6 кл. р.я.'!O27/'Результаты 6 кл. р.я.'!$B27</f>
        <v>0.26923076923076922</v>
      </c>
      <c r="P27" s="8">
        <f>'Результаты 6 кл. р.я.'!P27/'Результаты 6 кл. р.я.'!$B27</f>
        <v>0.30769230769230771</v>
      </c>
      <c r="Q27" s="8">
        <f>'Результаты 6 кл. р.я.'!Q27/'Результаты 6 кл. р.я.'!$B27</f>
        <v>0.40384615384615385</v>
      </c>
      <c r="R27" s="8">
        <f>'Результаты 6 кл. р.я.'!R27/'Результаты 6 кл. р.я.'!$B27</f>
        <v>1.9230769230769232E-2</v>
      </c>
    </row>
    <row r="28" spans="1:18" ht="15.75">
      <c r="A28" s="1">
        <v>25</v>
      </c>
      <c r="B28" s="2">
        <v>58</v>
      </c>
      <c r="C28" s="8" t="str">
        <f>IF('Решаемость 6 кл. р.я.'!C28&gt;'Проблемные зоны 6 кл. р.я. '!C$66,"ДА","НЕТ")</f>
        <v>ДА</v>
      </c>
      <c r="D28" s="8" t="str">
        <f>IF('Решаемость 6 кл. р.я.'!D28&gt;'Проблемные зоны 6 кл. р.я. '!D$66,"ДА","НЕТ")</f>
        <v>ДА</v>
      </c>
      <c r="E28" s="8" t="str">
        <f>IF('Решаемость 6 кл. р.я.'!E28&gt;'Проблемные зоны 6 кл. р.я. '!E$66,"ДА","НЕТ")</f>
        <v>ДА</v>
      </c>
      <c r="F28" s="8" t="str">
        <f>IF('Решаемость 6 кл. р.я.'!F28&gt;'Проблемные зоны 6 кл. р.я. '!F$66,"ДА","НЕТ")</f>
        <v>ДА</v>
      </c>
      <c r="G28" s="8" t="str">
        <f>IF('Решаемость 6 кл. р.я.'!G28&gt;'Проблемные зоны 6 кл. р.я. '!G$66,"ДА","НЕТ")</f>
        <v>ДА</v>
      </c>
      <c r="H28" s="8" t="str">
        <f>IF('Решаемость 6 кл. р.я.'!H28&gt;'Проблемные зоны 6 кл. р.я. '!H$66,"ДА","НЕТ")</f>
        <v>ДА</v>
      </c>
      <c r="I28" s="8" t="str">
        <f>IF('Решаемость 6 кл. р.я.'!I28&gt;'Проблемные зоны 6 кл. р.я. '!I$66,"ДА","НЕТ")</f>
        <v>ДА</v>
      </c>
      <c r="J28" s="8" t="str">
        <f>IF('Решаемость 6 кл. р.я.'!J28&gt;'Проблемные зоны 6 кл. р.я. '!J$66,"ДА","НЕТ")</f>
        <v>ДА</v>
      </c>
      <c r="K28" s="8" t="str">
        <f>IF('Решаемость 6 кл. р.я.'!K28&gt;'Проблемные зоны 6 кл. р.я. '!K$66,"ДА","НЕТ")</f>
        <v>ДА</v>
      </c>
      <c r="L28" s="8" t="str">
        <f>IF('Решаемость 6 кл. р.я.'!L28&gt;'Проблемные зоны 6 кл. р.я. '!L$66,"ДА","НЕТ")</f>
        <v>ДА</v>
      </c>
      <c r="M28" s="8" t="str">
        <f>IF('Решаемость 6 кл. р.я.'!M28&gt;'Проблемные зоны 6 кл. р.я. '!M$66,"ДА","НЕТ")</f>
        <v>ДА</v>
      </c>
      <c r="N28" s="8" t="str">
        <f>IF('Решаемость 6 кл. р.я.'!N28&gt;'Проблемные зоны 6 кл. р.я. '!N$66,"ДА","НЕТ")</f>
        <v>ДА</v>
      </c>
      <c r="O28" s="8">
        <f>'Результаты 6 кл. р.я.'!O28/'Результаты 6 кл. р.я.'!$B28</f>
        <v>0.10344827586206896</v>
      </c>
      <c r="P28" s="8">
        <f>'Результаты 6 кл. р.я.'!P28/'Результаты 6 кл. р.я.'!$B28</f>
        <v>0.43103448275862066</v>
      </c>
      <c r="Q28" s="8">
        <f>'Результаты 6 кл. р.я.'!Q28/'Результаты 6 кл. р.я.'!$B28</f>
        <v>0.41379310344827586</v>
      </c>
      <c r="R28" s="8">
        <f>'Результаты 6 кл. р.я.'!R28/'Результаты 6 кл. р.я.'!$B28</f>
        <v>5.1724137931034482E-2</v>
      </c>
    </row>
    <row r="29" spans="1:18" ht="15.75">
      <c r="A29" s="1">
        <v>30</v>
      </c>
      <c r="B29" s="2">
        <v>77</v>
      </c>
      <c r="C29" s="8" t="str">
        <f>IF('Решаемость 6 кл. р.я.'!C29&gt;'Проблемные зоны 6 кл. р.я. '!C$66,"ДА","НЕТ")</f>
        <v>НЕТ</v>
      </c>
      <c r="D29" s="8" t="str">
        <f>IF('Решаемость 6 кл. р.я.'!D29&gt;'Проблемные зоны 6 кл. р.я. '!D$66,"ДА","НЕТ")</f>
        <v>НЕТ</v>
      </c>
      <c r="E29" s="8" t="str">
        <f>IF('Решаемость 6 кл. р.я.'!E29&gt;'Проблемные зоны 6 кл. р.я. '!E$66,"ДА","НЕТ")</f>
        <v>ДА</v>
      </c>
      <c r="F29" s="8" t="str">
        <f>IF('Решаемость 6 кл. р.я.'!F29&gt;'Проблемные зоны 6 кл. р.я. '!F$66,"ДА","НЕТ")</f>
        <v>ДА</v>
      </c>
      <c r="G29" s="8" t="str">
        <f>IF('Решаемость 6 кл. р.я.'!G29&gt;'Проблемные зоны 6 кл. р.я. '!G$66,"ДА","НЕТ")</f>
        <v>НЕТ</v>
      </c>
      <c r="H29" s="8" t="str">
        <f>IF('Решаемость 6 кл. р.я.'!H29&gt;'Проблемные зоны 6 кл. р.я. '!H$66,"ДА","НЕТ")</f>
        <v>НЕТ</v>
      </c>
      <c r="I29" s="8" t="str">
        <f>IF('Решаемость 6 кл. р.я.'!I29&gt;'Проблемные зоны 6 кл. р.я. '!I$66,"ДА","НЕТ")</f>
        <v>ДА</v>
      </c>
      <c r="J29" s="8" t="str">
        <f>IF('Решаемость 6 кл. р.я.'!J29&gt;'Проблемные зоны 6 кл. р.я. '!J$66,"ДА","НЕТ")</f>
        <v>ДА</v>
      </c>
      <c r="K29" s="8" t="str">
        <f>IF('Решаемость 6 кл. р.я.'!K29&gt;'Проблемные зоны 6 кл. р.я. '!K$66,"ДА","НЕТ")</f>
        <v>НЕТ</v>
      </c>
      <c r="L29" s="8" t="str">
        <f>IF('Решаемость 6 кл. р.я.'!L29&gt;'Проблемные зоны 6 кл. р.я. '!L$66,"ДА","НЕТ")</f>
        <v>НЕТ</v>
      </c>
      <c r="M29" s="8" t="str">
        <f>IF('Решаемость 6 кл. р.я.'!M29&gt;'Проблемные зоны 6 кл. р.я. '!M$66,"ДА","НЕТ")</f>
        <v>НЕТ</v>
      </c>
      <c r="N29" s="8" t="str">
        <f>IF('Решаемость 6 кл. р.я.'!N29&gt;'Проблемные зоны 6 кл. р.я. '!N$66,"ДА","НЕТ")</f>
        <v>ДА</v>
      </c>
      <c r="O29" s="8">
        <f>'Результаты 6 кл. р.я.'!O29/'Результаты 6 кл. р.я.'!$B29</f>
        <v>0.11688311688311688</v>
      </c>
      <c r="P29" s="8">
        <f>'Результаты 6 кл. р.я.'!P29/'Результаты 6 кл. р.я.'!$B29</f>
        <v>0.54545454545454541</v>
      </c>
      <c r="Q29" s="8">
        <f>'Результаты 6 кл. р.я.'!Q29/'Результаты 6 кл. р.я.'!$B29</f>
        <v>0.23376623376623376</v>
      </c>
      <c r="R29" s="8">
        <f>'Результаты 6 кл. р.я.'!R29/'Результаты 6 кл. р.я.'!$B29</f>
        <v>0.1038961038961039</v>
      </c>
    </row>
    <row r="30" spans="1:18" ht="15.75">
      <c r="A30" s="1">
        <v>32</v>
      </c>
      <c r="B30" s="2">
        <v>65</v>
      </c>
      <c r="C30" s="8" t="str">
        <f>IF('Решаемость 6 кл. р.я.'!C30&gt;'Проблемные зоны 6 кл. р.я. '!C$66,"ДА","НЕТ")</f>
        <v>ДА</v>
      </c>
      <c r="D30" s="8" t="str">
        <f>IF('Решаемость 6 кл. р.я.'!D30&gt;'Проблемные зоны 6 кл. р.я. '!D$66,"ДА","НЕТ")</f>
        <v>ДА</v>
      </c>
      <c r="E30" s="8" t="str">
        <f>IF('Решаемость 6 кл. р.я.'!E30&gt;'Проблемные зоны 6 кл. р.я. '!E$66,"ДА","НЕТ")</f>
        <v>ДА</v>
      </c>
      <c r="F30" s="8" t="str">
        <f>IF('Решаемость 6 кл. р.я.'!F30&gt;'Проблемные зоны 6 кл. р.я. '!F$66,"ДА","НЕТ")</f>
        <v>ДА</v>
      </c>
      <c r="G30" s="8" t="str">
        <f>IF('Решаемость 6 кл. р.я.'!G30&gt;'Проблемные зоны 6 кл. р.я. '!G$66,"ДА","НЕТ")</f>
        <v>ДА</v>
      </c>
      <c r="H30" s="8" t="str">
        <f>IF('Решаемость 6 кл. р.я.'!H30&gt;'Проблемные зоны 6 кл. р.я. '!H$66,"ДА","НЕТ")</f>
        <v>ДА</v>
      </c>
      <c r="I30" s="8" t="str">
        <f>IF('Решаемость 6 кл. р.я.'!I30&gt;'Проблемные зоны 6 кл. р.я. '!I$66,"ДА","НЕТ")</f>
        <v>ДА</v>
      </c>
      <c r="J30" s="8" t="str">
        <f>IF('Решаемость 6 кл. р.я.'!J30&gt;'Проблемные зоны 6 кл. р.я. '!J$66,"ДА","НЕТ")</f>
        <v>ДА</v>
      </c>
      <c r="K30" s="8" t="str">
        <f>IF('Решаемость 6 кл. р.я.'!K30&gt;'Проблемные зоны 6 кл. р.я. '!K$66,"ДА","НЕТ")</f>
        <v>ДА</v>
      </c>
      <c r="L30" s="8" t="str">
        <f>IF('Решаемость 6 кл. р.я.'!L30&gt;'Проблемные зоны 6 кл. р.я. '!L$66,"ДА","НЕТ")</f>
        <v>ДА</v>
      </c>
      <c r="M30" s="8" t="str">
        <f>IF('Решаемость 6 кл. р.я.'!M30&gt;'Проблемные зоны 6 кл. р.я. '!M$66,"ДА","НЕТ")</f>
        <v>ДА</v>
      </c>
      <c r="N30" s="8" t="str">
        <f>IF('Решаемость 6 кл. р.я.'!N30&gt;'Проблемные зоны 6 кл. р.я. '!N$66,"ДА","НЕТ")</f>
        <v>ДА</v>
      </c>
      <c r="O30" s="8">
        <f>'Результаты 6 кл. р.я.'!O30/'Результаты 6 кл. р.я.'!$B30</f>
        <v>4.6153846153846156E-2</v>
      </c>
      <c r="P30" s="8">
        <f>'Результаты 6 кл. р.я.'!P30/'Результаты 6 кл. р.я.'!$B30</f>
        <v>0.44615384615384618</v>
      </c>
      <c r="Q30" s="8">
        <f>'Результаты 6 кл. р.я.'!Q30/'Результаты 6 кл. р.я.'!$B30</f>
        <v>0.46153846153846156</v>
      </c>
      <c r="R30" s="8">
        <f>'Результаты 6 кл. р.я.'!R30/'Результаты 6 кл. р.я.'!$B30</f>
        <v>4.6153846153846156E-2</v>
      </c>
    </row>
    <row r="31" spans="1:18" ht="15.75">
      <c r="A31" s="1">
        <v>33</v>
      </c>
      <c r="B31" s="2">
        <v>42</v>
      </c>
      <c r="C31" s="8" t="str">
        <f>IF('Решаемость 6 кл. р.я.'!C31&gt;'Проблемные зоны 6 кл. р.я. '!C$66,"ДА","НЕТ")</f>
        <v>ДА</v>
      </c>
      <c r="D31" s="8" t="str">
        <f>IF('Решаемость 6 кл. р.я.'!D31&gt;'Проблемные зоны 6 кл. р.я. '!D$66,"ДА","НЕТ")</f>
        <v>ДА</v>
      </c>
      <c r="E31" s="8" t="str">
        <f>IF('Решаемость 6 кл. р.я.'!E31&gt;'Проблемные зоны 6 кл. р.я. '!E$66,"ДА","НЕТ")</f>
        <v>ДА</v>
      </c>
      <c r="F31" s="8" t="str">
        <f>IF('Решаемость 6 кл. р.я.'!F31&gt;'Проблемные зоны 6 кл. р.я. '!F$66,"ДА","НЕТ")</f>
        <v>ДА</v>
      </c>
      <c r="G31" s="8" t="str">
        <f>IF('Решаемость 6 кл. р.я.'!G31&gt;'Проблемные зоны 6 кл. р.я. '!G$66,"ДА","НЕТ")</f>
        <v>ДА</v>
      </c>
      <c r="H31" s="8" t="str">
        <f>IF('Решаемость 6 кл. р.я.'!H31&gt;'Проблемные зоны 6 кл. р.я. '!H$66,"ДА","НЕТ")</f>
        <v>НЕТ</v>
      </c>
      <c r="I31" s="8" t="str">
        <f>IF('Решаемость 6 кл. р.я.'!I31&gt;'Проблемные зоны 6 кл. р.я. '!I$66,"ДА","НЕТ")</f>
        <v>НЕТ</v>
      </c>
      <c r="J31" s="8" t="str">
        <f>IF('Решаемость 6 кл. р.я.'!J31&gt;'Проблемные зоны 6 кл. р.я. '!J$66,"ДА","НЕТ")</f>
        <v>ДА</v>
      </c>
      <c r="K31" s="8" t="str">
        <f>IF('Решаемость 6 кл. р.я.'!K31&gt;'Проблемные зоны 6 кл. р.я. '!K$66,"ДА","НЕТ")</f>
        <v>ДА</v>
      </c>
      <c r="L31" s="8" t="str">
        <f>IF('Решаемость 6 кл. р.я.'!L31&gt;'Проблемные зоны 6 кл. р.я. '!L$66,"ДА","НЕТ")</f>
        <v>НЕТ</v>
      </c>
      <c r="M31" s="8" t="str">
        <f>IF('Решаемость 6 кл. р.я.'!M31&gt;'Проблемные зоны 6 кл. р.я. '!M$66,"ДА","НЕТ")</f>
        <v>ДА</v>
      </c>
      <c r="N31" s="8" t="str">
        <f>IF('Решаемость 6 кл. р.я.'!N31&gt;'Проблемные зоны 6 кл. р.я. '!N$66,"ДА","НЕТ")</f>
        <v>ДА</v>
      </c>
      <c r="O31" s="8">
        <f>'Результаты 6 кл. р.я.'!O31/'Результаты 6 кл. р.я.'!$B31</f>
        <v>9.5238095238095233E-2</v>
      </c>
      <c r="P31" s="8">
        <f>'Результаты 6 кл. р.я.'!P31/'Результаты 6 кл. р.я.'!$B31</f>
        <v>0.5714285714285714</v>
      </c>
      <c r="Q31" s="8">
        <f>'Результаты 6 кл. р.я.'!Q31/'Результаты 6 кл. р.я.'!$B31</f>
        <v>0.30952380952380953</v>
      </c>
      <c r="R31" s="8">
        <f>'Результаты 6 кл. р.я.'!R31/'Результаты 6 кл. р.я.'!$B31</f>
        <v>2.3809523809523808E-2</v>
      </c>
    </row>
    <row r="32" spans="1:18" ht="15.75">
      <c r="A32" s="1">
        <v>35</v>
      </c>
      <c r="B32" s="2">
        <v>50</v>
      </c>
      <c r="C32" s="8" t="str">
        <f>IF('Решаемость 6 кл. р.я.'!C32&gt;'Проблемные зоны 6 кл. р.я. '!C$66,"ДА","НЕТ")</f>
        <v>НЕТ</v>
      </c>
      <c r="D32" s="8" t="str">
        <f>IF('Решаемость 6 кл. р.я.'!D32&gt;'Проблемные зоны 6 кл. р.я. '!D$66,"ДА","НЕТ")</f>
        <v>ДА</v>
      </c>
      <c r="E32" s="8" t="str">
        <f>IF('Решаемость 6 кл. р.я.'!E32&gt;'Проблемные зоны 6 кл. р.я. '!E$66,"ДА","НЕТ")</f>
        <v>ДА</v>
      </c>
      <c r="F32" s="8" t="str">
        <f>IF('Решаемость 6 кл. р.я.'!F32&gt;'Проблемные зоны 6 кл. р.я. '!F$66,"ДА","НЕТ")</f>
        <v>ДА</v>
      </c>
      <c r="G32" s="8" t="str">
        <f>IF('Решаемость 6 кл. р.я.'!G32&gt;'Проблемные зоны 6 кл. р.я. '!G$66,"ДА","НЕТ")</f>
        <v>ДА</v>
      </c>
      <c r="H32" s="8" t="str">
        <f>IF('Решаемость 6 кл. р.я.'!H32&gt;'Проблемные зоны 6 кл. р.я. '!H$66,"ДА","НЕТ")</f>
        <v>ДА</v>
      </c>
      <c r="I32" s="8" t="str">
        <f>IF('Решаемость 6 кл. р.я.'!I32&gt;'Проблемные зоны 6 кл. р.я. '!I$66,"ДА","НЕТ")</f>
        <v>ДА</v>
      </c>
      <c r="J32" s="8" t="str">
        <f>IF('Решаемость 6 кл. р.я.'!J32&gt;'Проблемные зоны 6 кл. р.я. '!J$66,"ДА","НЕТ")</f>
        <v>ДА</v>
      </c>
      <c r="K32" s="8" t="str">
        <f>IF('Решаемость 6 кл. р.я.'!K32&gt;'Проблемные зоны 6 кл. р.я. '!K$66,"ДА","НЕТ")</f>
        <v>НЕТ</v>
      </c>
      <c r="L32" s="8" t="str">
        <f>IF('Решаемость 6 кл. р.я.'!L32&gt;'Проблемные зоны 6 кл. р.я. '!L$66,"ДА","НЕТ")</f>
        <v>ДА</v>
      </c>
      <c r="M32" s="8" t="str">
        <f>IF('Решаемость 6 кл. р.я.'!M32&gt;'Проблемные зоны 6 кл. р.я. '!M$66,"ДА","НЕТ")</f>
        <v>НЕТ</v>
      </c>
      <c r="N32" s="8" t="str">
        <f>IF('Решаемость 6 кл. р.я.'!N32&gt;'Проблемные зоны 6 кл. р.я. '!N$66,"ДА","НЕТ")</f>
        <v>ДА</v>
      </c>
      <c r="O32" s="8">
        <f>'Результаты 6 кл. р.я.'!O32/'Результаты 6 кл. р.я.'!$B32</f>
        <v>0.12</v>
      </c>
      <c r="P32" s="8">
        <f>'Результаты 6 кл. р.я.'!P32/'Результаты 6 кл. р.я.'!$B32</f>
        <v>0.57999999999999996</v>
      </c>
      <c r="Q32" s="8">
        <f>'Результаты 6 кл. р.я.'!Q32/'Результаты 6 кл. р.я.'!$B32</f>
        <v>0.28000000000000003</v>
      </c>
      <c r="R32" s="8">
        <f>'Результаты 6 кл. р.я.'!R32/'Результаты 6 кл. р.я.'!$B32</f>
        <v>0.02</v>
      </c>
    </row>
    <row r="33" spans="1:18" ht="15.75">
      <c r="A33" s="1">
        <v>36</v>
      </c>
      <c r="B33" s="2">
        <v>59</v>
      </c>
      <c r="C33" s="8" t="str">
        <f>IF('Решаемость 6 кл. р.я.'!C33&gt;'Проблемные зоны 6 кл. р.я. '!C$66,"ДА","НЕТ")</f>
        <v>ДА</v>
      </c>
      <c r="D33" s="8" t="str">
        <f>IF('Решаемость 6 кл. р.я.'!D33&gt;'Проблемные зоны 6 кл. р.я. '!D$66,"ДА","НЕТ")</f>
        <v>ДА</v>
      </c>
      <c r="E33" s="8" t="str">
        <f>IF('Решаемость 6 кл. р.я.'!E33&gt;'Проблемные зоны 6 кл. р.я. '!E$66,"ДА","НЕТ")</f>
        <v>ДА</v>
      </c>
      <c r="F33" s="8" t="str">
        <f>IF('Решаемость 6 кл. р.я.'!F33&gt;'Проблемные зоны 6 кл. р.я. '!F$66,"ДА","НЕТ")</f>
        <v>НЕТ</v>
      </c>
      <c r="G33" s="8" t="str">
        <f>IF('Решаемость 6 кл. р.я.'!G33&gt;'Проблемные зоны 6 кл. р.я. '!G$66,"ДА","НЕТ")</f>
        <v>ДА</v>
      </c>
      <c r="H33" s="8" t="str">
        <f>IF('Решаемость 6 кл. р.я.'!H33&gt;'Проблемные зоны 6 кл. р.я. '!H$66,"ДА","НЕТ")</f>
        <v>ДА</v>
      </c>
      <c r="I33" s="8" t="str">
        <f>IF('Решаемость 6 кл. р.я.'!I33&gt;'Проблемные зоны 6 кл. р.я. '!I$66,"ДА","НЕТ")</f>
        <v>ДА</v>
      </c>
      <c r="J33" s="8" t="str">
        <f>IF('Решаемость 6 кл. р.я.'!J33&gt;'Проблемные зоны 6 кл. р.я. '!J$66,"ДА","НЕТ")</f>
        <v>ДА</v>
      </c>
      <c r="K33" s="8" t="str">
        <f>IF('Решаемость 6 кл. р.я.'!K33&gt;'Проблемные зоны 6 кл. р.я. '!K$66,"ДА","НЕТ")</f>
        <v>ДА</v>
      </c>
      <c r="L33" s="8" t="str">
        <f>IF('Решаемость 6 кл. р.я.'!L33&gt;'Проблемные зоны 6 кл. р.я. '!L$66,"ДА","НЕТ")</f>
        <v>ДА</v>
      </c>
      <c r="M33" s="8" t="str">
        <f>IF('Решаемость 6 кл. р.я.'!M33&gt;'Проблемные зоны 6 кл. р.я. '!M$66,"ДА","НЕТ")</f>
        <v>ДА</v>
      </c>
      <c r="N33" s="8" t="str">
        <f>IF('Решаемость 6 кл. р.я.'!N33&gt;'Проблемные зоны 6 кл. р.я. '!N$66,"ДА","НЕТ")</f>
        <v>ДА</v>
      </c>
      <c r="O33" s="8">
        <f>'Результаты 6 кл. р.я.'!O33/'Результаты 6 кл. р.я.'!$B33</f>
        <v>5.0847457627118647E-2</v>
      </c>
      <c r="P33" s="8">
        <f>'Результаты 6 кл. р.я.'!P33/'Результаты 6 кл. р.я.'!$B33</f>
        <v>0.55932203389830504</v>
      </c>
      <c r="Q33" s="8">
        <f>'Результаты 6 кл. р.я.'!Q33/'Результаты 6 кл. р.я.'!$B33</f>
        <v>0.33898305084745761</v>
      </c>
      <c r="R33" s="8">
        <f>'Результаты 6 кл. р.я.'!R33/'Результаты 6 кл. р.я.'!$B33</f>
        <v>5.0847457627118647E-2</v>
      </c>
    </row>
    <row r="34" spans="1:18" ht="15.75">
      <c r="A34" s="1">
        <v>38</v>
      </c>
      <c r="B34" s="2">
        <v>37</v>
      </c>
      <c r="C34" s="8" t="str">
        <f>IF('Решаемость 6 кл. р.я.'!C34&gt;'Проблемные зоны 6 кл. р.я. '!C$66,"ДА","НЕТ")</f>
        <v>НЕТ</v>
      </c>
      <c r="D34" s="8" t="str">
        <f>IF('Решаемость 6 кл. р.я.'!D34&gt;'Проблемные зоны 6 кл. р.я. '!D$66,"ДА","НЕТ")</f>
        <v>ДА</v>
      </c>
      <c r="E34" s="8" t="str">
        <f>IF('Решаемость 6 кл. р.я.'!E34&gt;'Проблемные зоны 6 кл. р.я. '!E$66,"ДА","НЕТ")</f>
        <v>ДА</v>
      </c>
      <c r="F34" s="8" t="str">
        <f>IF('Решаемость 6 кл. р.я.'!F34&gt;'Проблемные зоны 6 кл. р.я. '!F$66,"ДА","НЕТ")</f>
        <v>ДА</v>
      </c>
      <c r="G34" s="8" t="str">
        <f>IF('Решаемость 6 кл. р.я.'!G34&gt;'Проблемные зоны 6 кл. р.я. '!G$66,"ДА","НЕТ")</f>
        <v>ДА</v>
      </c>
      <c r="H34" s="8" t="str">
        <f>IF('Решаемость 6 кл. р.я.'!H34&gt;'Проблемные зоны 6 кл. р.я. '!H$66,"ДА","НЕТ")</f>
        <v>ДА</v>
      </c>
      <c r="I34" s="8" t="str">
        <f>IF('Решаемость 6 кл. р.я.'!I34&gt;'Проблемные зоны 6 кл. р.я. '!I$66,"ДА","НЕТ")</f>
        <v>ДА</v>
      </c>
      <c r="J34" s="8" t="str">
        <f>IF('Решаемость 6 кл. р.я.'!J34&gt;'Проблемные зоны 6 кл. р.я. '!J$66,"ДА","НЕТ")</f>
        <v>ДА</v>
      </c>
      <c r="K34" s="8" t="str">
        <f>IF('Решаемость 6 кл. р.я.'!K34&gt;'Проблемные зоны 6 кл. р.я. '!K$66,"ДА","НЕТ")</f>
        <v>ДА</v>
      </c>
      <c r="L34" s="8" t="str">
        <f>IF('Решаемость 6 кл. р.я.'!L34&gt;'Проблемные зоны 6 кл. р.я. '!L$66,"ДА","НЕТ")</f>
        <v>ДА</v>
      </c>
      <c r="M34" s="8" t="str">
        <f>IF('Решаемость 6 кл. р.я.'!M34&gt;'Проблемные зоны 6 кл. р.я. '!M$66,"ДА","НЕТ")</f>
        <v>ДА</v>
      </c>
      <c r="N34" s="8" t="str">
        <f>IF('Решаемость 6 кл. р.я.'!N34&gt;'Проблемные зоны 6 кл. р.я. '!N$66,"ДА","НЕТ")</f>
        <v>ДА</v>
      </c>
      <c r="O34" s="8">
        <f>'Результаты 6 кл. р.я.'!O34/'Результаты 6 кл. р.я.'!$B34</f>
        <v>0.10810810810810811</v>
      </c>
      <c r="P34" s="8">
        <f>'Результаты 6 кл. р.я.'!P34/'Результаты 6 кл. р.я.'!$B34</f>
        <v>0.78378378378378377</v>
      </c>
      <c r="Q34" s="8">
        <f>'Результаты 6 кл. р.я.'!Q34/'Результаты 6 кл. р.я.'!$B34</f>
        <v>8.1081081081081086E-2</v>
      </c>
      <c r="R34" s="8">
        <f>'Результаты 6 кл. р.я.'!R34/'Результаты 6 кл. р.я.'!$B34</f>
        <v>2.7027027027027029E-2</v>
      </c>
    </row>
    <row r="35" spans="1:18" ht="15.75">
      <c r="A35" s="1">
        <v>40</v>
      </c>
      <c r="B35" s="2">
        <v>92</v>
      </c>
      <c r="C35" s="8" t="str">
        <f>IF('Решаемость 6 кл. р.я.'!C35&gt;'Проблемные зоны 6 кл. р.я. '!C$66,"ДА","НЕТ")</f>
        <v>ДА</v>
      </c>
      <c r="D35" s="8" t="str">
        <f>IF('Решаемость 6 кл. р.я.'!D35&gt;'Проблемные зоны 6 кл. р.я. '!D$66,"ДА","НЕТ")</f>
        <v>ДА</v>
      </c>
      <c r="E35" s="8" t="str">
        <f>IF('Решаемость 6 кл. р.я.'!E35&gt;'Проблемные зоны 6 кл. р.я. '!E$66,"ДА","НЕТ")</f>
        <v>ДА</v>
      </c>
      <c r="F35" s="8" t="str">
        <f>IF('Решаемость 6 кл. р.я.'!F35&gt;'Проблемные зоны 6 кл. р.я. '!F$66,"ДА","НЕТ")</f>
        <v>ДА</v>
      </c>
      <c r="G35" s="8" t="str">
        <f>IF('Решаемость 6 кл. р.я.'!G35&gt;'Проблемные зоны 6 кл. р.я. '!G$66,"ДА","НЕТ")</f>
        <v>ДА</v>
      </c>
      <c r="H35" s="8" t="str">
        <f>IF('Решаемость 6 кл. р.я.'!H35&gt;'Проблемные зоны 6 кл. р.я. '!H$66,"ДА","НЕТ")</f>
        <v>ДА</v>
      </c>
      <c r="I35" s="8" t="str">
        <f>IF('Решаемость 6 кл. р.я.'!I35&gt;'Проблемные зоны 6 кл. р.я. '!I$66,"ДА","НЕТ")</f>
        <v>ДА</v>
      </c>
      <c r="J35" s="8" t="str">
        <f>IF('Решаемость 6 кл. р.я.'!J35&gt;'Проблемные зоны 6 кл. р.я. '!J$66,"ДА","НЕТ")</f>
        <v>ДА</v>
      </c>
      <c r="K35" s="8" t="str">
        <f>IF('Решаемость 6 кл. р.я.'!K35&gt;'Проблемные зоны 6 кл. р.я. '!K$66,"ДА","НЕТ")</f>
        <v>ДА</v>
      </c>
      <c r="L35" s="8" t="str">
        <f>IF('Решаемость 6 кл. р.я.'!L35&gt;'Проблемные зоны 6 кл. р.я. '!L$66,"ДА","НЕТ")</f>
        <v>ДА</v>
      </c>
      <c r="M35" s="8" t="str">
        <f>IF('Решаемость 6 кл. р.я.'!M35&gt;'Проблемные зоны 6 кл. р.я. '!M$66,"ДА","НЕТ")</f>
        <v>ДА</v>
      </c>
      <c r="N35" s="8" t="str">
        <f>IF('Решаемость 6 кл. р.я.'!N35&gt;'Проблемные зоны 6 кл. р.я. '!N$66,"ДА","НЕТ")</f>
        <v>ДА</v>
      </c>
      <c r="O35" s="8">
        <f>'Результаты 6 кл. р.я.'!O35/'Результаты 6 кл. р.я.'!$B35</f>
        <v>0.19565217391304349</v>
      </c>
      <c r="P35" s="8">
        <f>'Результаты 6 кл. р.я.'!P35/'Результаты 6 кл. р.я.'!$B35</f>
        <v>0.4891304347826087</v>
      </c>
      <c r="Q35" s="8">
        <f>'Результаты 6 кл. р.я.'!Q35/'Результаты 6 кл. р.я.'!$B35</f>
        <v>0.27173913043478259</v>
      </c>
      <c r="R35" s="8">
        <f>'Результаты 6 кл. р.я.'!R35/'Результаты 6 кл. р.я.'!$B35</f>
        <v>4.3478260869565216E-2</v>
      </c>
    </row>
    <row r="36" spans="1:18" ht="15.75">
      <c r="A36" s="1">
        <v>41</v>
      </c>
      <c r="B36" s="2">
        <v>61</v>
      </c>
      <c r="C36" s="8" t="str">
        <f>IF('Решаемость 6 кл. р.я.'!C36&gt;'Проблемные зоны 6 кл. р.я. '!C$66,"ДА","НЕТ")</f>
        <v>ДА</v>
      </c>
      <c r="D36" s="8" t="str">
        <f>IF('Решаемость 6 кл. р.я.'!D36&gt;'Проблемные зоны 6 кл. р.я. '!D$66,"ДА","НЕТ")</f>
        <v>ДА</v>
      </c>
      <c r="E36" s="8" t="str">
        <f>IF('Решаемость 6 кл. р.я.'!E36&gt;'Проблемные зоны 6 кл. р.я. '!E$66,"ДА","НЕТ")</f>
        <v>ДА</v>
      </c>
      <c r="F36" s="8" t="str">
        <f>IF('Решаемость 6 кл. р.я.'!F36&gt;'Проблемные зоны 6 кл. р.я. '!F$66,"ДА","НЕТ")</f>
        <v>ДА</v>
      </c>
      <c r="G36" s="8" t="str">
        <f>IF('Решаемость 6 кл. р.я.'!G36&gt;'Проблемные зоны 6 кл. р.я. '!G$66,"ДА","НЕТ")</f>
        <v>ДА</v>
      </c>
      <c r="H36" s="8" t="str">
        <f>IF('Решаемость 6 кл. р.я.'!H36&gt;'Проблемные зоны 6 кл. р.я. '!H$66,"ДА","НЕТ")</f>
        <v>ДА</v>
      </c>
      <c r="I36" s="8" t="str">
        <f>IF('Решаемость 6 кл. р.я.'!I36&gt;'Проблемные зоны 6 кл. р.я. '!I$66,"ДА","НЕТ")</f>
        <v>ДА</v>
      </c>
      <c r="J36" s="8" t="str">
        <f>IF('Решаемость 6 кл. р.я.'!J36&gt;'Проблемные зоны 6 кл. р.я. '!J$66,"ДА","НЕТ")</f>
        <v>ДА</v>
      </c>
      <c r="K36" s="8" t="str">
        <f>IF('Решаемость 6 кл. р.я.'!K36&gt;'Проблемные зоны 6 кл. р.я. '!K$66,"ДА","НЕТ")</f>
        <v>ДА</v>
      </c>
      <c r="L36" s="8" t="str">
        <f>IF('Решаемость 6 кл. р.я.'!L36&gt;'Проблемные зоны 6 кл. р.я. '!L$66,"ДА","НЕТ")</f>
        <v>ДА</v>
      </c>
      <c r="M36" s="8" t="str">
        <f>IF('Решаемость 6 кл. р.я.'!M36&gt;'Проблемные зоны 6 кл. р.я. '!M$66,"ДА","НЕТ")</f>
        <v>ДА</v>
      </c>
      <c r="N36" s="8" t="str">
        <f>IF('Решаемость 6 кл. р.я.'!N36&gt;'Проблемные зоны 6 кл. р.я. '!N$66,"ДА","НЕТ")</f>
        <v>ДА</v>
      </c>
      <c r="O36" s="8">
        <f>'Результаты 6 кл. р.я.'!O36/'Результаты 6 кл. р.я.'!$B36</f>
        <v>0.19672131147540983</v>
      </c>
      <c r="P36" s="8">
        <f>'Результаты 6 кл. р.я.'!P36/'Результаты 6 кл. р.я.'!$B36</f>
        <v>0.36065573770491804</v>
      </c>
      <c r="Q36" s="8">
        <f>'Результаты 6 кл. р.я.'!Q36/'Результаты 6 кл. р.я.'!$B36</f>
        <v>0.29508196721311475</v>
      </c>
      <c r="R36" s="8">
        <f>'Результаты 6 кл. р.я.'!R36/'Результаты 6 кл. р.я.'!$B36</f>
        <v>0.14754098360655737</v>
      </c>
    </row>
    <row r="37" spans="1:18" ht="15.75">
      <c r="A37" s="1">
        <v>44</v>
      </c>
      <c r="B37" s="2">
        <v>62</v>
      </c>
      <c r="C37" s="8" t="str">
        <f>IF('Решаемость 6 кл. р.я.'!C37&gt;'Проблемные зоны 6 кл. р.я. '!C$66,"ДА","НЕТ")</f>
        <v>ДА</v>
      </c>
      <c r="D37" s="8" t="str">
        <f>IF('Решаемость 6 кл. р.я.'!D37&gt;'Проблемные зоны 6 кл. р.я. '!D$66,"ДА","НЕТ")</f>
        <v>ДА</v>
      </c>
      <c r="E37" s="8" t="str">
        <f>IF('Решаемость 6 кл. р.я.'!E37&gt;'Проблемные зоны 6 кл. р.я. '!E$66,"ДА","НЕТ")</f>
        <v>ДА</v>
      </c>
      <c r="F37" s="8" t="str">
        <f>IF('Решаемость 6 кл. р.я.'!F37&gt;'Проблемные зоны 6 кл. р.я. '!F$66,"ДА","НЕТ")</f>
        <v>НЕТ</v>
      </c>
      <c r="G37" s="8" t="str">
        <f>IF('Решаемость 6 кл. р.я.'!G37&gt;'Проблемные зоны 6 кл. р.я. '!G$66,"ДА","НЕТ")</f>
        <v>ДА</v>
      </c>
      <c r="H37" s="8" t="str">
        <f>IF('Решаемость 6 кл. р.я.'!H37&gt;'Проблемные зоны 6 кл. р.я. '!H$66,"ДА","НЕТ")</f>
        <v>ДА</v>
      </c>
      <c r="I37" s="8" t="str">
        <f>IF('Решаемость 6 кл. р.я.'!I37&gt;'Проблемные зоны 6 кл. р.я. '!I$66,"ДА","НЕТ")</f>
        <v>ДА</v>
      </c>
      <c r="J37" s="8" t="str">
        <f>IF('Решаемость 6 кл. р.я.'!J37&gt;'Проблемные зоны 6 кл. р.я. '!J$66,"ДА","НЕТ")</f>
        <v>ДА</v>
      </c>
      <c r="K37" s="8" t="str">
        <f>IF('Решаемость 6 кл. р.я.'!K37&gt;'Проблемные зоны 6 кл. р.я. '!K$66,"ДА","НЕТ")</f>
        <v>ДА</v>
      </c>
      <c r="L37" s="8" t="str">
        <f>IF('Решаемость 6 кл. р.я.'!L37&gt;'Проблемные зоны 6 кл. р.я. '!L$66,"ДА","НЕТ")</f>
        <v>ДА</v>
      </c>
      <c r="M37" s="8" t="str">
        <f>IF('Решаемость 6 кл. р.я.'!M37&gt;'Проблемные зоны 6 кл. р.я. '!M$66,"ДА","НЕТ")</f>
        <v>ДА</v>
      </c>
      <c r="N37" s="8" t="str">
        <f>IF('Решаемость 6 кл. р.я.'!N37&gt;'Проблемные зоны 6 кл. р.я. '!N$66,"ДА","НЕТ")</f>
        <v>ДА</v>
      </c>
      <c r="O37" s="8">
        <f>'Результаты 6 кл. р.я.'!O37/'Результаты 6 кл. р.я.'!$B37</f>
        <v>3.2258064516129031E-2</v>
      </c>
      <c r="P37" s="8">
        <f>'Результаты 6 кл. р.я.'!P37/'Результаты 6 кл. р.я.'!$B37</f>
        <v>0.43548387096774194</v>
      </c>
      <c r="Q37" s="8">
        <f>'Результаты 6 кл. р.я.'!Q37/'Результаты 6 кл. р.я.'!$B37</f>
        <v>0.5</v>
      </c>
      <c r="R37" s="8">
        <f>'Результаты 6 кл. р.я.'!R37/'Результаты 6 кл. р.я.'!$B37</f>
        <v>3.2258064516129031E-2</v>
      </c>
    </row>
    <row r="38" spans="1:18" ht="15.75">
      <c r="A38" s="1">
        <v>45</v>
      </c>
      <c r="B38" s="2">
        <v>74</v>
      </c>
      <c r="C38" s="8" t="str">
        <f>IF('Решаемость 6 кл. р.я.'!C38&gt;'Проблемные зоны 6 кл. р.я. '!C$66,"ДА","НЕТ")</f>
        <v>ДА</v>
      </c>
      <c r="D38" s="8" t="str">
        <f>IF('Решаемость 6 кл. р.я.'!D38&gt;'Проблемные зоны 6 кл. р.я. '!D$66,"ДА","НЕТ")</f>
        <v>НЕТ</v>
      </c>
      <c r="E38" s="8" t="str">
        <f>IF('Решаемость 6 кл. р.я.'!E38&gt;'Проблемные зоны 6 кл. р.я. '!E$66,"ДА","НЕТ")</f>
        <v>ДА</v>
      </c>
      <c r="F38" s="8" t="str">
        <f>IF('Решаемость 6 кл. р.я.'!F38&gt;'Проблемные зоны 6 кл. р.я. '!F$66,"ДА","НЕТ")</f>
        <v>ДА</v>
      </c>
      <c r="G38" s="8" t="str">
        <f>IF('Решаемость 6 кл. р.я.'!G38&gt;'Проблемные зоны 6 кл. р.я. '!G$66,"ДА","НЕТ")</f>
        <v>ДА</v>
      </c>
      <c r="H38" s="8" t="str">
        <f>IF('Решаемость 6 кл. р.я.'!H38&gt;'Проблемные зоны 6 кл. р.я. '!H$66,"ДА","НЕТ")</f>
        <v>ДА</v>
      </c>
      <c r="I38" s="8" t="str">
        <f>IF('Решаемость 6 кл. р.я.'!I38&gt;'Проблемные зоны 6 кл. р.я. '!I$66,"ДА","НЕТ")</f>
        <v>ДА</v>
      </c>
      <c r="J38" s="8" t="str">
        <f>IF('Решаемость 6 кл. р.я.'!J38&gt;'Проблемные зоны 6 кл. р.я. '!J$66,"ДА","НЕТ")</f>
        <v>ДА</v>
      </c>
      <c r="K38" s="8" t="str">
        <f>IF('Решаемость 6 кл. р.я.'!K38&gt;'Проблемные зоны 6 кл. р.я. '!K$66,"ДА","НЕТ")</f>
        <v>ДА</v>
      </c>
      <c r="L38" s="8" t="str">
        <f>IF('Решаемость 6 кл. р.я.'!L38&gt;'Проблемные зоны 6 кл. р.я. '!L$66,"ДА","НЕТ")</f>
        <v>ДА</v>
      </c>
      <c r="M38" s="8" t="str">
        <f>IF('Решаемость 6 кл. р.я.'!M38&gt;'Проблемные зоны 6 кл. р.я. '!M$66,"ДА","НЕТ")</f>
        <v>ДА</v>
      </c>
      <c r="N38" s="8" t="str">
        <f>IF('Решаемость 6 кл. р.я.'!N38&gt;'Проблемные зоны 6 кл. р.я. '!N$66,"ДА","НЕТ")</f>
        <v>ДА</v>
      </c>
      <c r="O38" s="8">
        <f>'Результаты 6 кл. р.я.'!O38/'Результаты 6 кл. р.я.'!$B38</f>
        <v>0.25675675675675674</v>
      </c>
      <c r="P38" s="8">
        <f>'Результаты 6 кл. р.я.'!P38/'Результаты 6 кл. р.я.'!$B38</f>
        <v>0.43243243243243246</v>
      </c>
      <c r="Q38" s="8">
        <f>'Результаты 6 кл. р.я.'!Q38/'Результаты 6 кл. р.я.'!$B38</f>
        <v>0.21621621621621623</v>
      </c>
      <c r="R38" s="8">
        <f>'Результаты 6 кл. р.я.'!R38/'Результаты 6 кл. р.я.'!$B38</f>
        <v>9.45945945945946E-2</v>
      </c>
    </row>
    <row r="39" spans="1:18" ht="15.75">
      <c r="A39" s="1">
        <v>48</v>
      </c>
      <c r="B39" s="2">
        <v>10</v>
      </c>
      <c r="C39" s="8" t="str">
        <f>IF('Решаемость 6 кл. р.я.'!C39&gt;'Проблемные зоны 6 кл. р.я. '!C$66,"ДА","НЕТ")</f>
        <v>ДА</v>
      </c>
      <c r="D39" s="8" t="str">
        <f>IF('Решаемость 6 кл. р.я.'!D39&gt;'Проблемные зоны 6 кл. р.я. '!D$66,"ДА","НЕТ")</f>
        <v>ДА</v>
      </c>
      <c r="E39" s="8" t="str">
        <f>IF('Решаемость 6 кл. р.я.'!E39&gt;'Проблемные зоны 6 кл. р.я. '!E$66,"ДА","НЕТ")</f>
        <v>ДА</v>
      </c>
      <c r="F39" s="8" t="str">
        <f>IF('Решаемость 6 кл. р.я.'!F39&gt;'Проблемные зоны 6 кл. р.я. '!F$66,"ДА","НЕТ")</f>
        <v>ДА</v>
      </c>
      <c r="G39" s="8" t="str">
        <f>IF('Решаемость 6 кл. р.я.'!G39&gt;'Проблемные зоны 6 кл. р.я. '!G$66,"ДА","НЕТ")</f>
        <v>ДА</v>
      </c>
      <c r="H39" s="8" t="str">
        <f>IF('Решаемость 6 кл. р.я.'!H39&gt;'Проблемные зоны 6 кл. р.я. '!H$66,"ДА","НЕТ")</f>
        <v>ДА</v>
      </c>
      <c r="I39" s="8" t="str">
        <f>IF('Решаемость 6 кл. р.я.'!I39&gt;'Проблемные зоны 6 кл. р.я. '!I$66,"ДА","НЕТ")</f>
        <v>ДА</v>
      </c>
      <c r="J39" s="8" t="str">
        <f>IF('Решаемость 6 кл. р.я.'!J39&gt;'Проблемные зоны 6 кл. р.я. '!J$66,"ДА","НЕТ")</f>
        <v>НЕТ</v>
      </c>
      <c r="K39" s="8" t="str">
        <f>IF('Решаемость 6 кл. р.я.'!K39&gt;'Проблемные зоны 6 кл. р.я. '!K$66,"ДА","НЕТ")</f>
        <v>НЕТ</v>
      </c>
      <c r="L39" s="8" t="str">
        <f>IF('Решаемость 6 кл. р.я.'!L39&gt;'Проблемные зоны 6 кл. р.я. '!L$66,"ДА","НЕТ")</f>
        <v>ДА</v>
      </c>
      <c r="M39" s="8" t="str">
        <f>IF('Решаемость 6 кл. р.я.'!M39&gt;'Проблемные зоны 6 кл. р.я. '!M$66,"ДА","НЕТ")</f>
        <v>НЕТ</v>
      </c>
      <c r="N39" s="8" t="str">
        <f>IF('Решаемость 6 кл. р.я.'!N39&gt;'Проблемные зоны 6 кл. р.я. '!N$66,"ДА","НЕТ")</f>
        <v>НЕТ</v>
      </c>
      <c r="O39" s="8">
        <f>'Результаты 6 кл. р.я.'!O39/'Результаты 6 кл. р.я.'!$B39</f>
        <v>0.1</v>
      </c>
      <c r="P39" s="8">
        <f>'Результаты 6 кл. р.я.'!P39/'Результаты 6 кл. р.я.'!$B39</f>
        <v>0.6</v>
      </c>
      <c r="Q39" s="8">
        <f>'Результаты 6 кл. р.я.'!Q39/'Результаты 6 кл. р.я.'!$B39</f>
        <v>0.3</v>
      </c>
      <c r="R39" s="8">
        <f>'Результаты 6 кл. р.я.'!R39/'Результаты 6 кл. р.я.'!$B39</f>
        <v>0</v>
      </c>
    </row>
    <row r="40" spans="1:18" ht="15.75">
      <c r="A40" s="1">
        <v>49</v>
      </c>
      <c r="B40" s="2">
        <v>44</v>
      </c>
      <c r="C40" s="8" t="str">
        <f>IF('Решаемость 6 кл. р.я.'!C40&gt;'Проблемные зоны 6 кл. р.я. '!C$66,"ДА","НЕТ")</f>
        <v>НЕТ</v>
      </c>
      <c r="D40" s="8" t="str">
        <f>IF('Решаемость 6 кл. р.я.'!D40&gt;'Проблемные зоны 6 кл. р.я. '!D$66,"ДА","НЕТ")</f>
        <v>НЕТ</v>
      </c>
      <c r="E40" s="8" t="str">
        <f>IF('Решаемость 6 кл. р.я.'!E40&gt;'Проблемные зоны 6 кл. р.я. '!E$66,"ДА","НЕТ")</f>
        <v>НЕТ</v>
      </c>
      <c r="F40" s="8" t="str">
        <f>IF('Решаемость 6 кл. р.я.'!F40&gt;'Проблемные зоны 6 кл. р.я. '!F$66,"ДА","НЕТ")</f>
        <v>НЕТ</v>
      </c>
      <c r="G40" s="8" t="str">
        <f>IF('Решаемость 6 кл. р.я.'!G40&gt;'Проблемные зоны 6 кл. р.я. '!G$66,"ДА","НЕТ")</f>
        <v>НЕТ</v>
      </c>
      <c r="H40" s="8" t="str">
        <f>IF('Решаемость 6 кл. р.я.'!H40&gt;'Проблемные зоны 6 кл. р.я. '!H$66,"ДА","НЕТ")</f>
        <v>НЕТ</v>
      </c>
      <c r="I40" s="8" t="str">
        <f>IF('Решаемость 6 кл. р.я.'!I40&gt;'Проблемные зоны 6 кл. р.я. '!I$66,"ДА","НЕТ")</f>
        <v>ДА</v>
      </c>
      <c r="J40" s="8" t="str">
        <f>IF('Решаемость 6 кл. р.я.'!J40&gt;'Проблемные зоны 6 кл. р.я. '!J$66,"ДА","НЕТ")</f>
        <v>ДА</v>
      </c>
      <c r="K40" s="8" t="str">
        <f>IF('Решаемость 6 кл. р.я.'!K40&gt;'Проблемные зоны 6 кл. р.я. '!K$66,"ДА","НЕТ")</f>
        <v>НЕТ</v>
      </c>
      <c r="L40" s="8" t="str">
        <f>IF('Решаемость 6 кл. р.я.'!L40&gt;'Проблемные зоны 6 кл. р.я. '!L$66,"ДА","НЕТ")</f>
        <v>ДА</v>
      </c>
      <c r="M40" s="8" t="str">
        <f>IF('Решаемость 6 кл. р.я.'!M40&gt;'Проблемные зоны 6 кл. р.я. '!M$66,"ДА","НЕТ")</f>
        <v>НЕТ</v>
      </c>
      <c r="N40" s="8" t="str">
        <f>IF('Решаемость 6 кл. р.я.'!N40&gt;'Проблемные зоны 6 кл. р.я. '!N$66,"ДА","НЕТ")</f>
        <v>НЕТ</v>
      </c>
      <c r="O40" s="8">
        <f>'Результаты 6 кл. р.я.'!O40/'Результаты 6 кл. р.я.'!$B40</f>
        <v>0.40909090909090912</v>
      </c>
      <c r="P40" s="8">
        <f>'Результаты 6 кл. р.я.'!P40/'Результаты 6 кл. р.я.'!$B40</f>
        <v>0.45454545454545453</v>
      </c>
      <c r="Q40" s="8">
        <f>'Результаты 6 кл. р.я.'!Q40/'Результаты 6 кл. р.я.'!$B40</f>
        <v>0.11363636363636363</v>
      </c>
      <c r="R40" s="8">
        <f>'Результаты 6 кл. р.я.'!R40/'Результаты 6 кл. р.я.'!$B40</f>
        <v>2.2727272727272728E-2</v>
      </c>
    </row>
    <row r="41" spans="1:18" ht="15.75">
      <c r="A41" s="1">
        <v>50</v>
      </c>
      <c r="B41" s="2">
        <v>88</v>
      </c>
      <c r="C41" s="8" t="str">
        <f>IF('Решаемость 6 кл. р.я.'!C41&gt;'Проблемные зоны 6 кл. р.я. '!C$66,"ДА","НЕТ")</f>
        <v>ДА</v>
      </c>
      <c r="D41" s="8" t="str">
        <f>IF('Решаемость 6 кл. р.я.'!D41&gt;'Проблемные зоны 6 кл. р.я. '!D$66,"ДА","НЕТ")</f>
        <v>ДА</v>
      </c>
      <c r="E41" s="8" t="str">
        <f>IF('Решаемость 6 кл. р.я.'!E41&gt;'Проблемные зоны 6 кл. р.я. '!E$66,"ДА","НЕТ")</f>
        <v>ДА</v>
      </c>
      <c r="F41" s="8" t="str">
        <f>IF('Решаемость 6 кл. р.я.'!F41&gt;'Проблемные зоны 6 кл. р.я. '!F$66,"ДА","НЕТ")</f>
        <v>ДА</v>
      </c>
      <c r="G41" s="8" t="str">
        <f>IF('Решаемость 6 кл. р.я.'!G41&gt;'Проблемные зоны 6 кл. р.я. '!G$66,"ДА","НЕТ")</f>
        <v>ДА</v>
      </c>
      <c r="H41" s="8" t="str">
        <f>IF('Решаемость 6 кл. р.я.'!H41&gt;'Проблемные зоны 6 кл. р.я. '!H$66,"ДА","НЕТ")</f>
        <v>ДА</v>
      </c>
      <c r="I41" s="8" t="str">
        <f>IF('Решаемость 6 кл. р.я.'!I41&gt;'Проблемные зоны 6 кл. р.я. '!I$66,"ДА","НЕТ")</f>
        <v>ДА</v>
      </c>
      <c r="J41" s="8" t="str">
        <f>IF('Решаемость 6 кл. р.я.'!J41&gt;'Проблемные зоны 6 кл. р.я. '!J$66,"ДА","НЕТ")</f>
        <v>ДА</v>
      </c>
      <c r="K41" s="8" t="str">
        <f>IF('Решаемость 6 кл. р.я.'!K41&gt;'Проблемные зоны 6 кл. р.я. '!K$66,"ДА","НЕТ")</f>
        <v>ДА</v>
      </c>
      <c r="L41" s="8" t="str">
        <f>IF('Решаемость 6 кл. р.я.'!L41&gt;'Проблемные зоны 6 кл. р.я. '!L$66,"ДА","НЕТ")</f>
        <v>ДА</v>
      </c>
      <c r="M41" s="8" t="str">
        <f>IF('Решаемость 6 кл. р.я.'!M41&gt;'Проблемные зоны 6 кл. р.я. '!M$66,"ДА","НЕТ")</f>
        <v>ДА</v>
      </c>
      <c r="N41" s="8" t="str">
        <f>IF('Решаемость 6 кл. р.я.'!N41&gt;'Проблемные зоны 6 кл. р.я. '!N$66,"ДА","НЕТ")</f>
        <v>ДА</v>
      </c>
      <c r="O41" s="8">
        <f>'Результаты 6 кл. р.я.'!O41/'Результаты 6 кл. р.я.'!$B41</f>
        <v>0.18181818181818182</v>
      </c>
      <c r="P41" s="8">
        <f>'Результаты 6 кл. р.я.'!P41/'Результаты 6 кл. р.я.'!$B41</f>
        <v>0.44318181818181818</v>
      </c>
      <c r="Q41" s="8">
        <f>'Результаты 6 кл. р.я.'!Q41/'Результаты 6 кл. р.я.'!$B41</f>
        <v>0.29545454545454547</v>
      </c>
      <c r="R41" s="8">
        <f>'Результаты 6 кл. р.я.'!R41/'Результаты 6 кл. р.я.'!$B41</f>
        <v>7.9545454545454544E-2</v>
      </c>
    </row>
    <row r="42" spans="1:18" ht="15.75">
      <c r="A42" s="1">
        <v>55</v>
      </c>
      <c r="B42" s="2">
        <v>65</v>
      </c>
      <c r="C42" s="8" t="str">
        <f>IF('Решаемость 6 кл. р.я.'!C42&gt;'Проблемные зоны 6 кл. р.я. '!C$66,"ДА","НЕТ")</f>
        <v>ДА</v>
      </c>
      <c r="D42" s="8" t="str">
        <f>IF('Решаемость 6 кл. р.я.'!D42&gt;'Проблемные зоны 6 кл. р.я. '!D$66,"ДА","НЕТ")</f>
        <v>ДА</v>
      </c>
      <c r="E42" s="8" t="str">
        <f>IF('Решаемость 6 кл. р.я.'!E42&gt;'Проблемные зоны 6 кл. р.я. '!E$66,"ДА","НЕТ")</f>
        <v>ДА</v>
      </c>
      <c r="F42" s="8" t="str">
        <f>IF('Решаемость 6 кл. р.я.'!F42&gt;'Проблемные зоны 6 кл. р.я. '!F$66,"ДА","НЕТ")</f>
        <v>ДА</v>
      </c>
      <c r="G42" s="8" t="str">
        <f>IF('Решаемость 6 кл. р.я.'!G42&gt;'Проблемные зоны 6 кл. р.я. '!G$66,"ДА","НЕТ")</f>
        <v>ДА</v>
      </c>
      <c r="H42" s="8" t="str">
        <f>IF('Решаемость 6 кл. р.я.'!H42&gt;'Проблемные зоны 6 кл. р.я. '!H$66,"ДА","НЕТ")</f>
        <v>ДА</v>
      </c>
      <c r="I42" s="8" t="str">
        <f>IF('Решаемость 6 кл. р.я.'!I42&gt;'Проблемные зоны 6 кл. р.я. '!I$66,"ДА","НЕТ")</f>
        <v>ДА</v>
      </c>
      <c r="J42" s="8" t="str">
        <f>IF('Решаемость 6 кл. р.я.'!J42&gt;'Проблемные зоны 6 кл. р.я. '!J$66,"ДА","НЕТ")</f>
        <v>ДА</v>
      </c>
      <c r="K42" s="8" t="str">
        <f>IF('Решаемость 6 кл. р.я.'!K42&gt;'Проблемные зоны 6 кл. р.я. '!K$66,"ДА","НЕТ")</f>
        <v>ДА</v>
      </c>
      <c r="L42" s="8" t="str">
        <f>IF('Решаемость 6 кл. р.я.'!L42&gt;'Проблемные зоны 6 кл. р.я. '!L$66,"ДА","НЕТ")</f>
        <v>ДА</v>
      </c>
      <c r="M42" s="8" t="str">
        <f>IF('Решаемость 6 кл. р.я.'!M42&gt;'Проблемные зоны 6 кл. р.я. '!M$66,"ДА","НЕТ")</f>
        <v>ДА</v>
      </c>
      <c r="N42" s="8" t="str">
        <f>IF('Решаемость 6 кл. р.я.'!N42&gt;'Проблемные зоны 6 кл. р.я. '!N$66,"ДА","НЕТ")</f>
        <v>ДА</v>
      </c>
      <c r="O42" s="8">
        <f>'Результаты 6 кл. р.я.'!O42/'Результаты 6 кл. р.я.'!$B42</f>
        <v>0.15384615384615385</v>
      </c>
      <c r="P42" s="8">
        <f>'Результаты 6 кл. р.я.'!P42/'Результаты 6 кл. р.я.'!$B42</f>
        <v>0.33846153846153848</v>
      </c>
      <c r="Q42" s="8">
        <f>'Результаты 6 кл. р.я.'!Q42/'Результаты 6 кл. р.я.'!$B42</f>
        <v>0.47692307692307695</v>
      </c>
      <c r="R42" s="8">
        <f>'Результаты 6 кл. р.я.'!R42/'Результаты 6 кл. р.я.'!$B42</f>
        <v>3.0769230769230771E-2</v>
      </c>
    </row>
    <row r="43" spans="1:18" ht="15.75">
      <c r="A43" s="1">
        <v>56</v>
      </c>
      <c r="B43" s="2">
        <v>37</v>
      </c>
      <c r="C43" s="8" t="str">
        <f>IF('Решаемость 6 кл. р.я.'!C43&gt;'Проблемные зоны 6 кл. р.я. '!C$66,"ДА","НЕТ")</f>
        <v>ДА</v>
      </c>
      <c r="D43" s="8" t="str">
        <f>IF('Решаемость 6 кл. р.я.'!D43&gt;'Проблемные зоны 6 кл. р.я. '!D$66,"ДА","НЕТ")</f>
        <v>ДА</v>
      </c>
      <c r="E43" s="8" t="str">
        <f>IF('Решаемость 6 кл. р.я.'!E43&gt;'Проблемные зоны 6 кл. р.я. '!E$66,"ДА","НЕТ")</f>
        <v>ДА</v>
      </c>
      <c r="F43" s="8" t="str">
        <f>IF('Решаемость 6 кл. р.я.'!F43&gt;'Проблемные зоны 6 кл. р.я. '!F$66,"ДА","НЕТ")</f>
        <v>ДА</v>
      </c>
      <c r="G43" s="8" t="str">
        <f>IF('Решаемость 6 кл. р.я.'!G43&gt;'Проблемные зоны 6 кл. р.я. '!G$66,"ДА","НЕТ")</f>
        <v>ДА</v>
      </c>
      <c r="H43" s="8" t="str">
        <f>IF('Решаемость 6 кл. р.я.'!H43&gt;'Проблемные зоны 6 кл. р.я. '!H$66,"ДА","НЕТ")</f>
        <v>ДА</v>
      </c>
      <c r="I43" s="8" t="str">
        <f>IF('Решаемость 6 кл. р.я.'!I43&gt;'Проблемные зоны 6 кл. р.я. '!I$66,"ДА","НЕТ")</f>
        <v>ДА</v>
      </c>
      <c r="J43" s="8" t="str">
        <f>IF('Решаемость 6 кл. р.я.'!J43&gt;'Проблемные зоны 6 кл. р.я. '!J$66,"ДА","НЕТ")</f>
        <v>ДА</v>
      </c>
      <c r="K43" s="8" t="str">
        <f>IF('Решаемость 6 кл. р.я.'!K43&gt;'Проблемные зоны 6 кл. р.я. '!K$66,"ДА","НЕТ")</f>
        <v>ДА</v>
      </c>
      <c r="L43" s="8" t="str">
        <f>IF('Решаемость 6 кл. р.я.'!L43&gt;'Проблемные зоны 6 кл. р.я. '!L$66,"ДА","НЕТ")</f>
        <v>ДА</v>
      </c>
      <c r="M43" s="8" t="str">
        <f>IF('Решаемость 6 кл. р.я.'!M43&gt;'Проблемные зоны 6 кл. р.я. '!M$66,"ДА","НЕТ")</f>
        <v>ДА</v>
      </c>
      <c r="N43" s="8" t="str">
        <f>IF('Решаемость 6 кл. р.я.'!N43&gt;'Проблемные зоны 6 кл. р.я. '!N$66,"ДА","НЕТ")</f>
        <v>ДА</v>
      </c>
      <c r="O43" s="8">
        <f>'Результаты 6 кл. р.я.'!O43/'Результаты 6 кл. р.я.'!$B43</f>
        <v>0.13513513513513514</v>
      </c>
      <c r="P43" s="8">
        <f>'Результаты 6 кл. р.я.'!P43/'Результаты 6 кл. р.я.'!$B43</f>
        <v>0.3783783783783784</v>
      </c>
      <c r="Q43" s="8">
        <f>'Результаты 6 кл. р.я.'!Q43/'Результаты 6 кл. р.я.'!$B43</f>
        <v>0.32432432432432434</v>
      </c>
      <c r="R43" s="8">
        <f>'Результаты 6 кл. р.я.'!R43/'Результаты 6 кл. р.я.'!$B43</f>
        <v>0.16216216216216217</v>
      </c>
    </row>
    <row r="44" spans="1:18" ht="15.75">
      <c r="A44" s="1">
        <v>58</v>
      </c>
      <c r="B44" s="2">
        <v>62</v>
      </c>
      <c r="C44" s="8" t="str">
        <f>IF('Решаемость 6 кл. р.я.'!C44&gt;'Проблемные зоны 6 кл. р.я. '!C$66,"ДА","НЕТ")</f>
        <v>ДА</v>
      </c>
      <c r="D44" s="8" t="str">
        <f>IF('Решаемость 6 кл. р.я.'!D44&gt;'Проблемные зоны 6 кл. р.я. '!D$66,"ДА","НЕТ")</f>
        <v>ДА</v>
      </c>
      <c r="E44" s="8" t="str">
        <f>IF('Решаемость 6 кл. р.я.'!E44&gt;'Проблемные зоны 6 кл. р.я. '!E$66,"ДА","НЕТ")</f>
        <v>ДА</v>
      </c>
      <c r="F44" s="8" t="str">
        <f>IF('Решаемость 6 кл. р.я.'!F44&gt;'Проблемные зоны 6 кл. р.я. '!F$66,"ДА","НЕТ")</f>
        <v>ДА</v>
      </c>
      <c r="G44" s="8" t="str">
        <f>IF('Решаемость 6 кл. р.я.'!G44&gt;'Проблемные зоны 6 кл. р.я. '!G$66,"ДА","НЕТ")</f>
        <v>ДА</v>
      </c>
      <c r="H44" s="8" t="str">
        <f>IF('Решаемость 6 кл. р.я.'!H44&gt;'Проблемные зоны 6 кл. р.я. '!H$66,"ДА","НЕТ")</f>
        <v>ДА</v>
      </c>
      <c r="I44" s="8" t="str">
        <f>IF('Решаемость 6 кл. р.я.'!I44&gt;'Проблемные зоны 6 кл. р.я. '!I$66,"ДА","НЕТ")</f>
        <v>ДА</v>
      </c>
      <c r="J44" s="8" t="str">
        <f>IF('Решаемость 6 кл. р.я.'!J44&gt;'Проблемные зоны 6 кл. р.я. '!J$66,"ДА","НЕТ")</f>
        <v>ДА</v>
      </c>
      <c r="K44" s="8" t="str">
        <f>IF('Решаемость 6 кл. р.я.'!K44&gt;'Проблемные зоны 6 кл. р.я. '!K$66,"ДА","НЕТ")</f>
        <v>ДА</v>
      </c>
      <c r="L44" s="8" t="str">
        <f>IF('Решаемость 6 кл. р.я.'!L44&gt;'Проблемные зоны 6 кл. р.я. '!L$66,"ДА","НЕТ")</f>
        <v>ДА</v>
      </c>
      <c r="M44" s="8" t="str">
        <f>IF('Решаемость 6 кл. р.я.'!M44&gt;'Проблемные зоны 6 кл. р.я. '!M$66,"ДА","НЕТ")</f>
        <v>ДА</v>
      </c>
      <c r="N44" s="8" t="str">
        <f>IF('Решаемость 6 кл. р.я.'!N44&gt;'Проблемные зоны 6 кл. р.я. '!N$66,"ДА","НЕТ")</f>
        <v>ДА</v>
      </c>
      <c r="O44" s="8">
        <f>'Результаты 6 кл. р.я.'!O44/'Результаты 6 кл. р.я.'!$B44</f>
        <v>3.2258064516129031E-2</v>
      </c>
      <c r="P44" s="8">
        <f>'Результаты 6 кл. р.я.'!P44/'Результаты 6 кл. р.я.'!$B44</f>
        <v>0.58064516129032262</v>
      </c>
      <c r="Q44" s="8">
        <f>'Результаты 6 кл. р.я.'!Q44/'Результаты 6 кл. р.я.'!$B44</f>
        <v>0.32258064516129031</v>
      </c>
      <c r="R44" s="8">
        <f>'Результаты 6 кл. р.я.'!R44/'Результаты 6 кл. р.я.'!$B44</f>
        <v>6.4516129032258063E-2</v>
      </c>
    </row>
    <row r="45" spans="1:18" ht="15.75">
      <c r="A45" s="2">
        <v>61</v>
      </c>
      <c r="B45" s="2">
        <v>87</v>
      </c>
      <c r="C45" s="8" t="str">
        <f>IF('Решаемость 6 кл. р.я.'!C45&gt;'Проблемные зоны 6 кл. р.я. '!C$66,"ДА","НЕТ")</f>
        <v>ДА</v>
      </c>
      <c r="D45" s="8" t="str">
        <f>IF('Решаемость 6 кл. р.я.'!D45&gt;'Проблемные зоны 6 кл. р.я. '!D$66,"ДА","НЕТ")</f>
        <v>ДА</v>
      </c>
      <c r="E45" s="8" t="str">
        <f>IF('Решаемость 6 кл. р.я.'!E45&gt;'Проблемные зоны 6 кл. р.я. '!E$66,"ДА","НЕТ")</f>
        <v>ДА</v>
      </c>
      <c r="F45" s="8" t="str">
        <f>IF('Решаемость 6 кл. р.я.'!F45&gt;'Проблемные зоны 6 кл. р.я. '!F$66,"ДА","НЕТ")</f>
        <v>ДА</v>
      </c>
      <c r="G45" s="8" t="str">
        <f>IF('Решаемость 6 кл. р.я.'!G45&gt;'Проблемные зоны 6 кл. р.я. '!G$66,"ДА","НЕТ")</f>
        <v>ДА</v>
      </c>
      <c r="H45" s="8" t="str">
        <f>IF('Решаемость 6 кл. р.я.'!H45&gt;'Проблемные зоны 6 кл. р.я. '!H$66,"ДА","НЕТ")</f>
        <v>ДА</v>
      </c>
      <c r="I45" s="8" t="str">
        <f>IF('Решаемость 6 кл. р.я.'!I45&gt;'Проблемные зоны 6 кл. р.я. '!I$66,"ДА","НЕТ")</f>
        <v>ДА</v>
      </c>
      <c r="J45" s="8" t="str">
        <f>IF('Решаемость 6 кл. р.я.'!J45&gt;'Проблемные зоны 6 кл. р.я. '!J$66,"ДА","НЕТ")</f>
        <v>ДА</v>
      </c>
      <c r="K45" s="8" t="str">
        <f>IF('Решаемость 6 кл. р.я.'!K45&gt;'Проблемные зоны 6 кл. р.я. '!K$66,"ДА","НЕТ")</f>
        <v>ДА</v>
      </c>
      <c r="L45" s="8" t="str">
        <f>IF('Решаемость 6 кл. р.я.'!L45&gt;'Проблемные зоны 6 кл. р.я. '!L$66,"ДА","НЕТ")</f>
        <v>ДА</v>
      </c>
      <c r="M45" s="8" t="str">
        <f>IF('Решаемость 6 кл. р.я.'!M45&gt;'Проблемные зоны 6 кл. р.я. '!M$66,"ДА","НЕТ")</f>
        <v>ДА</v>
      </c>
      <c r="N45" s="8" t="str">
        <f>IF('Решаемость 6 кл. р.я.'!N45&gt;'Проблемные зоны 6 кл. р.я. '!N$66,"ДА","НЕТ")</f>
        <v>ДА</v>
      </c>
      <c r="O45" s="8">
        <f>'Результаты 6 кл. р.я.'!O45/'Результаты 6 кл. р.я.'!$B45</f>
        <v>8.0459770114942528E-2</v>
      </c>
      <c r="P45" s="8">
        <f>'Результаты 6 кл. р.я.'!P45/'Результаты 6 кл. р.я.'!$B45</f>
        <v>0.45977011494252873</v>
      </c>
      <c r="Q45" s="8">
        <f>'Результаты 6 кл. р.я.'!Q45/'Результаты 6 кл. р.я.'!$B45</f>
        <v>0.33333333333333331</v>
      </c>
      <c r="R45" s="8">
        <f>'Результаты 6 кл. р.я.'!R45/'Результаты 6 кл. р.я.'!$B45</f>
        <v>0.12643678160919541</v>
      </c>
    </row>
    <row r="46" spans="1:18" ht="15.75">
      <c r="A46" s="1">
        <v>64</v>
      </c>
      <c r="B46" s="2">
        <v>69</v>
      </c>
      <c r="C46" s="8" t="str">
        <f>IF('Решаемость 6 кл. р.я.'!C46&gt;'Проблемные зоны 6 кл. р.я. '!C$66,"ДА","НЕТ")</f>
        <v>ДА</v>
      </c>
      <c r="D46" s="8" t="str">
        <f>IF('Решаемость 6 кл. р.я.'!D46&gt;'Проблемные зоны 6 кл. р.я. '!D$66,"ДА","НЕТ")</f>
        <v>ДА</v>
      </c>
      <c r="E46" s="8" t="str">
        <f>IF('Решаемость 6 кл. р.я.'!E46&gt;'Проблемные зоны 6 кл. р.я. '!E$66,"ДА","НЕТ")</f>
        <v>ДА</v>
      </c>
      <c r="F46" s="8" t="str">
        <f>IF('Решаемость 6 кл. р.я.'!F46&gt;'Проблемные зоны 6 кл. р.я. '!F$66,"ДА","НЕТ")</f>
        <v>ДА</v>
      </c>
      <c r="G46" s="8" t="str">
        <f>IF('Решаемость 6 кл. р.я.'!G46&gt;'Проблемные зоны 6 кл. р.я. '!G$66,"ДА","НЕТ")</f>
        <v>ДА</v>
      </c>
      <c r="H46" s="8" t="str">
        <f>IF('Решаемость 6 кл. р.я.'!H46&gt;'Проблемные зоны 6 кл. р.я. '!H$66,"ДА","НЕТ")</f>
        <v>ДА</v>
      </c>
      <c r="I46" s="8" t="str">
        <f>IF('Решаемость 6 кл. р.я.'!I46&gt;'Проблемные зоны 6 кл. р.я. '!I$66,"ДА","НЕТ")</f>
        <v>ДА</v>
      </c>
      <c r="J46" s="8" t="str">
        <f>IF('Решаемость 6 кл. р.я.'!J46&gt;'Проблемные зоны 6 кл. р.я. '!J$66,"ДА","НЕТ")</f>
        <v>ДА</v>
      </c>
      <c r="K46" s="8" t="str">
        <f>IF('Решаемость 6 кл. р.я.'!K46&gt;'Проблемные зоны 6 кл. р.я. '!K$66,"ДА","НЕТ")</f>
        <v>ДА</v>
      </c>
      <c r="L46" s="8" t="str">
        <f>IF('Решаемость 6 кл. р.я.'!L46&gt;'Проблемные зоны 6 кл. р.я. '!L$66,"ДА","НЕТ")</f>
        <v>ДА</v>
      </c>
      <c r="M46" s="8" t="str">
        <f>IF('Решаемость 6 кл. р.я.'!M46&gt;'Проблемные зоны 6 кл. р.я. '!M$66,"ДА","НЕТ")</f>
        <v>ДА</v>
      </c>
      <c r="N46" s="8" t="str">
        <f>IF('Решаемость 6 кл. р.я.'!N46&gt;'Проблемные зоны 6 кл. р.я. '!N$66,"ДА","НЕТ")</f>
        <v>ДА</v>
      </c>
      <c r="O46" s="8">
        <f>'Результаты 6 кл. р.я.'!O46/'Результаты 6 кл. р.я.'!$B46</f>
        <v>0.14492753623188406</v>
      </c>
      <c r="P46" s="8">
        <f>'Результаты 6 кл. р.я.'!P46/'Результаты 6 кл. р.я.'!$B46</f>
        <v>0.39130434782608697</v>
      </c>
      <c r="Q46" s="8">
        <f>'Результаты 6 кл. р.я.'!Q46/'Результаты 6 кл. р.я.'!$B46</f>
        <v>0.34782608695652173</v>
      </c>
      <c r="R46" s="8">
        <f>'Результаты 6 кл. р.я.'!R46/'Результаты 6 кл. р.я.'!$B46</f>
        <v>0.11594202898550725</v>
      </c>
    </row>
    <row r="47" spans="1:18" ht="15.75">
      <c r="A47" s="1">
        <v>65</v>
      </c>
      <c r="B47" s="2">
        <v>18</v>
      </c>
      <c r="C47" s="8" t="str">
        <f>IF('Решаемость 6 кл. р.я.'!C47&gt;'Проблемные зоны 6 кл. р.я. '!C$66,"ДА","НЕТ")</f>
        <v>ДА</v>
      </c>
      <c r="D47" s="8" t="str">
        <f>IF('Решаемость 6 кл. р.я.'!D47&gt;'Проблемные зоны 6 кл. р.я. '!D$66,"ДА","НЕТ")</f>
        <v>НЕТ</v>
      </c>
      <c r="E47" s="8" t="str">
        <f>IF('Решаемость 6 кл. р.я.'!E47&gt;'Проблемные зоны 6 кл. р.я. '!E$66,"ДА","НЕТ")</f>
        <v>ДА</v>
      </c>
      <c r="F47" s="8" t="str">
        <f>IF('Решаемость 6 кл. р.я.'!F47&gt;'Проблемные зоны 6 кл. р.я. '!F$66,"ДА","НЕТ")</f>
        <v>ДА</v>
      </c>
      <c r="G47" s="8" t="str">
        <f>IF('Решаемость 6 кл. р.я.'!G47&gt;'Проблемные зоны 6 кл. р.я. '!G$66,"ДА","НЕТ")</f>
        <v>ДА</v>
      </c>
      <c r="H47" s="8" t="str">
        <f>IF('Решаемость 6 кл. р.я.'!H47&gt;'Проблемные зоны 6 кл. р.я. '!H$66,"ДА","НЕТ")</f>
        <v>ДА</v>
      </c>
      <c r="I47" s="8" t="str">
        <f>IF('Решаемость 6 кл. р.я.'!I47&gt;'Проблемные зоны 6 кл. р.я. '!I$66,"ДА","НЕТ")</f>
        <v>ДА</v>
      </c>
      <c r="J47" s="8" t="str">
        <f>IF('Решаемость 6 кл. р.я.'!J47&gt;'Проблемные зоны 6 кл. р.я. '!J$66,"ДА","НЕТ")</f>
        <v>НЕТ</v>
      </c>
      <c r="K47" s="8" t="str">
        <f>IF('Решаемость 6 кл. р.я.'!K47&gt;'Проблемные зоны 6 кл. р.я. '!K$66,"ДА","НЕТ")</f>
        <v>ДА</v>
      </c>
      <c r="L47" s="8" t="str">
        <f>IF('Решаемость 6 кл. р.я.'!L47&gt;'Проблемные зоны 6 кл. р.я. '!L$66,"ДА","НЕТ")</f>
        <v>ДА</v>
      </c>
      <c r="M47" s="8" t="str">
        <f>IF('Решаемость 6 кл. р.я.'!M47&gt;'Проблемные зоны 6 кл. р.я. '!M$66,"ДА","НЕТ")</f>
        <v>НЕТ</v>
      </c>
      <c r="N47" s="8" t="str">
        <f>IF('Решаемость 6 кл. р.я.'!N47&gt;'Проблемные зоны 6 кл. р.я. '!N$66,"ДА","НЕТ")</f>
        <v>ДА</v>
      </c>
      <c r="O47" s="8">
        <f>'Результаты 6 кл. р.я.'!O47/'Результаты 6 кл. р.я.'!$B47</f>
        <v>0.33333333333333331</v>
      </c>
      <c r="P47" s="8">
        <f>'Результаты 6 кл. р.я.'!P47/'Результаты 6 кл. р.я.'!$B47</f>
        <v>0.44444444444444442</v>
      </c>
      <c r="Q47" s="8">
        <f>'Результаты 6 кл. р.я.'!Q47/'Результаты 6 кл. р.я.'!$B47</f>
        <v>0.16666666666666666</v>
      </c>
      <c r="R47" s="8">
        <f>'Результаты 6 кл. р.я.'!R47/'Результаты 6 кл. р.я.'!$B47</f>
        <v>5.5555555555555552E-2</v>
      </c>
    </row>
    <row r="48" spans="1:18" ht="15.75">
      <c r="A48" s="1">
        <v>66</v>
      </c>
      <c r="B48" s="2">
        <v>39</v>
      </c>
      <c r="C48" s="8" t="str">
        <f>IF('Решаемость 6 кл. р.я.'!C48&gt;'Проблемные зоны 6 кл. р.я. '!C$66,"ДА","НЕТ")</f>
        <v>ДА</v>
      </c>
      <c r="D48" s="8" t="str">
        <f>IF('Решаемость 6 кл. р.я.'!D48&gt;'Проблемные зоны 6 кл. р.я. '!D$66,"ДА","НЕТ")</f>
        <v>ДА</v>
      </c>
      <c r="E48" s="8" t="str">
        <f>IF('Решаемость 6 кл. р.я.'!E48&gt;'Проблемные зоны 6 кл. р.я. '!E$66,"ДА","НЕТ")</f>
        <v>НЕТ</v>
      </c>
      <c r="F48" s="8" t="str">
        <f>IF('Решаемость 6 кл. р.я.'!F48&gt;'Проблемные зоны 6 кл. р.я. '!F$66,"ДА","НЕТ")</f>
        <v>ДА</v>
      </c>
      <c r="G48" s="8" t="str">
        <f>IF('Решаемость 6 кл. р.я.'!G48&gt;'Проблемные зоны 6 кл. р.я. '!G$66,"ДА","НЕТ")</f>
        <v>ДА</v>
      </c>
      <c r="H48" s="8" t="str">
        <f>IF('Решаемость 6 кл. р.я.'!H48&gt;'Проблемные зоны 6 кл. р.я. '!H$66,"ДА","НЕТ")</f>
        <v>ДА</v>
      </c>
      <c r="I48" s="8" t="str">
        <f>IF('Решаемость 6 кл. р.я.'!I48&gt;'Проблемные зоны 6 кл. р.я. '!I$66,"ДА","НЕТ")</f>
        <v>ДА</v>
      </c>
      <c r="J48" s="8" t="str">
        <f>IF('Решаемость 6 кл. р.я.'!J48&gt;'Проблемные зоны 6 кл. р.я. '!J$66,"ДА","НЕТ")</f>
        <v>ДА</v>
      </c>
      <c r="K48" s="8" t="str">
        <f>IF('Решаемость 6 кл. р.я.'!K48&gt;'Проблемные зоны 6 кл. р.я. '!K$66,"ДА","НЕТ")</f>
        <v>ДА</v>
      </c>
      <c r="L48" s="8" t="str">
        <f>IF('Решаемость 6 кл. р.я.'!L48&gt;'Проблемные зоны 6 кл. р.я. '!L$66,"ДА","НЕТ")</f>
        <v>ДА</v>
      </c>
      <c r="M48" s="8" t="str">
        <f>IF('Решаемость 6 кл. р.я.'!M48&gt;'Проблемные зоны 6 кл. р.я. '!M$66,"ДА","НЕТ")</f>
        <v>ДА</v>
      </c>
      <c r="N48" s="8" t="str">
        <f>IF('Решаемость 6 кл. р.я.'!N48&gt;'Проблемные зоны 6 кл. р.я. '!N$66,"ДА","НЕТ")</f>
        <v>ДА</v>
      </c>
      <c r="O48" s="8">
        <f>'Результаты 6 кл. р.я.'!O48/'Результаты 6 кл. р.я.'!$B48</f>
        <v>0.12820512820512819</v>
      </c>
      <c r="P48" s="8">
        <f>'Результаты 6 кл. р.я.'!P48/'Результаты 6 кл. р.я.'!$B48</f>
        <v>0.53846153846153844</v>
      </c>
      <c r="Q48" s="8">
        <f>'Результаты 6 кл. р.я.'!Q48/'Результаты 6 кл. р.я.'!$B48</f>
        <v>0.25641025641025639</v>
      </c>
      <c r="R48" s="8">
        <f>'Результаты 6 кл. р.я.'!R48/'Результаты 6 кл. р.я.'!$B48</f>
        <v>7.6923076923076927E-2</v>
      </c>
    </row>
    <row r="49" spans="1:18" ht="15.75">
      <c r="A49" s="1">
        <v>69</v>
      </c>
      <c r="B49" s="1">
        <v>103</v>
      </c>
      <c r="C49" s="8" t="str">
        <f>IF('Решаемость 6 кл. р.я.'!C49&gt;'Проблемные зоны 6 кл. р.я. '!C$66,"ДА","НЕТ")</f>
        <v>ДА</v>
      </c>
      <c r="D49" s="8" t="str">
        <f>IF('Решаемость 6 кл. р.я.'!D49&gt;'Проблемные зоны 6 кл. р.я. '!D$66,"ДА","НЕТ")</f>
        <v>ДА</v>
      </c>
      <c r="E49" s="8" t="str">
        <f>IF('Решаемость 6 кл. р.я.'!E49&gt;'Проблемные зоны 6 кл. р.я. '!E$66,"ДА","НЕТ")</f>
        <v>НЕТ</v>
      </c>
      <c r="F49" s="8" t="str">
        <f>IF('Решаемость 6 кл. р.я.'!F49&gt;'Проблемные зоны 6 кл. р.я. '!F$66,"ДА","НЕТ")</f>
        <v>ДА</v>
      </c>
      <c r="G49" s="8" t="str">
        <f>IF('Решаемость 6 кл. р.я.'!G49&gt;'Проблемные зоны 6 кл. р.я. '!G$66,"ДА","НЕТ")</f>
        <v>ДА</v>
      </c>
      <c r="H49" s="8" t="str">
        <f>IF('Решаемость 6 кл. р.я.'!H49&gt;'Проблемные зоны 6 кл. р.я. '!H$66,"ДА","НЕТ")</f>
        <v>ДА</v>
      </c>
      <c r="I49" s="8" t="str">
        <f>IF('Решаемость 6 кл. р.я.'!I49&gt;'Проблемные зоны 6 кл. р.я. '!I$66,"ДА","НЕТ")</f>
        <v>ДА</v>
      </c>
      <c r="J49" s="8" t="str">
        <f>IF('Решаемость 6 кл. р.я.'!J49&gt;'Проблемные зоны 6 кл. р.я. '!J$66,"ДА","НЕТ")</f>
        <v>ДА</v>
      </c>
      <c r="K49" s="8" t="str">
        <f>IF('Решаемость 6 кл. р.я.'!K49&gt;'Проблемные зоны 6 кл. р.я. '!K$66,"ДА","НЕТ")</f>
        <v>ДА</v>
      </c>
      <c r="L49" s="8" t="str">
        <f>IF('Решаемость 6 кл. р.я.'!L49&gt;'Проблемные зоны 6 кл. р.я. '!L$66,"ДА","НЕТ")</f>
        <v>ДА</v>
      </c>
      <c r="M49" s="8" t="str">
        <f>IF('Решаемость 6 кл. р.я.'!M49&gt;'Проблемные зоны 6 кл. р.я. '!M$66,"ДА","НЕТ")</f>
        <v>ДА</v>
      </c>
      <c r="N49" s="8" t="str">
        <f>IF('Решаемость 6 кл. р.я.'!N49&gt;'Проблемные зоны 6 кл. р.я. '!N$66,"ДА","НЕТ")</f>
        <v>ДА</v>
      </c>
      <c r="O49" s="8">
        <f>'Результаты 6 кл. р.я.'!O49/'Результаты 6 кл. р.я.'!$B49</f>
        <v>8.7378640776699032E-2</v>
      </c>
      <c r="P49" s="8">
        <f>'Результаты 6 кл. р.я.'!P49/'Результаты 6 кл. р.я.'!$B49</f>
        <v>0.44660194174757284</v>
      </c>
      <c r="Q49" s="8">
        <f>'Результаты 6 кл. р.я.'!Q49/'Результаты 6 кл. р.я.'!$B49</f>
        <v>0.41747572815533979</v>
      </c>
      <c r="R49" s="8">
        <f>'Результаты 6 кл. р.я.'!R49/'Результаты 6 кл. р.я.'!$B49</f>
        <v>4.8543689320388349E-2</v>
      </c>
    </row>
    <row r="50" spans="1:18" ht="15.75">
      <c r="A50" s="1">
        <v>70</v>
      </c>
      <c r="B50" s="2">
        <v>58</v>
      </c>
      <c r="C50" s="8" t="str">
        <f>IF('Решаемость 6 кл. р.я.'!C50&gt;'Проблемные зоны 6 кл. р.я. '!C$66,"ДА","НЕТ")</f>
        <v>ДА</v>
      </c>
      <c r="D50" s="8" t="str">
        <f>IF('Решаемость 6 кл. р.я.'!D50&gt;'Проблемные зоны 6 кл. р.я. '!D$66,"ДА","НЕТ")</f>
        <v>ДА</v>
      </c>
      <c r="E50" s="8" t="str">
        <f>IF('Решаемость 6 кл. р.я.'!E50&gt;'Проблемные зоны 6 кл. р.я. '!E$66,"ДА","НЕТ")</f>
        <v>ДА</v>
      </c>
      <c r="F50" s="8" t="str">
        <f>IF('Решаемость 6 кл. р.я.'!F50&gt;'Проблемные зоны 6 кл. р.я. '!F$66,"ДА","НЕТ")</f>
        <v>ДА</v>
      </c>
      <c r="G50" s="8" t="str">
        <f>IF('Решаемость 6 кл. р.я.'!G50&gt;'Проблемные зоны 6 кл. р.я. '!G$66,"ДА","НЕТ")</f>
        <v>НЕТ</v>
      </c>
      <c r="H50" s="8" t="str">
        <f>IF('Решаемость 6 кл. р.я.'!H50&gt;'Проблемные зоны 6 кл. р.я. '!H$66,"ДА","НЕТ")</f>
        <v>ДА</v>
      </c>
      <c r="I50" s="8" t="str">
        <f>IF('Решаемость 6 кл. р.я.'!I50&gt;'Проблемные зоны 6 кл. р.я. '!I$66,"ДА","НЕТ")</f>
        <v>ДА</v>
      </c>
      <c r="J50" s="8" t="str">
        <f>IF('Решаемость 6 кл. р.я.'!J50&gt;'Проблемные зоны 6 кл. р.я. '!J$66,"ДА","НЕТ")</f>
        <v>НЕТ</v>
      </c>
      <c r="K50" s="8" t="str">
        <f>IF('Решаемость 6 кл. р.я.'!K50&gt;'Проблемные зоны 6 кл. р.я. '!K$66,"ДА","НЕТ")</f>
        <v>ДА</v>
      </c>
      <c r="L50" s="8" t="str">
        <f>IF('Решаемость 6 кл. р.я.'!L50&gt;'Проблемные зоны 6 кл. р.я. '!L$66,"ДА","НЕТ")</f>
        <v>ДА</v>
      </c>
      <c r="M50" s="8" t="str">
        <f>IF('Решаемость 6 кл. р.я.'!M50&gt;'Проблемные зоны 6 кл. р.я. '!M$66,"ДА","НЕТ")</f>
        <v>ДА</v>
      </c>
      <c r="N50" s="8" t="str">
        <f>IF('Решаемость 6 кл. р.я.'!N50&gt;'Проблемные зоны 6 кл. р.я. '!N$66,"ДА","НЕТ")</f>
        <v>ДА</v>
      </c>
      <c r="O50" s="8">
        <f>'Результаты 6 кл. р.я.'!O50/'Результаты 6 кл. р.я.'!$B50</f>
        <v>0.31034482758620691</v>
      </c>
      <c r="P50" s="8">
        <f>'Результаты 6 кл. р.я.'!P50/'Результаты 6 кл. р.я.'!$B50</f>
        <v>0.51724137931034486</v>
      </c>
      <c r="Q50" s="8">
        <f>'Результаты 6 кл. р.я.'!Q50/'Результаты 6 кл. р.я.'!$B50</f>
        <v>0.15517241379310345</v>
      </c>
      <c r="R50" s="8">
        <f>'Результаты 6 кл. р.я.'!R50/'Результаты 6 кл. р.я.'!$B50</f>
        <v>1.7241379310344827E-2</v>
      </c>
    </row>
    <row r="51" spans="1:18" ht="15.75">
      <c r="A51" s="1">
        <v>71</v>
      </c>
      <c r="B51" s="2">
        <v>46</v>
      </c>
      <c r="C51" s="8" t="str">
        <f>IF('Решаемость 6 кл. р.я.'!C51&gt;'Проблемные зоны 6 кл. р.я. '!C$66,"ДА","НЕТ")</f>
        <v>ДА</v>
      </c>
      <c r="D51" s="8" t="str">
        <f>IF('Решаемость 6 кл. р.я.'!D51&gt;'Проблемные зоны 6 кл. р.я. '!D$66,"ДА","НЕТ")</f>
        <v>НЕТ</v>
      </c>
      <c r="E51" s="8" t="str">
        <f>IF('Решаемость 6 кл. р.я.'!E51&gt;'Проблемные зоны 6 кл. р.я. '!E$66,"ДА","НЕТ")</f>
        <v>ДА</v>
      </c>
      <c r="F51" s="8" t="str">
        <f>IF('Решаемость 6 кл. р.я.'!F51&gt;'Проблемные зоны 6 кл. р.я. '!F$66,"ДА","НЕТ")</f>
        <v>НЕТ</v>
      </c>
      <c r="G51" s="8" t="str">
        <f>IF('Решаемость 6 кл. р.я.'!G51&gt;'Проблемные зоны 6 кл. р.я. '!G$66,"ДА","НЕТ")</f>
        <v>ДА</v>
      </c>
      <c r="H51" s="8" t="str">
        <f>IF('Решаемость 6 кл. р.я.'!H51&gt;'Проблемные зоны 6 кл. р.я. '!H$66,"ДА","НЕТ")</f>
        <v>ДА</v>
      </c>
      <c r="I51" s="8" t="str">
        <f>IF('Решаемость 6 кл. р.я.'!I51&gt;'Проблемные зоны 6 кл. р.я. '!I$66,"ДА","НЕТ")</f>
        <v>ДА</v>
      </c>
      <c r="J51" s="8" t="str">
        <f>IF('Решаемость 6 кл. р.я.'!J51&gt;'Проблемные зоны 6 кл. р.я. '!J$66,"ДА","НЕТ")</f>
        <v>ДА</v>
      </c>
      <c r="K51" s="8" t="str">
        <f>IF('Решаемость 6 кл. р.я.'!K51&gt;'Проблемные зоны 6 кл. р.я. '!K$66,"ДА","НЕТ")</f>
        <v>ДА</v>
      </c>
      <c r="L51" s="8" t="str">
        <f>IF('Решаемость 6 кл. р.я.'!L51&gt;'Проблемные зоны 6 кл. р.я. '!L$66,"ДА","НЕТ")</f>
        <v>ДА</v>
      </c>
      <c r="M51" s="8" t="str">
        <f>IF('Решаемость 6 кл. р.я.'!M51&gt;'Проблемные зоны 6 кл. р.я. '!M$66,"ДА","НЕТ")</f>
        <v>ДА</v>
      </c>
      <c r="N51" s="8" t="str">
        <f>IF('Решаемость 6 кл. р.я.'!N51&gt;'Проблемные зоны 6 кл. р.я. '!N$66,"ДА","НЕТ")</f>
        <v>ДА</v>
      </c>
      <c r="O51" s="8">
        <f>'Результаты 6 кл. р.я.'!O51/'Результаты 6 кл. р.я.'!$B51</f>
        <v>0.15217391304347827</v>
      </c>
      <c r="P51" s="8">
        <f>'Результаты 6 кл. р.я.'!P51/'Результаты 6 кл. р.я.'!$B51</f>
        <v>0.43478260869565216</v>
      </c>
      <c r="Q51" s="8">
        <f>'Результаты 6 кл. р.я.'!Q51/'Результаты 6 кл. р.я.'!$B51</f>
        <v>0.34782608695652173</v>
      </c>
      <c r="R51" s="8">
        <f>'Результаты 6 кл. р.я.'!R51/'Результаты 6 кл. р.я.'!$B51</f>
        <v>4.3478260869565216E-2</v>
      </c>
    </row>
    <row r="52" spans="1:18" ht="15.75">
      <c r="A52" s="1">
        <v>72</v>
      </c>
      <c r="B52" s="2">
        <v>15</v>
      </c>
      <c r="C52" s="8" t="str">
        <f>IF('Решаемость 6 кл. р.я.'!C52&gt;'Проблемные зоны 6 кл. р.я. '!C$66,"ДА","НЕТ")</f>
        <v>НЕТ</v>
      </c>
      <c r="D52" s="8" t="str">
        <f>IF('Решаемость 6 кл. р.я.'!D52&gt;'Проблемные зоны 6 кл. р.я. '!D$66,"ДА","НЕТ")</f>
        <v>ДА</v>
      </c>
      <c r="E52" s="8" t="str">
        <f>IF('Решаемость 6 кл. р.я.'!E52&gt;'Проблемные зоны 6 кл. р.я. '!E$66,"ДА","НЕТ")</f>
        <v>ДА</v>
      </c>
      <c r="F52" s="8" t="str">
        <f>IF('Решаемость 6 кл. р.я.'!F52&gt;'Проблемные зоны 6 кл. р.я. '!F$66,"ДА","НЕТ")</f>
        <v>ДА</v>
      </c>
      <c r="G52" s="8" t="str">
        <f>IF('Решаемость 6 кл. р.я.'!G52&gt;'Проблемные зоны 6 кл. р.я. '!G$66,"ДА","НЕТ")</f>
        <v>ДА</v>
      </c>
      <c r="H52" s="8" t="str">
        <f>IF('Решаемость 6 кл. р.я.'!H52&gt;'Проблемные зоны 6 кл. р.я. '!H$66,"ДА","НЕТ")</f>
        <v>НЕТ</v>
      </c>
      <c r="I52" s="8" t="str">
        <f>IF('Решаемость 6 кл. р.я.'!I52&gt;'Проблемные зоны 6 кл. р.я. '!I$66,"ДА","НЕТ")</f>
        <v>ДА</v>
      </c>
      <c r="J52" s="8" t="str">
        <f>IF('Решаемость 6 кл. р.я.'!J52&gt;'Проблемные зоны 6 кл. р.я. '!J$66,"ДА","НЕТ")</f>
        <v>ДА</v>
      </c>
      <c r="K52" s="8" t="str">
        <f>IF('Решаемость 6 кл. р.я.'!K52&gt;'Проблемные зоны 6 кл. р.я. '!K$66,"ДА","НЕТ")</f>
        <v>НЕТ</v>
      </c>
      <c r="L52" s="8" t="str">
        <f>IF('Решаемость 6 кл. р.я.'!L52&gt;'Проблемные зоны 6 кл. р.я. '!L$66,"ДА","НЕТ")</f>
        <v>НЕТ</v>
      </c>
      <c r="M52" s="8" t="str">
        <f>IF('Решаемость 6 кл. р.я.'!M52&gt;'Проблемные зоны 6 кл. р.я. '!M$66,"ДА","НЕТ")</f>
        <v>НЕТ</v>
      </c>
      <c r="N52" s="8" t="str">
        <f>IF('Решаемость 6 кл. р.я.'!N52&gt;'Проблемные зоны 6 кл. р.я. '!N$66,"ДА","НЕТ")</f>
        <v>ДА</v>
      </c>
      <c r="O52" s="8">
        <f>'Результаты 6 кл. р.я.'!O52/'Результаты 6 кл. р.я.'!$B52</f>
        <v>0.33333333333333331</v>
      </c>
      <c r="P52" s="8">
        <f>'Результаты 6 кл. р.я.'!P52/'Результаты 6 кл. р.я.'!$B52</f>
        <v>0.4</v>
      </c>
      <c r="Q52" s="8">
        <f>'Результаты 6 кл. р.я.'!Q52/'Результаты 6 кл. р.я.'!$B52</f>
        <v>0.26666666666666666</v>
      </c>
      <c r="R52" s="8">
        <f>'Результаты 6 кл. р.я.'!R52/'Результаты 6 кл. р.я.'!$B52</f>
        <v>0</v>
      </c>
    </row>
    <row r="53" spans="1:18" ht="15.75">
      <c r="A53" s="1">
        <v>77</v>
      </c>
      <c r="B53" s="2">
        <v>25</v>
      </c>
      <c r="C53" s="8" t="str">
        <f>IF('Решаемость 6 кл. р.я.'!C53&gt;'Проблемные зоны 6 кл. р.я. '!C$66,"ДА","НЕТ")</f>
        <v>ДА</v>
      </c>
      <c r="D53" s="8" t="str">
        <f>IF('Решаемость 6 кл. р.я.'!D53&gt;'Проблемные зоны 6 кл. р.я. '!D$66,"ДА","НЕТ")</f>
        <v>НЕТ</v>
      </c>
      <c r="E53" s="8" t="str">
        <f>IF('Решаемость 6 кл. р.я.'!E53&gt;'Проблемные зоны 6 кл. р.я. '!E$66,"ДА","НЕТ")</f>
        <v>ДА</v>
      </c>
      <c r="F53" s="8" t="str">
        <f>IF('Решаемость 6 кл. р.я.'!F53&gt;'Проблемные зоны 6 кл. р.я. '!F$66,"ДА","НЕТ")</f>
        <v>ДА</v>
      </c>
      <c r="G53" s="8" t="str">
        <f>IF('Решаемость 6 кл. р.я.'!G53&gt;'Проблемные зоны 6 кл. р.я. '!G$66,"ДА","НЕТ")</f>
        <v>ДА</v>
      </c>
      <c r="H53" s="8" t="str">
        <f>IF('Решаемость 6 кл. р.я.'!H53&gt;'Проблемные зоны 6 кл. р.я. '!H$66,"ДА","НЕТ")</f>
        <v>ДА</v>
      </c>
      <c r="I53" s="8" t="str">
        <f>IF('Решаемость 6 кл. р.я.'!I53&gt;'Проблемные зоны 6 кл. р.я. '!I$66,"ДА","НЕТ")</f>
        <v>ДА</v>
      </c>
      <c r="J53" s="8" t="str">
        <f>IF('Решаемость 6 кл. р.я.'!J53&gt;'Проблемные зоны 6 кл. р.я. '!J$66,"ДА","НЕТ")</f>
        <v>ДА</v>
      </c>
      <c r="K53" s="8" t="str">
        <f>IF('Решаемость 6 кл. р.я.'!K53&gt;'Проблемные зоны 6 кл. р.я. '!K$66,"ДА","НЕТ")</f>
        <v>ДА</v>
      </c>
      <c r="L53" s="8" t="str">
        <f>IF('Решаемость 6 кл. р.я.'!L53&gt;'Проблемные зоны 6 кл. р.я. '!L$66,"ДА","НЕТ")</f>
        <v>ДА</v>
      </c>
      <c r="M53" s="8" t="str">
        <f>IF('Решаемость 6 кл. р.я.'!M53&gt;'Проблемные зоны 6 кл. р.я. '!M$66,"ДА","НЕТ")</f>
        <v>ДА</v>
      </c>
      <c r="N53" s="8" t="str">
        <f>IF('Решаемость 6 кл. р.я.'!N53&gt;'Проблемные зоны 6 кл. р.я. '!N$66,"ДА","НЕТ")</f>
        <v>НЕТ</v>
      </c>
      <c r="O53" s="8">
        <f>'Результаты 6 кл. р.я.'!O53/'Результаты 6 кл. р.я.'!$B53</f>
        <v>0</v>
      </c>
      <c r="P53" s="8">
        <f>'Результаты 6 кл. р.я.'!P53/'Результаты 6 кл. р.я.'!$B53</f>
        <v>0.64</v>
      </c>
      <c r="Q53" s="8">
        <f>'Результаты 6 кл. р.я.'!Q53/'Результаты 6 кл. р.я.'!$B53</f>
        <v>0.28000000000000003</v>
      </c>
      <c r="R53" s="8">
        <f>'Результаты 6 кл. р.я.'!R53/'Результаты 6 кл. р.я.'!$B53</f>
        <v>0.08</v>
      </c>
    </row>
    <row r="54" spans="1:18" ht="15.75">
      <c r="A54" s="1">
        <v>80</v>
      </c>
      <c r="B54" s="2">
        <v>92</v>
      </c>
      <c r="C54" s="8" t="str">
        <f>IF('Решаемость 6 кл. р.я.'!C54&gt;'Проблемные зоны 6 кл. р.я. '!C$66,"ДА","НЕТ")</f>
        <v>ДА</v>
      </c>
      <c r="D54" s="8" t="str">
        <f>IF('Решаемость 6 кл. р.я.'!D54&gt;'Проблемные зоны 6 кл. р.я. '!D$66,"ДА","НЕТ")</f>
        <v>ДА</v>
      </c>
      <c r="E54" s="8" t="str">
        <f>IF('Решаемость 6 кл. р.я.'!E54&gt;'Проблемные зоны 6 кл. р.я. '!E$66,"ДА","НЕТ")</f>
        <v>ДА</v>
      </c>
      <c r="F54" s="8" t="str">
        <f>IF('Решаемость 6 кл. р.я.'!F54&gt;'Проблемные зоны 6 кл. р.я. '!F$66,"ДА","НЕТ")</f>
        <v>ДА</v>
      </c>
      <c r="G54" s="8" t="str">
        <f>IF('Решаемость 6 кл. р.я.'!G54&gt;'Проблемные зоны 6 кл. р.я. '!G$66,"ДА","НЕТ")</f>
        <v>ДА</v>
      </c>
      <c r="H54" s="8" t="str">
        <f>IF('Решаемость 6 кл. р.я.'!H54&gt;'Проблемные зоны 6 кл. р.я. '!H$66,"ДА","НЕТ")</f>
        <v>ДА</v>
      </c>
      <c r="I54" s="8" t="str">
        <f>IF('Решаемость 6 кл. р.я.'!I54&gt;'Проблемные зоны 6 кл. р.я. '!I$66,"ДА","НЕТ")</f>
        <v>ДА</v>
      </c>
      <c r="J54" s="8" t="str">
        <f>IF('Решаемость 6 кл. р.я.'!J54&gt;'Проблемные зоны 6 кл. р.я. '!J$66,"ДА","НЕТ")</f>
        <v>ДА</v>
      </c>
      <c r="K54" s="8" t="str">
        <f>IF('Решаемость 6 кл. р.я.'!K54&gt;'Проблемные зоны 6 кл. р.я. '!K$66,"ДА","НЕТ")</f>
        <v>ДА</v>
      </c>
      <c r="L54" s="8" t="str">
        <f>IF('Решаемость 6 кл. р.я.'!L54&gt;'Проблемные зоны 6 кл. р.я. '!L$66,"ДА","НЕТ")</f>
        <v>ДА</v>
      </c>
      <c r="M54" s="8" t="str">
        <f>IF('Решаемость 6 кл. р.я.'!M54&gt;'Проблемные зоны 6 кл. р.я. '!M$66,"ДА","НЕТ")</f>
        <v>ДА</v>
      </c>
      <c r="N54" s="8" t="str">
        <f>IF('Решаемость 6 кл. р.я.'!N54&gt;'Проблемные зоны 6 кл. р.я. '!N$66,"ДА","НЕТ")</f>
        <v>ДА</v>
      </c>
      <c r="O54" s="8">
        <f>'Результаты 6 кл. р.я.'!O54/'Результаты 6 кл. р.я.'!$B54</f>
        <v>0.15217391304347827</v>
      </c>
      <c r="P54" s="8">
        <f>'Результаты 6 кл. р.я.'!P54/'Результаты 6 кл. р.я.'!$B54</f>
        <v>0.32608695652173914</v>
      </c>
      <c r="Q54" s="8">
        <f>'Результаты 6 кл. р.я.'!Q54/'Результаты 6 кл. р.я.'!$B54</f>
        <v>0.33695652173913043</v>
      </c>
      <c r="R54" s="8">
        <f>'Результаты 6 кл. р.я.'!R54/'Результаты 6 кл. р.я.'!$B54</f>
        <v>0.18478260869565216</v>
      </c>
    </row>
    <row r="55" spans="1:18" ht="15.75">
      <c r="A55" s="1">
        <v>81</v>
      </c>
      <c r="B55" s="2">
        <v>108</v>
      </c>
      <c r="C55" s="8" t="str">
        <f>IF('Решаемость 6 кл. р.я.'!C55&gt;'Проблемные зоны 6 кл. р.я. '!C$66,"ДА","НЕТ")</f>
        <v>ДА</v>
      </c>
      <c r="D55" s="8" t="str">
        <f>IF('Решаемость 6 кл. р.я.'!D55&gt;'Проблемные зоны 6 кл. р.я. '!D$66,"ДА","НЕТ")</f>
        <v>ДА</v>
      </c>
      <c r="E55" s="8" t="str">
        <f>IF('Решаемость 6 кл. р.я.'!E55&gt;'Проблемные зоны 6 кл. р.я. '!E$66,"ДА","НЕТ")</f>
        <v>ДА</v>
      </c>
      <c r="F55" s="8" t="str">
        <f>IF('Решаемость 6 кл. р.я.'!F55&gt;'Проблемные зоны 6 кл. р.я. '!F$66,"ДА","НЕТ")</f>
        <v>ДА</v>
      </c>
      <c r="G55" s="8" t="str">
        <f>IF('Решаемость 6 кл. р.я.'!G55&gt;'Проблемные зоны 6 кл. р.я. '!G$66,"ДА","НЕТ")</f>
        <v>ДА</v>
      </c>
      <c r="H55" s="8" t="str">
        <f>IF('Решаемость 6 кл. р.я.'!H55&gt;'Проблемные зоны 6 кл. р.я. '!H$66,"ДА","НЕТ")</f>
        <v>ДА</v>
      </c>
      <c r="I55" s="8" t="str">
        <f>IF('Решаемость 6 кл. р.я.'!I55&gt;'Проблемные зоны 6 кл. р.я. '!I$66,"ДА","НЕТ")</f>
        <v>ДА</v>
      </c>
      <c r="J55" s="8" t="str">
        <f>IF('Решаемость 6 кл. р.я.'!J55&gt;'Проблемные зоны 6 кл. р.я. '!J$66,"ДА","НЕТ")</f>
        <v>ДА</v>
      </c>
      <c r="K55" s="8" t="str">
        <f>IF('Решаемость 6 кл. р.я.'!K55&gt;'Проблемные зоны 6 кл. р.я. '!K$66,"ДА","НЕТ")</f>
        <v>ДА</v>
      </c>
      <c r="L55" s="8" t="str">
        <f>IF('Решаемость 6 кл. р.я.'!L55&gt;'Проблемные зоны 6 кл. р.я. '!L$66,"ДА","НЕТ")</f>
        <v>ДА</v>
      </c>
      <c r="M55" s="8" t="str">
        <f>IF('Решаемость 6 кл. р.я.'!M55&gt;'Проблемные зоны 6 кл. р.я. '!M$66,"ДА","НЕТ")</f>
        <v>ДА</v>
      </c>
      <c r="N55" s="8" t="str">
        <f>IF('Решаемость 6 кл. р.я.'!N55&gt;'Проблемные зоны 6 кл. р.я. '!N$66,"ДА","НЕТ")</f>
        <v>ДА</v>
      </c>
      <c r="O55" s="8">
        <f>'Результаты 6 кл. р.я.'!O55/'Результаты 6 кл. р.я.'!$B55</f>
        <v>6.4814814814814811E-2</v>
      </c>
      <c r="P55" s="8">
        <f>'Результаты 6 кл. р.я.'!P55/'Результаты 6 кл. р.я.'!$B55</f>
        <v>0.55555555555555558</v>
      </c>
      <c r="Q55" s="8">
        <f>'Результаты 6 кл. р.я.'!Q55/'Результаты 6 кл. р.я.'!$B55</f>
        <v>0.32407407407407407</v>
      </c>
      <c r="R55" s="8">
        <f>'Результаты 6 кл. р.я.'!R55/'Результаты 6 кл. р.я.'!$B55</f>
        <v>5.5555555555555552E-2</v>
      </c>
    </row>
    <row r="56" spans="1:18" ht="15.75">
      <c r="A56" s="1">
        <v>85</v>
      </c>
      <c r="B56" s="2">
        <v>49</v>
      </c>
      <c r="C56" s="8" t="str">
        <f>IF('Решаемость 6 кл. р.я.'!C56&gt;'Проблемные зоны 6 кл. р.я. '!C$66,"ДА","НЕТ")</f>
        <v>ДА</v>
      </c>
      <c r="D56" s="8" t="str">
        <f>IF('Решаемость 6 кл. р.я.'!D56&gt;'Проблемные зоны 6 кл. р.я. '!D$66,"ДА","НЕТ")</f>
        <v>ДА</v>
      </c>
      <c r="E56" s="8" t="str">
        <f>IF('Решаемость 6 кл. р.я.'!E56&gt;'Проблемные зоны 6 кл. р.я. '!E$66,"ДА","НЕТ")</f>
        <v>ДА</v>
      </c>
      <c r="F56" s="8" t="str">
        <f>IF('Решаемость 6 кл. р.я.'!F56&gt;'Проблемные зоны 6 кл. р.я. '!F$66,"ДА","НЕТ")</f>
        <v>ДА</v>
      </c>
      <c r="G56" s="8" t="str">
        <f>IF('Решаемость 6 кл. р.я.'!G56&gt;'Проблемные зоны 6 кл. р.я. '!G$66,"ДА","НЕТ")</f>
        <v>ДА</v>
      </c>
      <c r="H56" s="8" t="str">
        <f>IF('Решаемость 6 кл. р.я.'!H56&gt;'Проблемные зоны 6 кл. р.я. '!H$66,"ДА","НЕТ")</f>
        <v>ДА</v>
      </c>
      <c r="I56" s="8" t="str">
        <f>IF('Решаемость 6 кл. р.я.'!I56&gt;'Проблемные зоны 6 кл. р.я. '!I$66,"ДА","НЕТ")</f>
        <v>ДА</v>
      </c>
      <c r="J56" s="8" t="str">
        <f>IF('Решаемость 6 кл. р.я.'!J56&gt;'Проблемные зоны 6 кл. р.я. '!J$66,"ДА","НЕТ")</f>
        <v>НЕТ</v>
      </c>
      <c r="K56" s="8" t="str">
        <f>IF('Решаемость 6 кл. р.я.'!K56&gt;'Проблемные зоны 6 кл. р.я. '!K$66,"ДА","НЕТ")</f>
        <v>ДА</v>
      </c>
      <c r="L56" s="8" t="str">
        <f>IF('Решаемость 6 кл. р.я.'!L56&gt;'Проблемные зоны 6 кл. р.я. '!L$66,"ДА","НЕТ")</f>
        <v>ДА</v>
      </c>
      <c r="M56" s="8" t="str">
        <f>IF('Решаемость 6 кл. р.я.'!M56&gt;'Проблемные зоны 6 кл. р.я. '!M$66,"ДА","НЕТ")</f>
        <v>ДА</v>
      </c>
      <c r="N56" s="8" t="str">
        <f>IF('Решаемость 6 кл. р.я.'!N56&gt;'Проблемные зоны 6 кл. р.я. '!N$66,"ДА","НЕТ")</f>
        <v>ДА</v>
      </c>
      <c r="O56" s="8">
        <f>'Результаты 6 кл. р.я.'!O56/'Результаты 6 кл. р.я.'!$B56</f>
        <v>0.22448979591836735</v>
      </c>
      <c r="P56" s="8">
        <f>'Результаты 6 кл. р.я.'!P56/'Результаты 6 кл. р.я.'!$B56</f>
        <v>0.40816326530612246</v>
      </c>
      <c r="Q56" s="8">
        <f>'Результаты 6 кл. р.я.'!Q56/'Результаты 6 кл. р.я.'!$B56</f>
        <v>0.34693877551020408</v>
      </c>
      <c r="R56" s="8">
        <f>'Результаты 6 кл. р.я.'!R56/'Результаты 6 кл. р.я.'!$B56</f>
        <v>2.0408163265306121E-2</v>
      </c>
    </row>
    <row r="57" spans="1:18" ht="15.75">
      <c r="A57" s="1">
        <v>87</v>
      </c>
      <c r="B57" s="2">
        <v>59</v>
      </c>
      <c r="C57" s="8" t="str">
        <f>IF('Решаемость 6 кл. р.я.'!C57&gt;'Проблемные зоны 6 кл. р.я. '!C$66,"ДА","НЕТ")</f>
        <v>ДА</v>
      </c>
      <c r="D57" s="8" t="str">
        <f>IF('Решаемость 6 кл. р.я.'!D57&gt;'Проблемные зоны 6 кл. р.я. '!D$66,"ДА","НЕТ")</f>
        <v>ДА</v>
      </c>
      <c r="E57" s="8" t="str">
        <f>IF('Решаемость 6 кл. р.я.'!E57&gt;'Проблемные зоны 6 кл. р.я. '!E$66,"ДА","НЕТ")</f>
        <v>ДА</v>
      </c>
      <c r="F57" s="8" t="str">
        <f>IF('Решаемость 6 кл. р.я.'!F57&gt;'Проблемные зоны 6 кл. р.я. '!F$66,"ДА","НЕТ")</f>
        <v>ДА</v>
      </c>
      <c r="G57" s="8" t="str">
        <f>IF('Решаемость 6 кл. р.я.'!G57&gt;'Проблемные зоны 6 кл. р.я. '!G$66,"ДА","НЕТ")</f>
        <v>НЕТ</v>
      </c>
      <c r="H57" s="8" t="str">
        <f>IF('Решаемость 6 кл. р.я.'!H57&gt;'Проблемные зоны 6 кл. р.я. '!H$66,"ДА","НЕТ")</f>
        <v>ДА</v>
      </c>
      <c r="I57" s="8" t="str">
        <f>IF('Решаемость 6 кл. р.я.'!I57&gt;'Проблемные зоны 6 кл. р.я. '!I$66,"ДА","НЕТ")</f>
        <v>ДА</v>
      </c>
      <c r="J57" s="8" t="str">
        <f>IF('Решаемость 6 кл. р.я.'!J57&gt;'Проблемные зоны 6 кл. р.я. '!J$66,"ДА","НЕТ")</f>
        <v>НЕТ</v>
      </c>
      <c r="K57" s="8" t="str">
        <f>IF('Решаемость 6 кл. р.я.'!K57&gt;'Проблемные зоны 6 кл. р.я. '!K$66,"ДА","НЕТ")</f>
        <v>ДА</v>
      </c>
      <c r="L57" s="8" t="str">
        <f>IF('Решаемость 6 кл. р.я.'!L57&gt;'Проблемные зоны 6 кл. р.я. '!L$66,"ДА","НЕТ")</f>
        <v>ДА</v>
      </c>
      <c r="M57" s="8" t="str">
        <f>IF('Решаемость 6 кл. р.я.'!M57&gt;'Проблемные зоны 6 кл. р.я. '!M$66,"ДА","НЕТ")</f>
        <v>ДА</v>
      </c>
      <c r="N57" s="8" t="str">
        <f>IF('Решаемость 6 кл. р.я.'!N57&gt;'Проблемные зоны 6 кл. р.я. '!N$66,"ДА","НЕТ")</f>
        <v>ДА</v>
      </c>
      <c r="O57" s="8">
        <f>'Результаты 6 кл. р.я.'!O57/'Результаты 6 кл. р.я.'!$B57</f>
        <v>0.30508474576271188</v>
      </c>
      <c r="P57" s="8">
        <f>'Результаты 6 кл. р.я.'!P57/'Результаты 6 кл. р.я.'!$B57</f>
        <v>0.50847457627118642</v>
      </c>
      <c r="Q57" s="8">
        <f>'Результаты 6 кл. р.я.'!Q57/'Результаты 6 кл. р.я.'!$B57</f>
        <v>0.15254237288135594</v>
      </c>
      <c r="R57" s="8">
        <f>'Результаты 6 кл. р.я.'!R57/'Результаты 6 кл. р.я.'!$B57</f>
        <v>3.3898305084745763E-2</v>
      </c>
    </row>
    <row r="58" spans="1:18" ht="15.75">
      <c r="A58" s="1">
        <v>90</v>
      </c>
      <c r="B58" s="2">
        <v>52</v>
      </c>
      <c r="C58" s="8" t="str">
        <f>IF('Решаемость 6 кл. р.я.'!C58&gt;'Проблемные зоны 6 кл. р.я. '!C$66,"ДА","НЕТ")</f>
        <v>ДА</v>
      </c>
      <c r="D58" s="8" t="str">
        <f>IF('Решаемость 6 кл. р.я.'!D58&gt;'Проблемные зоны 6 кл. р.я. '!D$66,"ДА","НЕТ")</f>
        <v>ДА</v>
      </c>
      <c r="E58" s="8" t="str">
        <f>IF('Решаемость 6 кл. р.я.'!E58&gt;'Проблемные зоны 6 кл. р.я. '!E$66,"ДА","НЕТ")</f>
        <v>ДА</v>
      </c>
      <c r="F58" s="8" t="str">
        <f>IF('Решаемость 6 кл. р.я.'!F58&gt;'Проблемные зоны 6 кл. р.я. '!F$66,"ДА","НЕТ")</f>
        <v>ДА</v>
      </c>
      <c r="G58" s="8" t="str">
        <f>IF('Решаемость 6 кл. р.я.'!G58&gt;'Проблемные зоны 6 кл. р.я. '!G$66,"ДА","НЕТ")</f>
        <v>ДА</v>
      </c>
      <c r="H58" s="8" t="str">
        <f>IF('Решаемость 6 кл. р.я.'!H58&gt;'Проблемные зоны 6 кл. р.я. '!H$66,"ДА","НЕТ")</f>
        <v>ДА</v>
      </c>
      <c r="I58" s="8" t="str">
        <f>IF('Решаемость 6 кл. р.я.'!I58&gt;'Проблемные зоны 6 кл. р.я. '!I$66,"ДА","НЕТ")</f>
        <v>ДА</v>
      </c>
      <c r="J58" s="8" t="str">
        <f>IF('Решаемость 6 кл. р.я.'!J58&gt;'Проблемные зоны 6 кл. р.я. '!J$66,"ДА","НЕТ")</f>
        <v>ДА</v>
      </c>
      <c r="K58" s="8" t="str">
        <f>IF('Решаемость 6 кл. р.я.'!K58&gt;'Проблемные зоны 6 кл. р.я. '!K$66,"ДА","НЕТ")</f>
        <v>ДА</v>
      </c>
      <c r="L58" s="8" t="str">
        <f>IF('Решаемость 6 кл. р.я.'!L58&gt;'Проблемные зоны 6 кл. р.я. '!L$66,"ДА","НЕТ")</f>
        <v>ДА</v>
      </c>
      <c r="M58" s="8" t="str">
        <f>IF('Решаемость 6 кл. р.я.'!M58&gt;'Проблемные зоны 6 кл. р.я. '!M$66,"ДА","НЕТ")</f>
        <v>ДА</v>
      </c>
      <c r="N58" s="8" t="str">
        <f>IF('Решаемость 6 кл. р.я.'!N58&gt;'Проблемные зоны 6 кл. р.я. '!N$66,"ДА","НЕТ")</f>
        <v>ДА</v>
      </c>
      <c r="O58" s="8">
        <f>'Результаты 6 кл. р.я.'!O58/'Результаты 6 кл. р.я.'!$B58</f>
        <v>0.11538461538461539</v>
      </c>
      <c r="P58" s="8">
        <f>'Результаты 6 кл. р.я.'!P58/'Результаты 6 кл. р.я.'!$B58</f>
        <v>0.5</v>
      </c>
      <c r="Q58" s="8">
        <f>'Результаты 6 кл. р.я.'!Q58/'Результаты 6 кл. р.я.'!$B58</f>
        <v>0.30769230769230771</v>
      </c>
      <c r="R58" s="8">
        <f>'Результаты 6 кл. р.я.'!R58/'Результаты 6 кл. р.я.'!$B58</f>
        <v>7.6923076923076927E-2</v>
      </c>
    </row>
    <row r="59" spans="1:18" ht="15.75">
      <c r="A59" s="1">
        <v>95</v>
      </c>
      <c r="B59" s="2">
        <v>87</v>
      </c>
      <c r="C59" s="8" t="str">
        <f>IF('Решаемость 6 кл. р.я.'!C59&gt;'Проблемные зоны 6 кл. р.я. '!C$66,"ДА","НЕТ")</f>
        <v>ДА</v>
      </c>
      <c r="D59" s="8" t="str">
        <f>IF('Решаемость 6 кл. р.я.'!D59&gt;'Проблемные зоны 6 кл. р.я. '!D$66,"ДА","НЕТ")</f>
        <v>ДА</v>
      </c>
      <c r="E59" s="8" t="str">
        <f>IF('Решаемость 6 кл. р.я.'!E59&gt;'Проблемные зоны 6 кл. р.я. '!E$66,"ДА","НЕТ")</f>
        <v>ДА</v>
      </c>
      <c r="F59" s="8" t="str">
        <f>IF('Решаемость 6 кл. р.я.'!F59&gt;'Проблемные зоны 6 кл. р.я. '!F$66,"ДА","НЕТ")</f>
        <v>ДА</v>
      </c>
      <c r="G59" s="8" t="str">
        <f>IF('Решаемость 6 кл. р.я.'!G59&gt;'Проблемные зоны 6 кл. р.я. '!G$66,"ДА","НЕТ")</f>
        <v>ДА</v>
      </c>
      <c r="H59" s="8" t="str">
        <f>IF('Решаемость 6 кл. р.я.'!H59&gt;'Проблемные зоны 6 кл. р.я. '!H$66,"ДА","НЕТ")</f>
        <v>ДА</v>
      </c>
      <c r="I59" s="8" t="str">
        <f>IF('Решаемость 6 кл. р.я.'!I59&gt;'Проблемные зоны 6 кл. р.я. '!I$66,"ДА","НЕТ")</f>
        <v>ДА</v>
      </c>
      <c r="J59" s="8" t="str">
        <f>IF('Решаемость 6 кл. р.я.'!J59&gt;'Проблемные зоны 6 кл. р.я. '!J$66,"ДА","НЕТ")</f>
        <v>ДА</v>
      </c>
      <c r="K59" s="8" t="str">
        <f>IF('Решаемость 6 кл. р.я.'!K59&gt;'Проблемные зоны 6 кл. р.я. '!K$66,"ДА","НЕТ")</f>
        <v>ДА</v>
      </c>
      <c r="L59" s="8" t="str">
        <f>IF('Решаемость 6 кл. р.я.'!L59&gt;'Проблемные зоны 6 кл. р.я. '!L$66,"ДА","НЕТ")</f>
        <v>ДА</v>
      </c>
      <c r="M59" s="8" t="str">
        <f>IF('Решаемость 6 кл. р.я.'!M59&gt;'Проблемные зоны 6 кл. р.я. '!M$66,"ДА","НЕТ")</f>
        <v>ДА</v>
      </c>
      <c r="N59" s="8" t="str">
        <f>IF('Решаемость 6 кл. р.я.'!N59&gt;'Проблемные зоны 6 кл. р.я. '!N$66,"ДА","НЕТ")</f>
        <v>ДА</v>
      </c>
      <c r="O59" s="8">
        <f>'Результаты 6 кл. р.я.'!O59/'Результаты 6 кл. р.я.'!$B59</f>
        <v>0.12643678160919541</v>
      </c>
      <c r="P59" s="8">
        <f>'Результаты 6 кл. р.я.'!P59/'Результаты 6 кл. р.я.'!$B59</f>
        <v>0.33333333333333331</v>
      </c>
      <c r="Q59" s="8">
        <f>'Результаты 6 кл. р.я.'!Q59/'Результаты 6 кл. р.я.'!$B59</f>
        <v>0.45977011494252873</v>
      </c>
      <c r="R59" s="8">
        <f>'Результаты 6 кл. р.я.'!R59/'Результаты 6 кл. р.я.'!$B59</f>
        <v>8.0459770114942528E-2</v>
      </c>
    </row>
    <row r="60" spans="1:18" ht="15.75">
      <c r="A60" s="1">
        <v>100</v>
      </c>
      <c r="B60" s="2">
        <v>114</v>
      </c>
      <c r="C60" s="8" t="str">
        <f>IF('Решаемость 6 кл. р.я.'!C60&gt;'Проблемные зоны 6 кл. р.я. '!C$66,"ДА","НЕТ")</f>
        <v>ДА</v>
      </c>
      <c r="D60" s="8" t="str">
        <f>IF('Решаемость 6 кл. р.я.'!D60&gt;'Проблемные зоны 6 кл. р.я. '!D$66,"ДА","НЕТ")</f>
        <v>ДА</v>
      </c>
      <c r="E60" s="8" t="str">
        <f>IF('Решаемость 6 кл. р.я.'!E60&gt;'Проблемные зоны 6 кл. р.я. '!E$66,"ДА","НЕТ")</f>
        <v>ДА</v>
      </c>
      <c r="F60" s="8" t="str">
        <f>IF('Решаемость 6 кл. р.я.'!F60&gt;'Проблемные зоны 6 кл. р.я. '!F$66,"ДА","НЕТ")</f>
        <v>ДА</v>
      </c>
      <c r="G60" s="8" t="str">
        <f>IF('Решаемость 6 кл. р.я.'!G60&gt;'Проблемные зоны 6 кл. р.я. '!G$66,"ДА","НЕТ")</f>
        <v>ДА</v>
      </c>
      <c r="H60" s="8" t="str">
        <f>IF('Решаемость 6 кл. р.я.'!H60&gt;'Проблемные зоны 6 кл. р.я. '!H$66,"ДА","НЕТ")</f>
        <v>ДА</v>
      </c>
      <c r="I60" s="8" t="str">
        <f>IF('Решаемость 6 кл. р.я.'!I60&gt;'Проблемные зоны 6 кл. р.я. '!I$66,"ДА","НЕТ")</f>
        <v>ДА</v>
      </c>
      <c r="J60" s="8" t="str">
        <f>IF('Решаемость 6 кл. р.я.'!J60&gt;'Проблемные зоны 6 кл. р.я. '!J$66,"ДА","НЕТ")</f>
        <v>ДА</v>
      </c>
      <c r="K60" s="8" t="str">
        <f>IF('Решаемость 6 кл. р.я.'!K60&gt;'Проблемные зоны 6 кл. р.я. '!K$66,"ДА","НЕТ")</f>
        <v>ДА</v>
      </c>
      <c r="L60" s="8" t="str">
        <f>IF('Решаемость 6 кл. р.я.'!L60&gt;'Проблемные зоны 6 кл. р.я. '!L$66,"ДА","НЕТ")</f>
        <v>ДА</v>
      </c>
      <c r="M60" s="8" t="str">
        <f>IF('Решаемость 6 кл. р.я.'!M60&gt;'Проблемные зоны 6 кл. р.я. '!M$66,"ДА","НЕТ")</f>
        <v>ДА</v>
      </c>
      <c r="N60" s="8" t="str">
        <f>IF('Решаемость 6 кл. р.я.'!N60&gt;'Проблемные зоны 6 кл. р.я. '!N$66,"ДА","НЕТ")</f>
        <v>ДА</v>
      </c>
      <c r="O60" s="8">
        <f>'Результаты 6 кл. р.я.'!O60/'Результаты 6 кл. р.я.'!$B60</f>
        <v>5.2631578947368418E-2</v>
      </c>
      <c r="P60" s="8">
        <f>'Результаты 6 кл. р.я.'!P60/'Результаты 6 кл. р.я.'!$B60</f>
        <v>0.48245614035087719</v>
      </c>
      <c r="Q60" s="8">
        <f>'Результаты 6 кл. р.я.'!Q60/'Результаты 6 кл. р.я.'!$B60</f>
        <v>0.36842105263157893</v>
      </c>
      <c r="R60" s="8">
        <f>'Результаты 6 кл. р.я.'!R60/'Результаты 6 кл. р.я.'!$B60</f>
        <v>9.6491228070175433E-2</v>
      </c>
    </row>
    <row r="61" spans="1:18" ht="15.75">
      <c r="A61" s="1">
        <v>138</v>
      </c>
      <c r="B61" s="2">
        <v>17</v>
      </c>
      <c r="C61" s="8" t="str">
        <f>IF('Решаемость 6 кл. р.я.'!C61&gt;'Проблемные зоны 6 кл. р.я. '!C$66,"ДА","НЕТ")</f>
        <v>НЕТ</v>
      </c>
      <c r="D61" s="8" t="str">
        <f>IF('Решаемость 6 кл. р.я.'!D61&gt;'Проблемные зоны 6 кл. р.я. '!D$66,"ДА","НЕТ")</f>
        <v>НЕТ</v>
      </c>
      <c r="E61" s="8" t="str">
        <f>IF('Решаемость 6 кл. р.я.'!E61&gt;'Проблемные зоны 6 кл. р.я. '!E$66,"ДА","НЕТ")</f>
        <v>ДА</v>
      </c>
      <c r="F61" s="8" t="str">
        <f>IF('Решаемость 6 кл. р.я.'!F61&gt;'Проблемные зоны 6 кл. р.я. '!F$66,"ДА","НЕТ")</f>
        <v>НЕТ</v>
      </c>
      <c r="G61" s="8" t="str">
        <f>IF('Решаемость 6 кл. р.я.'!G61&gt;'Проблемные зоны 6 кл. р.я. '!G$66,"ДА","НЕТ")</f>
        <v>НЕТ</v>
      </c>
      <c r="H61" s="8" t="str">
        <f>IF('Решаемость 6 кл. р.я.'!H61&gt;'Проблемные зоны 6 кл. р.я. '!H$66,"ДА","НЕТ")</f>
        <v>НЕТ</v>
      </c>
      <c r="I61" s="8" t="str">
        <f>IF('Решаемость 6 кл. р.я.'!I61&gt;'Проблемные зоны 6 кл. р.я. '!I$66,"ДА","НЕТ")</f>
        <v>НЕТ</v>
      </c>
      <c r="J61" s="8" t="str">
        <f>IF('Решаемость 6 кл. р.я.'!J61&gt;'Проблемные зоны 6 кл. р.я. '!J$66,"ДА","НЕТ")</f>
        <v>НЕТ</v>
      </c>
      <c r="K61" s="8" t="str">
        <f>IF('Решаемость 6 кл. р.я.'!K61&gt;'Проблемные зоны 6 кл. р.я. '!K$66,"ДА","НЕТ")</f>
        <v>НЕТ</v>
      </c>
      <c r="L61" s="8" t="str">
        <f>IF('Решаемость 6 кл. р.я.'!L61&gt;'Проблемные зоны 6 кл. р.я. '!L$66,"ДА","НЕТ")</f>
        <v>ДА</v>
      </c>
      <c r="M61" s="8" t="str">
        <f>IF('Решаемость 6 кл. р.я.'!M61&gt;'Проблемные зоны 6 кл. р.я. '!M$66,"ДА","НЕТ")</f>
        <v>ДА</v>
      </c>
      <c r="N61" s="8" t="str">
        <f>IF('Решаемость 6 кл. р.я.'!N61&gt;'Проблемные зоны 6 кл. р.я. '!N$66,"ДА","НЕТ")</f>
        <v>НЕТ</v>
      </c>
      <c r="O61" s="8">
        <f>'Результаты 6 кл. р.я.'!O61/'Результаты 6 кл. р.я.'!$B61</f>
        <v>0.58823529411764708</v>
      </c>
      <c r="P61" s="8">
        <f>'Результаты 6 кл. р.я.'!P61/'Результаты 6 кл. р.я.'!$B61</f>
        <v>0.35294117647058826</v>
      </c>
      <c r="Q61" s="8">
        <f>'Результаты 6 кл. р.я.'!Q61/'Результаты 6 кл. р.я.'!$B61</f>
        <v>5.8823529411764705E-2</v>
      </c>
      <c r="R61" s="8">
        <f>'Результаты 6 кл. р.я.'!R61/'Результаты 6 кл. р.я.'!$B61</f>
        <v>0</v>
      </c>
    </row>
    <row r="62" spans="1:18" ht="15.75">
      <c r="A62" s="1">
        <v>144</v>
      </c>
      <c r="B62" s="2">
        <v>49</v>
      </c>
      <c r="C62" s="8" t="str">
        <f>IF('Решаемость 6 кл. р.я.'!C62&gt;'Проблемные зоны 6 кл. р.я. '!C$66,"ДА","НЕТ")</f>
        <v>ДА</v>
      </c>
      <c r="D62" s="8" t="str">
        <f>IF('Решаемость 6 кл. р.я.'!D62&gt;'Проблемные зоны 6 кл. р.я. '!D$66,"ДА","НЕТ")</f>
        <v>ДА</v>
      </c>
      <c r="E62" s="8" t="str">
        <f>IF('Решаемость 6 кл. р.я.'!E62&gt;'Проблемные зоны 6 кл. р.я. '!E$66,"ДА","НЕТ")</f>
        <v>ДА</v>
      </c>
      <c r="F62" s="8" t="str">
        <f>IF('Решаемость 6 кл. р.я.'!F62&gt;'Проблемные зоны 6 кл. р.я. '!F$66,"ДА","НЕТ")</f>
        <v>ДА</v>
      </c>
      <c r="G62" s="8" t="str">
        <f>IF('Решаемость 6 кл. р.я.'!G62&gt;'Проблемные зоны 6 кл. р.я. '!G$66,"ДА","НЕТ")</f>
        <v>ДА</v>
      </c>
      <c r="H62" s="8" t="str">
        <f>IF('Решаемость 6 кл. р.я.'!H62&gt;'Проблемные зоны 6 кл. р.я. '!H$66,"ДА","НЕТ")</f>
        <v>НЕТ</v>
      </c>
      <c r="I62" s="8" t="str">
        <f>IF('Решаемость 6 кл. р.я.'!I62&gt;'Проблемные зоны 6 кл. р.я. '!I$66,"ДА","НЕТ")</f>
        <v>ДА</v>
      </c>
      <c r="J62" s="8" t="str">
        <f>IF('Решаемость 6 кл. р.я.'!J62&gt;'Проблемные зоны 6 кл. р.я. '!J$66,"ДА","НЕТ")</f>
        <v>НЕТ</v>
      </c>
      <c r="K62" s="8" t="str">
        <f>IF('Решаемость 6 кл. р.я.'!K62&gt;'Проблемные зоны 6 кл. р.я. '!K$66,"ДА","НЕТ")</f>
        <v>ДА</v>
      </c>
      <c r="L62" s="8" t="str">
        <f>IF('Решаемость 6 кл. р.я.'!L62&gt;'Проблемные зоны 6 кл. р.я. '!L$66,"ДА","НЕТ")</f>
        <v>ДА</v>
      </c>
      <c r="M62" s="8" t="str">
        <f>IF('Решаемость 6 кл. р.я.'!M62&gt;'Проблемные зоны 6 кл. р.я. '!M$66,"ДА","НЕТ")</f>
        <v>ДА</v>
      </c>
      <c r="N62" s="8" t="str">
        <f>IF('Решаемость 6 кл. р.я.'!N62&gt;'Проблемные зоны 6 кл. р.я. '!N$66,"ДА","НЕТ")</f>
        <v>ДА</v>
      </c>
      <c r="O62" s="8">
        <f>'Результаты 6 кл. р.я.'!O62/'Результаты 6 кл. р.я.'!$B62</f>
        <v>0.18367346938775511</v>
      </c>
      <c r="P62" s="8">
        <f>'Результаты 6 кл. р.я.'!P62/'Результаты 6 кл. р.я.'!$B62</f>
        <v>0.55102040816326525</v>
      </c>
      <c r="Q62" s="8">
        <f>'Результаты 6 кл. р.я.'!Q62/'Результаты 6 кл. р.я.'!$B62</f>
        <v>0.26530612244897961</v>
      </c>
      <c r="R62" s="8">
        <f>'Результаты 6 кл. р.я.'!R62/'Результаты 6 кл. р.я.'!$B62</f>
        <v>0</v>
      </c>
    </row>
    <row r="63" spans="1:18" ht="37.5">
      <c r="A63" s="3" t="s">
        <v>17</v>
      </c>
      <c r="B63" s="3">
        <v>3406</v>
      </c>
      <c r="C63" s="15">
        <f>'Результаты 6 кл. р.я.'!C63/'Результаты 6 кл. р.я.'!$B63/2</f>
        <v>0.82648267762771577</v>
      </c>
      <c r="D63" s="15">
        <f>'Результаты 6 кл. р.я.'!D63/'Результаты 6 кл. р.я.'!$B63/3</f>
        <v>0.6304560579369739</v>
      </c>
      <c r="E63" s="15">
        <f>'Результаты 6 кл. р.я.'!E63/'Результаты 6 кл. р.я.'!$B63/2</f>
        <v>0.68379330593071053</v>
      </c>
      <c r="F63" s="15">
        <f>'Результаты 6 кл. р.я.'!F63/'Результаты 6 кл. р.я.'!$B63/2</f>
        <v>0.53214914856136231</v>
      </c>
      <c r="G63" s="15">
        <f>'Результаты 6 кл. р.я.'!G63/'Результаты 6 кл. р.я.'!$B63/2</f>
        <v>0.67982971227246036</v>
      </c>
      <c r="H63" s="15">
        <f>'Результаты 6 кл. р.я.'!H63/'Результаты 6 кл. р.я.'!$B63/2</f>
        <v>0.65883734586024667</v>
      </c>
      <c r="I63" s="15">
        <f>'Результаты 6 кл. р.я.'!I63/'Результаты 6 кл. р.я.'!$B63/2</f>
        <v>0.72019964768056366</v>
      </c>
      <c r="J63" s="15">
        <f>'Результаты 6 кл. р.я.'!J63/'Результаты 6 кл. р.я.'!$B63/3</f>
        <v>0.58357799960853396</v>
      </c>
      <c r="K63" s="15">
        <f>'Результаты 6 кл. р.я.'!K63/'Результаты 6 кл. р.я.'!$B63/2</f>
        <v>0.62889019377569</v>
      </c>
      <c r="L63" s="15">
        <f>'Результаты 6 кл. р.я.'!L63/'Результаты 6 кл. р.я.'!$B63/2</f>
        <v>0.57706987668819731</v>
      </c>
      <c r="M63" s="15">
        <f>'Результаты 6 кл. р.я.'!M63/'Результаты 6 кл. р.я.'!$B63/2</f>
        <v>0.56972988843217853</v>
      </c>
      <c r="N63" s="15">
        <f>'Результаты 6 кл. р.я.'!N63/'Результаты 6 кл. р.я.'!$B63/2</f>
        <v>0.67469172049324722</v>
      </c>
      <c r="O63" s="16">
        <f>'Результаты 6 кл. р.я.'!O63/'Результаты 6 кл. р.я.'!$B63</f>
        <v>0.12830299471520845</v>
      </c>
      <c r="P63" s="17">
        <f>'Результаты 6 кл. р.я.'!P63/'Результаты 6 кл. р.я.'!$B63</f>
        <v>0.45625366999412803</v>
      </c>
      <c r="Q63" s="19">
        <f>'Результаты 6 кл. р.я.'!Q63/'Результаты 6 кл. р.я.'!$B63</f>
        <v>0.33499706400469759</v>
      </c>
      <c r="R63" s="18">
        <f>'Результаты 6 кл. р.я.'!R63/'Результаты 6 кл. р.я.'!$B63</f>
        <v>7.8391074574280684E-2</v>
      </c>
    </row>
    <row r="64" spans="1:18" ht="18.75">
      <c r="A64" s="21" t="s">
        <v>19</v>
      </c>
      <c r="B64" s="22"/>
      <c r="C64" s="10">
        <f>STDEV('Решаемость 6 кл. р.я.'!C2:C62)</f>
        <v>0.10417744924653613</v>
      </c>
      <c r="D64" s="10">
        <f>STDEV('Решаемость 6 кл. р.я.'!D2:D62)</f>
        <v>0.14381009975088663</v>
      </c>
      <c r="E64" s="10">
        <f>STDEV('Решаемость 6 кл. р.я.'!E2:E62)</f>
        <v>0.11162974657524719</v>
      </c>
      <c r="F64" s="10">
        <f>STDEV('Решаемость 6 кл. р.я.'!F2:F62)</f>
        <v>0.18211790916017989</v>
      </c>
      <c r="G64" s="10">
        <f>STDEV('Решаемость 6 кл. р.я.'!G2:G62)</f>
        <v>0.17109413483388536</v>
      </c>
      <c r="H64" s="10">
        <f>STDEV('Решаемость 6 кл. р.я.'!H2:H62)</f>
        <v>0.14199068084893823</v>
      </c>
      <c r="I64" s="10">
        <f>STDEV('Решаемость 6 кл. р.я.'!I2:I62)</f>
        <v>0.13093352059558197</v>
      </c>
      <c r="J64" s="10">
        <f>STDEV('Решаемость 6 кл. р.я.'!J2:J62)</f>
        <v>0.15606715209275535</v>
      </c>
      <c r="K64" s="10">
        <f>STDEV('Решаемость 6 кл. р.я.'!K2:K62)</f>
        <v>0.1158701843158719</v>
      </c>
      <c r="L64" s="10">
        <f>STDEV('Решаемость 6 кл. р.я.'!L2:L62)</f>
        <v>0.14546466514558934</v>
      </c>
      <c r="M64" s="10">
        <f>STDEV('Решаемость 6 кл. р.я.'!M2:M62)</f>
        <v>0.12160469777327672</v>
      </c>
      <c r="N64" s="10">
        <f>STDEV('Решаемость 6 кл. р.я.'!N2:N62)</f>
        <v>0.14497167052361562</v>
      </c>
      <c r="O64" s="9"/>
    </row>
    <row r="65" spans="1:14" ht="18.75">
      <c r="A65" s="23" t="s">
        <v>20</v>
      </c>
      <c r="B65" s="24"/>
      <c r="C65" s="11">
        <f>C63+C64</f>
        <v>0.93066012687425193</v>
      </c>
      <c r="D65" s="11">
        <f t="shared" ref="D65:N65" si="0">D63+D64</f>
        <v>0.77426615768786056</v>
      </c>
      <c r="E65" s="11">
        <f t="shared" si="0"/>
        <v>0.79542305250595768</v>
      </c>
      <c r="F65" s="11">
        <f t="shared" si="0"/>
        <v>0.7142670577215422</v>
      </c>
      <c r="G65" s="11">
        <f t="shared" si="0"/>
        <v>0.85092384710634572</v>
      </c>
      <c r="H65" s="11">
        <f t="shared" si="0"/>
        <v>0.80082802670918496</v>
      </c>
      <c r="I65" s="11">
        <f t="shared" si="0"/>
        <v>0.8511331682761456</v>
      </c>
      <c r="J65" s="11">
        <f t="shared" si="0"/>
        <v>0.73964515170128931</v>
      </c>
      <c r="K65" s="11">
        <f t="shared" si="0"/>
        <v>0.74476037809156193</v>
      </c>
      <c r="L65" s="11">
        <f t="shared" si="0"/>
        <v>0.72253454183378663</v>
      </c>
      <c r="M65" s="11">
        <f t="shared" si="0"/>
        <v>0.69133458620545529</v>
      </c>
      <c r="N65" s="11">
        <f t="shared" si="0"/>
        <v>0.81966339101686281</v>
      </c>
    </row>
    <row r="66" spans="1:14" ht="18.75">
      <c r="A66" s="25" t="s">
        <v>21</v>
      </c>
      <c r="B66" s="26"/>
      <c r="C66" s="11">
        <f>C63-C64</f>
        <v>0.72230522838117961</v>
      </c>
      <c r="D66" s="11">
        <f t="shared" ref="D66:N66" si="1">D63-D64</f>
        <v>0.48664595818608725</v>
      </c>
      <c r="E66" s="11">
        <f t="shared" si="1"/>
        <v>0.57216355935546337</v>
      </c>
      <c r="F66" s="11">
        <f t="shared" si="1"/>
        <v>0.35003123940118241</v>
      </c>
      <c r="G66" s="11">
        <f t="shared" si="1"/>
        <v>0.508735577438575</v>
      </c>
      <c r="H66" s="11">
        <f t="shared" si="1"/>
        <v>0.51684666501130838</v>
      </c>
      <c r="I66" s="11">
        <f t="shared" si="1"/>
        <v>0.58926612708498172</v>
      </c>
      <c r="J66" s="11">
        <f t="shared" si="1"/>
        <v>0.42751084751577861</v>
      </c>
      <c r="K66" s="11">
        <f t="shared" si="1"/>
        <v>0.51302000945981807</v>
      </c>
      <c r="L66" s="11">
        <f t="shared" si="1"/>
        <v>0.431605211542608</v>
      </c>
      <c r="M66" s="11">
        <f t="shared" si="1"/>
        <v>0.44812519065890183</v>
      </c>
      <c r="N66" s="11">
        <f t="shared" si="1"/>
        <v>0.52972004996963162</v>
      </c>
    </row>
  </sheetData>
  <dataConsolidate/>
  <mergeCells count="3">
    <mergeCell ref="A64:B64"/>
    <mergeCell ref="A65:B65"/>
    <mergeCell ref="A66:B66"/>
  </mergeCells>
  <conditionalFormatting sqref="C2:N62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66"/>
  <sheetViews>
    <sheetView topLeftCell="A31" workbookViewId="0">
      <selection sqref="A1:N62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4" width="12.85546875" customWidth="1"/>
  </cols>
  <sheetData>
    <row r="1" spans="1:18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15.75">
      <c r="A2" s="1" t="s">
        <v>7</v>
      </c>
      <c r="B2" s="2">
        <v>43</v>
      </c>
      <c r="C2" s="8" t="str">
        <f>IF('Решаемость 6 кл. р.я.'!C2&lt;'Необъективность 6 кл. р.я.'!C$65,"ДА","НЕТ")</f>
        <v>ДА</v>
      </c>
      <c r="D2" s="8" t="str">
        <f>IF('Решаемость 6 кл. р.я.'!D2&lt;'Необъективность 6 кл. р.я.'!D$65,"ДА","НЕТ")</f>
        <v>ДА</v>
      </c>
      <c r="E2" s="8" t="str">
        <f>IF('Решаемость 6 кл. р.я.'!E2&lt;'Необъективность 6 кл. р.я.'!E$65,"ДА","НЕТ")</f>
        <v>ДА</v>
      </c>
      <c r="F2" s="8" t="str">
        <f>IF('Решаемость 6 кл. р.я.'!F2&lt;'Необъективность 6 кл. р.я.'!F$65,"ДА","НЕТ")</f>
        <v>ДА</v>
      </c>
      <c r="G2" s="8" t="str">
        <f>IF('Решаемость 6 кл. р.я.'!G2&lt;'Необъективность 6 кл. р.я.'!G$65,"ДА","НЕТ")</f>
        <v>ДА</v>
      </c>
      <c r="H2" s="8" t="str">
        <f>IF('Решаемость 6 кл. р.я.'!H2&lt;'Необъективность 6 кл. р.я.'!H$65,"ДА","НЕТ")</f>
        <v>НЕТ</v>
      </c>
      <c r="I2" s="8" t="str">
        <f>IF('Решаемость 6 кл. р.я.'!I2&lt;'Необъективность 6 кл. р.я.'!I$65,"ДА","НЕТ")</f>
        <v>ДА</v>
      </c>
      <c r="J2" s="8" t="str">
        <f>IF('Решаемость 6 кл. р.я.'!J2&lt;'Необъективность 6 кл. р.я.'!J$65,"ДА","НЕТ")</f>
        <v>ДА</v>
      </c>
      <c r="K2" s="8" t="str">
        <f>IF('Решаемость 6 кл. р.я.'!K2&lt;'Необъективность 6 кл. р.я.'!K$65,"ДА","НЕТ")</f>
        <v>ДА</v>
      </c>
      <c r="L2" s="8" t="str">
        <f>IF('Решаемость 6 кл. р.я.'!L2&lt;'Необъективность 6 кл. р.я.'!L$65,"ДА","НЕТ")</f>
        <v>ДА</v>
      </c>
      <c r="M2" s="8" t="str">
        <f>IF('Решаемость 6 кл. р.я.'!M2&lt;'Необъективность 6 кл. р.я.'!M$65,"ДА","НЕТ")</f>
        <v>НЕТ</v>
      </c>
      <c r="N2" s="8" t="str">
        <f>IF('Решаемость 6 кл. р.я.'!N2&lt;'Необъективность 6 кл. р.я.'!N$65,"ДА","НЕТ")</f>
        <v>ДА</v>
      </c>
      <c r="O2" s="8">
        <f>'Результаты 6 кл. р.я.'!O2/'Результаты 6 кл. р.я.'!$B2</f>
        <v>6.9767441860465115E-2</v>
      </c>
      <c r="P2" s="8">
        <f>'Результаты 6 кл. р.я.'!P2/'Результаты 6 кл. р.я.'!$B2</f>
        <v>0.48837209302325579</v>
      </c>
      <c r="Q2" s="8">
        <f>'Результаты 6 кл. р.я.'!Q2/'Результаты 6 кл. р.я.'!$B2</f>
        <v>0.30232558139534882</v>
      </c>
      <c r="R2" s="8">
        <f>'Результаты 6 кл. р.я.'!R2/'Результаты 6 кл. р.я.'!$B2</f>
        <v>0.13953488372093023</v>
      </c>
    </row>
    <row r="3" spans="1:18" ht="15.75">
      <c r="A3" s="1" t="s">
        <v>8</v>
      </c>
      <c r="B3" s="2">
        <v>85</v>
      </c>
      <c r="C3" s="8" t="str">
        <f>IF('Решаемость 6 кл. р.я.'!C3&lt;'Необъективность 6 кл. р.я.'!C$65,"ДА","НЕТ")</f>
        <v>ДА</v>
      </c>
      <c r="D3" s="8" t="str">
        <f>IF('Решаемость 6 кл. р.я.'!D3&lt;'Необъективность 6 кл. р.я.'!D$65,"ДА","НЕТ")</f>
        <v>ДА</v>
      </c>
      <c r="E3" s="8" t="str">
        <f>IF('Решаемость 6 кл. р.я.'!E3&lt;'Необъективность 6 кл. р.я.'!E$65,"ДА","НЕТ")</f>
        <v>ДА</v>
      </c>
      <c r="F3" s="8" t="str">
        <f>IF('Решаемость 6 кл. р.я.'!F3&lt;'Необъективность 6 кл. р.я.'!F$65,"ДА","НЕТ")</f>
        <v>ДА</v>
      </c>
      <c r="G3" s="8" t="str">
        <f>IF('Решаемость 6 кл. р.я.'!G3&lt;'Необъективность 6 кл. р.я.'!G$65,"ДА","НЕТ")</f>
        <v>ДА</v>
      </c>
      <c r="H3" s="8" t="str">
        <f>IF('Решаемость 6 кл. р.я.'!H3&lt;'Необъективность 6 кл. р.я.'!H$65,"ДА","НЕТ")</f>
        <v>ДА</v>
      </c>
      <c r="I3" s="8" t="str">
        <f>IF('Решаемость 6 кл. р.я.'!I3&lt;'Необъективность 6 кл. р.я.'!I$65,"ДА","НЕТ")</f>
        <v>ДА</v>
      </c>
      <c r="J3" s="8" t="str">
        <f>IF('Решаемость 6 кл. р.я.'!J3&lt;'Необъективность 6 кл. р.я.'!J$65,"ДА","НЕТ")</f>
        <v>ДА</v>
      </c>
      <c r="K3" s="8" t="str">
        <f>IF('Решаемость 6 кл. р.я.'!K3&lt;'Необъективность 6 кл. р.я.'!K$65,"ДА","НЕТ")</f>
        <v>ДА</v>
      </c>
      <c r="L3" s="8" t="str">
        <f>IF('Решаемость 6 кл. р.я.'!L3&lt;'Необъективность 6 кл. р.я.'!L$65,"ДА","НЕТ")</f>
        <v>ДА</v>
      </c>
      <c r="M3" s="8" t="str">
        <f>IF('Решаемость 6 кл. р.я.'!M3&lt;'Необъективность 6 кл. р.я.'!M$65,"ДА","НЕТ")</f>
        <v>ДА</v>
      </c>
      <c r="N3" s="8" t="str">
        <f>IF('Решаемость 6 кл. р.я.'!N3&lt;'Необъективность 6 кл. р.я.'!N$65,"ДА","НЕТ")</f>
        <v>ДА</v>
      </c>
      <c r="O3" s="8">
        <f>'Результаты 6 кл. р.я.'!O3/'Результаты 6 кл. р.я.'!$B3</f>
        <v>0.10588235294117647</v>
      </c>
      <c r="P3" s="8">
        <f>'Результаты 6 кл. р.я.'!P3/'Результаты 6 кл. р.я.'!$B3</f>
        <v>0.61176470588235299</v>
      </c>
      <c r="Q3" s="8">
        <f>'Результаты 6 кл. р.я.'!Q3/'Результаты 6 кл. р.я.'!$B3</f>
        <v>0.25882352941176473</v>
      </c>
      <c r="R3" s="8">
        <f>'Результаты 6 кл. р.я.'!R3/'Результаты 6 кл. р.я.'!$B3</f>
        <v>2.3529411764705882E-2</v>
      </c>
    </row>
    <row r="4" spans="1:18" ht="15.75">
      <c r="A4" s="1" t="s">
        <v>36</v>
      </c>
      <c r="B4" s="2">
        <v>3</v>
      </c>
      <c r="C4" s="8" t="str">
        <f>IF('Решаемость 6 кл. р.я.'!C4&lt;'Необъективность 6 кл. р.я.'!C$65,"ДА","НЕТ")</f>
        <v>ДА</v>
      </c>
      <c r="D4" s="8" t="str">
        <f>IF('Решаемость 6 кл. р.я.'!D4&lt;'Необъективность 6 кл. р.я.'!D$65,"ДА","НЕТ")</f>
        <v>ДА</v>
      </c>
      <c r="E4" s="8" t="str">
        <f>IF('Решаемость 6 кл. р.я.'!E4&lt;'Необъективность 6 кл. р.я.'!E$65,"ДА","НЕТ")</f>
        <v>ДА</v>
      </c>
      <c r="F4" s="8" t="str">
        <f>IF('Решаемость 6 кл. р.я.'!F4&lt;'Необъективность 6 кл. р.я.'!F$65,"ДА","НЕТ")</f>
        <v>ДА</v>
      </c>
      <c r="G4" s="8" t="str">
        <f>IF('Решаемость 6 кл. р.я.'!G4&lt;'Необъективность 6 кл. р.я.'!G$65,"ДА","НЕТ")</f>
        <v>ДА</v>
      </c>
      <c r="H4" s="8" t="str">
        <f>IF('Решаемость 6 кл. р.я.'!H4&lt;'Необъективность 6 кл. р.я.'!H$65,"ДА","НЕТ")</f>
        <v>ДА</v>
      </c>
      <c r="I4" s="8" t="str">
        <f>IF('Решаемость 6 кл. р.я.'!I4&lt;'Необъективность 6 кл. р.я.'!I$65,"ДА","НЕТ")</f>
        <v>ДА</v>
      </c>
      <c r="J4" s="8" t="str">
        <f>IF('Решаемость 6 кл. р.я.'!J4&lt;'Необъективность 6 кл. р.я.'!J$65,"ДА","НЕТ")</f>
        <v>НЕТ</v>
      </c>
      <c r="K4" s="8" t="str">
        <f>IF('Решаемость 6 кл. р.я.'!K4&lt;'Необъективность 6 кл. р.я.'!K$65,"ДА","НЕТ")</f>
        <v>НЕТ</v>
      </c>
      <c r="L4" s="8" t="str">
        <f>IF('Решаемость 6 кл. р.я.'!L4&lt;'Необъективность 6 кл. р.я.'!L$65,"ДА","НЕТ")</f>
        <v>НЕТ</v>
      </c>
      <c r="M4" s="8" t="str">
        <f>IF('Решаемость 6 кл. р.я.'!M4&lt;'Необъективность 6 кл. р.я.'!M$65,"ДА","НЕТ")</f>
        <v>ДА</v>
      </c>
      <c r="N4" s="8" t="str">
        <f>IF('Решаемость 6 кл. р.я.'!N4&lt;'Необъективность 6 кл. р.я.'!N$65,"ДА","НЕТ")</f>
        <v>ДА</v>
      </c>
      <c r="O4" s="8">
        <f>'Результаты 6 кл. р.я.'!O4/'Результаты 6 кл. р.я.'!$B4</f>
        <v>0</v>
      </c>
      <c r="P4" s="8">
        <f>'Результаты 6 кл. р.я.'!P4/'Результаты 6 кл. р.я.'!$B4</f>
        <v>1</v>
      </c>
      <c r="Q4" s="8">
        <f>'Результаты 6 кл. р.я.'!Q4/'Результаты 6 кл. р.я.'!$B4</f>
        <v>0</v>
      </c>
      <c r="R4" s="8">
        <f>'Результаты 6 кл. р.я.'!R4/'Результаты 6 кл. р.я.'!$B4</f>
        <v>0</v>
      </c>
    </row>
    <row r="5" spans="1:18" ht="15.75">
      <c r="A5" s="1" t="s">
        <v>37</v>
      </c>
      <c r="B5" s="2">
        <v>1</v>
      </c>
      <c r="C5" s="8" t="str">
        <f>IF('Решаемость 6 кл. р.я.'!C5&lt;'Необъективность 6 кл. р.я.'!C$65,"ДА","НЕТ")</f>
        <v>НЕТ</v>
      </c>
      <c r="D5" s="8" t="str">
        <f>IF('Решаемость 6 кл. р.я.'!D5&lt;'Необъективность 6 кл. р.я.'!D$65,"ДА","НЕТ")</f>
        <v>ДА</v>
      </c>
      <c r="E5" s="8" t="str">
        <f>IF('Решаемость 6 кл. р.я.'!E5&lt;'Необъективность 6 кл. р.я.'!E$65,"ДА","НЕТ")</f>
        <v>НЕТ</v>
      </c>
      <c r="F5" s="8" t="str">
        <f>IF('Решаемость 6 кл. р.я.'!F5&lt;'Необъективность 6 кл. р.я.'!F$65,"ДА","НЕТ")</f>
        <v>НЕТ</v>
      </c>
      <c r="G5" s="8" t="str">
        <f>IF('Решаемость 6 кл. р.я.'!G5&lt;'Необъективность 6 кл. р.я.'!G$65,"ДА","НЕТ")</f>
        <v>НЕТ</v>
      </c>
      <c r="H5" s="8" t="str">
        <f>IF('Решаемость 6 кл. р.я.'!H5&lt;'Необъективность 6 кл. р.я.'!H$65,"ДА","НЕТ")</f>
        <v>НЕТ</v>
      </c>
      <c r="I5" s="8" t="str">
        <f>IF('Решаемость 6 кл. р.я.'!I5&lt;'Необъективность 6 кл. р.я.'!I$65,"ДА","НЕТ")</f>
        <v>ДА</v>
      </c>
      <c r="J5" s="8" t="str">
        <f>IF('Решаемость 6 кл. р.я.'!J5&lt;'Необъективность 6 кл. р.я.'!J$65,"ДА","НЕТ")</f>
        <v>НЕТ</v>
      </c>
      <c r="K5" s="8" t="str">
        <f>IF('Решаемость 6 кл. р.я.'!K5&lt;'Необъективность 6 кл. р.я.'!K$65,"ДА","НЕТ")</f>
        <v>НЕТ</v>
      </c>
      <c r="L5" s="8" t="str">
        <f>IF('Решаемость 6 кл. р.я.'!L5&lt;'Необъективность 6 кл. р.я.'!L$65,"ДА","НЕТ")</f>
        <v>НЕТ</v>
      </c>
      <c r="M5" s="8" t="str">
        <f>IF('Решаемость 6 кл. р.я.'!M5&lt;'Необъективность 6 кл. р.я.'!M$65,"ДА","НЕТ")</f>
        <v>НЕТ</v>
      </c>
      <c r="N5" s="8" t="str">
        <f>IF('Решаемость 6 кл. р.я.'!N5&lt;'Необъективность 6 кл. р.я.'!N$65,"ДА","НЕТ")</f>
        <v>НЕТ</v>
      </c>
      <c r="O5" s="8">
        <f>'Результаты 6 кл. р.я.'!O5/'Результаты 6 кл. р.я.'!$B5</f>
        <v>0</v>
      </c>
      <c r="P5" s="8">
        <f>'Результаты 6 кл. р.я.'!P5/'Результаты 6 кл. р.я.'!$B5</f>
        <v>0</v>
      </c>
      <c r="Q5" s="8">
        <f>'Результаты 6 кл. р.я.'!Q5/'Результаты 6 кл. р.я.'!$B5</f>
        <v>0</v>
      </c>
      <c r="R5" s="8">
        <f>'Результаты 6 кл. р.я.'!R5/'Результаты 6 кл. р.я.'!$B5</f>
        <v>5</v>
      </c>
    </row>
    <row r="6" spans="1:18" ht="15.75">
      <c r="A6" s="2" t="s">
        <v>9</v>
      </c>
      <c r="B6" s="2">
        <v>53</v>
      </c>
      <c r="C6" s="8" t="str">
        <f>IF('Решаемость 6 кл. р.я.'!C6&lt;'Необъективность 6 кл. р.я.'!C$65,"ДА","НЕТ")</f>
        <v>ДА</v>
      </c>
      <c r="D6" s="8" t="str">
        <f>IF('Решаемость 6 кл. р.я.'!D6&lt;'Необъективность 6 кл. р.я.'!D$65,"ДА","НЕТ")</f>
        <v>НЕТ</v>
      </c>
      <c r="E6" s="8" t="str">
        <f>IF('Решаемость 6 кл. р.я.'!E6&lt;'Необъективность 6 кл. р.я.'!E$65,"ДА","НЕТ")</f>
        <v>НЕТ</v>
      </c>
      <c r="F6" s="8" t="str">
        <f>IF('Решаемость 6 кл. р.я.'!F6&lt;'Необъективность 6 кл. р.я.'!F$65,"ДА","НЕТ")</f>
        <v>ДА</v>
      </c>
      <c r="G6" s="8" t="str">
        <f>IF('Решаемость 6 кл. р.я.'!G6&lt;'Необъективность 6 кл. р.я.'!G$65,"ДА","НЕТ")</f>
        <v>НЕТ</v>
      </c>
      <c r="H6" s="8" t="str">
        <f>IF('Решаемость 6 кл. р.я.'!H6&lt;'Необъективность 6 кл. р.я.'!H$65,"ДА","НЕТ")</f>
        <v>ДА</v>
      </c>
      <c r="I6" s="8" t="str">
        <f>IF('Решаемость 6 кл. р.я.'!I6&lt;'Необъективность 6 кл. р.я.'!I$65,"ДА","НЕТ")</f>
        <v>ДА</v>
      </c>
      <c r="J6" s="8" t="str">
        <f>IF('Решаемость 6 кл. р.я.'!J6&lt;'Необъективность 6 кл. р.я.'!J$65,"ДА","НЕТ")</f>
        <v>ДА</v>
      </c>
      <c r="K6" s="8" t="str">
        <f>IF('Решаемость 6 кл. р.я.'!K6&lt;'Необъективность 6 кл. р.я.'!K$65,"ДА","НЕТ")</f>
        <v>ДА</v>
      </c>
      <c r="L6" s="8" t="str">
        <f>IF('Решаемость 6 кл. р.я.'!L6&lt;'Необъективность 6 кл. р.я.'!L$65,"ДА","НЕТ")</f>
        <v>ДА</v>
      </c>
      <c r="M6" s="8" t="str">
        <f>IF('Решаемость 6 кл. р.я.'!M6&lt;'Необъективность 6 кл. р.я.'!M$65,"ДА","НЕТ")</f>
        <v>НЕТ</v>
      </c>
      <c r="N6" s="8" t="str">
        <f>IF('Решаемость 6 кл. р.я.'!N6&lt;'Необъективность 6 кл. р.я.'!N$65,"ДА","НЕТ")</f>
        <v>ДА</v>
      </c>
      <c r="O6" s="8">
        <f>'Результаты 6 кл. р.я.'!O6/'Результаты 6 кл. р.я.'!$B6</f>
        <v>0</v>
      </c>
      <c r="P6" s="8">
        <f>'Результаты 6 кл. р.я.'!P6/'Результаты 6 кл. р.я.'!$B6</f>
        <v>0.30188679245283018</v>
      </c>
      <c r="Q6" s="8">
        <f>'Результаты 6 кл. р.я.'!Q6/'Результаты 6 кл. р.я.'!$B6</f>
        <v>0.60377358490566035</v>
      </c>
      <c r="R6" s="8">
        <f>'Результаты 6 кл. р.я.'!R6/'Результаты 6 кл. р.я.'!$B6</f>
        <v>9.4339622641509441E-2</v>
      </c>
    </row>
    <row r="7" spans="1:18" ht="31.5">
      <c r="A7" s="1" t="s">
        <v>10</v>
      </c>
      <c r="B7" s="2">
        <v>1</v>
      </c>
      <c r="C7" s="8" t="str">
        <f>IF('Решаемость 6 кл. р.я.'!C7&lt;'Необъективность 6 кл. р.я.'!C$65,"ДА","НЕТ")</f>
        <v>НЕТ</v>
      </c>
      <c r="D7" s="8" t="str">
        <f>IF('Решаемость 6 кл. р.я.'!D7&lt;'Необъективность 6 кл. р.я.'!D$65,"ДА","НЕТ")</f>
        <v>ДА</v>
      </c>
      <c r="E7" s="8" t="str">
        <f>IF('Решаемость 6 кл. р.я.'!E7&lt;'Необъективность 6 кл. р.я.'!E$65,"ДА","НЕТ")</f>
        <v>НЕТ</v>
      </c>
      <c r="F7" s="8" t="str">
        <f>IF('Решаемость 6 кл. р.я.'!F7&lt;'Необъективность 6 кл. р.я.'!F$65,"ДА","НЕТ")</f>
        <v>ДА</v>
      </c>
      <c r="G7" s="8" t="str">
        <f>IF('Решаемость 6 кл. р.я.'!G7&lt;'Необъективность 6 кл. р.я.'!G$65,"ДА","НЕТ")</f>
        <v>ДА</v>
      </c>
      <c r="H7" s="8" t="str">
        <f>IF('Решаемость 6 кл. р.я.'!H7&lt;'Необъективность 6 кл. р.я.'!H$65,"ДА","НЕТ")</f>
        <v>ДА</v>
      </c>
      <c r="I7" s="8" t="str">
        <f>IF('Решаемость 6 кл. р.я.'!I7&lt;'Необъективность 6 кл. р.я.'!I$65,"ДА","НЕТ")</f>
        <v>ДА</v>
      </c>
      <c r="J7" s="8" t="str">
        <f>IF('Решаемость 6 кл. р.я.'!J7&lt;'Необъективность 6 кл. р.я.'!J$65,"ДА","НЕТ")</f>
        <v>ДА</v>
      </c>
      <c r="K7" s="8" t="str">
        <f>IF('Решаемость 6 кл. р.я.'!K7&lt;'Необъективность 6 кл. р.я.'!K$65,"ДА","НЕТ")</f>
        <v>ДА</v>
      </c>
      <c r="L7" s="8" t="str">
        <f>IF('Решаемость 6 кл. р.я.'!L7&lt;'Необъективность 6 кл. р.я.'!L$65,"ДА","НЕТ")</f>
        <v>НЕТ</v>
      </c>
      <c r="M7" s="8" t="str">
        <f>IF('Решаемость 6 кл. р.я.'!M7&lt;'Необъективность 6 кл. р.я.'!M$65,"ДА","НЕТ")</f>
        <v>ДА</v>
      </c>
      <c r="N7" s="8" t="str">
        <f>IF('Решаемость 6 кл. р.я.'!N7&lt;'Необъективность 6 кл. р.я.'!N$65,"ДА","НЕТ")</f>
        <v>ДА</v>
      </c>
      <c r="O7" s="8">
        <f>'Результаты 6 кл. р.я.'!O7/'Результаты 6 кл. р.я.'!$B7</f>
        <v>1</v>
      </c>
      <c r="P7" s="8">
        <f>'Результаты 6 кл. р.я.'!P7/'Результаты 6 кл. р.я.'!$B7</f>
        <v>0</v>
      </c>
      <c r="Q7" s="8">
        <f>'Результаты 6 кл. р.я.'!Q7/'Результаты 6 кл. р.я.'!$B7</f>
        <v>0</v>
      </c>
      <c r="R7" s="8">
        <f>'Результаты 6 кл. р.я.'!R7/'Результаты 6 кл. р.я.'!$B7</f>
        <v>0</v>
      </c>
    </row>
    <row r="8" spans="1:18" ht="15.75">
      <c r="A8" s="1" t="s">
        <v>11</v>
      </c>
      <c r="B8" s="2">
        <v>11</v>
      </c>
      <c r="C8" s="8" t="str">
        <f>IF('Решаемость 6 кл. р.я.'!C8&lt;'Необъективность 6 кл. р.я.'!C$65,"ДА","НЕТ")</f>
        <v>ДА</v>
      </c>
      <c r="D8" s="8" t="str">
        <f>IF('Решаемость 6 кл. р.я.'!D8&lt;'Необъективность 6 кл. р.я.'!D$65,"ДА","НЕТ")</f>
        <v>ДА</v>
      </c>
      <c r="E8" s="8" t="str">
        <f>IF('Решаемость 6 кл. р.я.'!E8&lt;'Необъективность 6 кл. р.я.'!E$65,"ДА","НЕТ")</f>
        <v>ДА</v>
      </c>
      <c r="F8" s="8" t="str">
        <f>IF('Решаемость 6 кл. р.я.'!F8&lt;'Необъективность 6 кл. р.я.'!F$65,"ДА","НЕТ")</f>
        <v>ДА</v>
      </c>
      <c r="G8" s="8" t="str">
        <f>IF('Решаемость 6 кл. р.я.'!G8&lt;'Необъективность 6 кл. р.я.'!G$65,"ДА","НЕТ")</f>
        <v>ДА</v>
      </c>
      <c r="H8" s="8" t="str">
        <f>IF('Решаемость 6 кл. р.я.'!H8&lt;'Необъективность 6 кл. р.я.'!H$65,"ДА","НЕТ")</f>
        <v>НЕТ</v>
      </c>
      <c r="I8" s="8" t="str">
        <f>IF('Решаемость 6 кл. р.я.'!I8&lt;'Необъективность 6 кл. р.я.'!I$65,"ДА","НЕТ")</f>
        <v>ДА</v>
      </c>
      <c r="J8" s="8" t="str">
        <f>IF('Решаемость 6 кл. р.я.'!J8&lt;'Необъективность 6 кл. р.я.'!J$65,"ДА","НЕТ")</f>
        <v>ДА</v>
      </c>
      <c r="K8" s="8" t="str">
        <f>IF('Решаемость 6 кл. р.я.'!K8&lt;'Необъективность 6 кл. р.я.'!K$65,"ДА","НЕТ")</f>
        <v>НЕТ</v>
      </c>
      <c r="L8" s="8" t="str">
        <f>IF('Решаемость 6 кл. р.я.'!L8&lt;'Необъективность 6 кл. р.я.'!L$65,"ДА","НЕТ")</f>
        <v>ДА</v>
      </c>
      <c r="M8" s="8" t="str">
        <f>IF('Решаемость 6 кл. р.я.'!M8&lt;'Необъективность 6 кл. р.я.'!M$65,"ДА","НЕТ")</f>
        <v>ДА</v>
      </c>
      <c r="N8" s="8" t="str">
        <f>IF('Решаемость 6 кл. р.я.'!N8&lt;'Необъективность 6 кл. р.я.'!N$65,"ДА","НЕТ")</f>
        <v>ДА</v>
      </c>
      <c r="O8" s="8">
        <f>'Результаты 6 кл. р.я.'!O8/'Результаты 6 кл. р.я.'!$B8</f>
        <v>9.0909090909090912E-2</v>
      </c>
      <c r="P8" s="8">
        <f>'Результаты 6 кл. р.я.'!P8/'Результаты 6 кл. р.я.'!$B8</f>
        <v>0.45454545454545453</v>
      </c>
      <c r="Q8" s="8">
        <f>'Результаты 6 кл. р.я.'!Q8/'Результаты 6 кл. р.я.'!$B8</f>
        <v>0.36363636363636365</v>
      </c>
      <c r="R8" s="8">
        <f>'Результаты 6 кл. р.я.'!R8/'Результаты 6 кл. р.я.'!$B8</f>
        <v>9.0909090909090912E-2</v>
      </c>
    </row>
    <row r="9" spans="1:18" ht="15.75">
      <c r="A9" s="1" t="s">
        <v>12</v>
      </c>
      <c r="B9" s="1">
        <v>99</v>
      </c>
      <c r="C9" s="8" t="str">
        <f>IF('Решаемость 6 кл. р.я.'!C9&lt;'Необъективность 6 кл. р.я.'!C$65,"ДА","НЕТ")</f>
        <v>ДА</v>
      </c>
      <c r="D9" s="8" t="str">
        <f>IF('Решаемость 6 кл. р.я.'!D9&lt;'Необъективность 6 кл. р.я.'!D$65,"ДА","НЕТ")</f>
        <v>ДА</v>
      </c>
      <c r="E9" s="8" t="str">
        <f>IF('Решаемость 6 кл. р.я.'!E9&lt;'Необъективность 6 кл. р.я.'!E$65,"ДА","НЕТ")</f>
        <v>ДА</v>
      </c>
      <c r="F9" s="8" t="str">
        <f>IF('Решаемость 6 кл. р.я.'!F9&lt;'Необъективность 6 кл. р.я.'!F$65,"ДА","НЕТ")</f>
        <v>НЕТ</v>
      </c>
      <c r="G9" s="8" t="str">
        <f>IF('Решаемость 6 кл. р.я.'!G9&lt;'Необъективность 6 кл. р.я.'!G$65,"ДА","НЕТ")</f>
        <v>ДА</v>
      </c>
      <c r="H9" s="8" t="str">
        <f>IF('Решаемость 6 кл. р.я.'!H9&lt;'Необъективность 6 кл. р.я.'!H$65,"ДА","НЕТ")</f>
        <v>ДА</v>
      </c>
      <c r="I9" s="8" t="str">
        <f>IF('Решаемость 6 кл. р.я.'!I9&lt;'Необъективность 6 кл. р.я.'!I$65,"ДА","НЕТ")</f>
        <v>ДА</v>
      </c>
      <c r="J9" s="8" t="str">
        <f>IF('Решаемость 6 кл. р.я.'!J9&lt;'Необъективность 6 кл. р.я.'!J$65,"ДА","НЕТ")</f>
        <v>ДА</v>
      </c>
      <c r="K9" s="8" t="str">
        <f>IF('Решаемость 6 кл. р.я.'!K9&lt;'Необъективность 6 кл. р.я.'!K$65,"ДА","НЕТ")</f>
        <v>ДА</v>
      </c>
      <c r="L9" s="8" t="str">
        <f>IF('Решаемость 6 кл. р.я.'!L9&lt;'Необъективность 6 кл. р.я.'!L$65,"ДА","НЕТ")</f>
        <v>ДА</v>
      </c>
      <c r="M9" s="8" t="str">
        <f>IF('Решаемость 6 кл. р.я.'!M9&lt;'Необъективность 6 кл. р.я.'!M$65,"ДА","НЕТ")</f>
        <v>ДА</v>
      </c>
      <c r="N9" s="8" t="str">
        <f>IF('Решаемость 6 кл. р.я.'!N9&lt;'Необъективность 6 кл. р.я.'!N$65,"ДА","НЕТ")</f>
        <v>ДА</v>
      </c>
      <c r="O9" s="8">
        <f>'Результаты 6 кл. р.я.'!O9/'Результаты 6 кл. р.я.'!$B9</f>
        <v>7.0707070707070704E-2</v>
      </c>
      <c r="P9" s="8">
        <f>'Результаты 6 кл. р.я.'!P9/'Результаты 6 кл. р.я.'!$B9</f>
        <v>0.34343434343434343</v>
      </c>
      <c r="Q9" s="8">
        <f>'Результаты 6 кл. р.я.'!Q9/'Результаты 6 кл. р.я.'!$B9</f>
        <v>0.48484848484848486</v>
      </c>
      <c r="R9" s="8">
        <f>'Результаты 6 кл. р.я.'!R9/'Результаты 6 кл. р.я.'!$B9</f>
        <v>0.10101010101010101</v>
      </c>
    </row>
    <row r="10" spans="1:18" ht="15.75">
      <c r="A10" s="1" t="s">
        <v>13</v>
      </c>
      <c r="B10" s="2">
        <v>75</v>
      </c>
      <c r="C10" s="8" t="str">
        <f>IF('Решаемость 6 кл. р.я.'!C10&lt;'Необъективность 6 кл. р.я.'!C$65,"ДА","НЕТ")</f>
        <v>ДА</v>
      </c>
      <c r="D10" s="8" t="str">
        <f>IF('Решаемость 6 кл. р.я.'!D10&lt;'Необъективность 6 кл. р.я.'!D$65,"ДА","НЕТ")</f>
        <v>ДА</v>
      </c>
      <c r="E10" s="8" t="str">
        <f>IF('Решаемость 6 кл. р.я.'!E10&lt;'Необъективность 6 кл. р.я.'!E$65,"ДА","НЕТ")</f>
        <v>ДА</v>
      </c>
      <c r="F10" s="8" t="str">
        <f>IF('Решаемость 6 кл. р.я.'!F10&lt;'Необъективность 6 кл. р.я.'!F$65,"ДА","НЕТ")</f>
        <v>ДА</v>
      </c>
      <c r="G10" s="8" t="str">
        <f>IF('Решаемость 6 кл. р.я.'!G10&lt;'Необъективность 6 кл. р.я.'!G$65,"ДА","НЕТ")</f>
        <v>ДА</v>
      </c>
      <c r="H10" s="8" t="str">
        <f>IF('Решаемость 6 кл. р.я.'!H10&lt;'Необъективность 6 кл. р.я.'!H$65,"ДА","НЕТ")</f>
        <v>ДА</v>
      </c>
      <c r="I10" s="8" t="str">
        <f>IF('Решаемость 6 кл. р.я.'!I10&lt;'Необъективность 6 кл. р.я.'!I$65,"ДА","НЕТ")</f>
        <v>ДА</v>
      </c>
      <c r="J10" s="8" t="str">
        <f>IF('Решаемость 6 кл. р.я.'!J10&lt;'Необъективность 6 кл. р.я.'!J$65,"ДА","НЕТ")</f>
        <v>НЕТ</v>
      </c>
      <c r="K10" s="8" t="str">
        <f>IF('Решаемость 6 кл. р.я.'!K10&lt;'Необъективность 6 кл. р.я.'!K$65,"ДА","НЕТ")</f>
        <v>ДА</v>
      </c>
      <c r="L10" s="8" t="str">
        <f>IF('Решаемость 6 кл. р.я.'!L10&lt;'Необъективность 6 кл. р.я.'!L$65,"ДА","НЕТ")</f>
        <v>ДА</v>
      </c>
      <c r="M10" s="8" t="str">
        <f>IF('Решаемость 6 кл. р.я.'!M10&lt;'Необъективность 6 кл. р.я.'!M$65,"ДА","НЕТ")</f>
        <v>НЕТ</v>
      </c>
      <c r="N10" s="8" t="str">
        <f>IF('Решаемость 6 кл. р.я.'!N10&lt;'Необъективность 6 кл. р.я.'!N$65,"ДА","НЕТ")</f>
        <v>ДА</v>
      </c>
      <c r="O10" s="8">
        <f>'Результаты 6 кл. р.я.'!O10/'Результаты 6 кл. р.я.'!$B10</f>
        <v>1.3333333333333334E-2</v>
      </c>
      <c r="P10" s="8">
        <f>'Результаты 6 кл. р.я.'!P10/'Результаты 6 кл. р.я.'!$B10</f>
        <v>0.48</v>
      </c>
      <c r="Q10" s="8">
        <f>'Результаты 6 кл. р.я.'!Q10/'Результаты 6 кл. р.я.'!$B10</f>
        <v>0.38666666666666666</v>
      </c>
      <c r="R10" s="8">
        <f>'Результаты 6 кл. р.я.'!R10/'Результаты 6 кл. р.я.'!$B10</f>
        <v>0.12</v>
      </c>
    </row>
    <row r="11" spans="1:18" ht="15.75">
      <c r="A11" s="1" t="s">
        <v>14</v>
      </c>
      <c r="B11" s="2">
        <v>44</v>
      </c>
      <c r="C11" s="8" t="str">
        <f>IF('Решаемость 6 кл. р.я.'!C11&lt;'Необъективность 6 кл. р.я.'!C$65,"ДА","НЕТ")</f>
        <v>ДА</v>
      </c>
      <c r="D11" s="8" t="str">
        <f>IF('Решаемость 6 кл. р.я.'!D11&lt;'Необъективность 6 кл. р.я.'!D$65,"ДА","НЕТ")</f>
        <v>ДА</v>
      </c>
      <c r="E11" s="8" t="str">
        <f>IF('Решаемость 6 кл. р.я.'!E11&lt;'Необъективность 6 кл. р.я.'!E$65,"ДА","НЕТ")</f>
        <v>ДА</v>
      </c>
      <c r="F11" s="8" t="str">
        <f>IF('Решаемость 6 кл. р.я.'!F11&lt;'Необъективность 6 кл. р.я.'!F$65,"ДА","НЕТ")</f>
        <v>ДА</v>
      </c>
      <c r="G11" s="8" t="str">
        <f>IF('Решаемость 6 кл. р.я.'!G11&lt;'Необъективность 6 кл. р.я.'!G$65,"ДА","НЕТ")</f>
        <v>ДА</v>
      </c>
      <c r="H11" s="8" t="str">
        <f>IF('Решаемость 6 кл. р.я.'!H11&lt;'Необъективность 6 кл. р.я.'!H$65,"ДА","НЕТ")</f>
        <v>ДА</v>
      </c>
      <c r="I11" s="8" t="str">
        <f>IF('Решаемость 6 кл. р.я.'!I11&lt;'Необъективность 6 кл. р.я.'!I$65,"ДА","НЕТ")</f>
        <v>ДА</v>
      </c>
      <c r="J11" s="8" t="str">
        <f>IF('Решаемость 6 кл. р.я.'!J11&lt;'Необъективность 6 кл. р.я.'!J$65,"ДА","НЕТ")</f>
        <v>ДА</v>
      </c>
      <c r="K11" s="8" t="str">
        <f>IF('Решаемость 6 кл. р.я.'!K11&lt;'Необъективность 6 кл. р.я.'!K$65,"ДА","НЕТ")</f>
        <v>ДА</v>
      </c>
      <c r="L11" s="8" t="str">
        <f>IF('Решаемость 6 кл. р.я.'!L11&lt;'Необъективность 6 кл. р.я.'!L$65,"ДА","НЕТ")</f>
        <v>ДА</v>
      </c>
      <c r="M11" s="8" t="str">
        <f>IF('Решаемость 6 кл. р.я.'!M11&lt;'Необъективность 6 кл. р.я.'!M$65,"ДА","НЕТ")</f>
        <v>ДА</v>
      </c>
      <c r="N11" s="8" t="str">
        <f>IF('Решаемость 6 кл. р.я.'!N11&lt;'Необъективность 6 кл. р.я.'!N$65,"ДА","НЕТ")</f>
        <v>ДА</v>
      </c>
      <c r="O11" s="8">
        <f>'Результаты 6 кл. р.я.'!O11/'Результаты 6 кл. р.я.'!$B11</f>
        <v>0.31818181818181818</v>
      </c>
      <c r="P11" s="8">
        <f>'Результаты 6 кл. р.я.'!P11/'Результаты 6 кл. р.я.'!$B11</f>
        <v>0.47727272727272729</v>
      </c>
      <c r="Q11" s="8">
        <f>'Результаты 6 кл. р.я.'!Q11/'Результаты 6 кл. р.я.'!$B11</f>
        <v>0.18181818181818182</v>
      </c>
      <c r="R11" s="8">
        <f>'Результаты 6 кл. р.я.'!R11/'Результаты 6 кл. р.я.'!$B11</f>
        <v>2.2727272727272728E-2</v>
      </c>
    </row>
    <row r="12" spans="1:18" ht="15.75">
      <c r="A12" s="1" t="s">
        <v>15</v>
      </c>
      <c r="B12" s="2">
        <v>79</v>
      </c>
      <c r="C12" s="8" t="str">
        <f>IF('Решаемость 6 кл. р.я.'!C12&lt;'Необъективность 6 кл. р.я.'!C$65,"ДА","НЕТ")</f>
        <v>ДА</v>
      </c>
      <c r="D12" s="8" t="str">
        <f>IF('Решаемость 6 кл. р.я.'!D12&lt;'Необъективность 6 кл. р.я.'!D$65,"ДА","НЕТ")</f>
        <v>ДА</v>
      </c>
      <c r="E12" s="8" t="str">
        <f>IF('Решаемость 6 кл. р.я.'!E12&lt;'Необъективность 6 кл. р.я.'!E$65,"ДА","НЕТ")</f>
        <v>ДА</v>
      </c>
      <c r="F12" s="8" t="str">
        <f>IF('Решаемость 6 кл. р.я.'!F12&lt;'Необъективность 6 кл. р.я.'!F$65,"ДА","НЕТ")</f>
        <v>НЕТ</v>
      </c>
      <c r="G12" s="8" t="str">
        <f>IF('Решаемость 6 кл. р.я.'!G12&lt;'Необъективность 6 кл. р.я.'!G$65,"ДА","НЕТ")</f>
        <v>ДА</v>
      </c>
      <c r="H12" s="8" t="str">
        <f>IF('Решаемость 6 кл. р.я.'!H12&lt;'Необъективность 6 кл. р.я.'!H$65,"ДА","НЕТ")</f>
        <v>ДА</v>
      </c>
      <c r="I12" s="8" t="str">
        <f>IF('Решаемость 6 кл. р.я.'!I12&lt;'Необъективность 6 кл. р.я.'!I$65,"ДА","НЕТ")</f>
        <v>НЕТ</v>
      </c>
      <c r="J12" s="8" t="str">
        <f>IF('Решаемость 6 кл. р.я.'!J12&lt;'Необъективность 6 кл. р.я.'!J$65,"ДА","НЕТ")</f>
        <v>ДА</v>
      </c>
      <c r="K12" s="8" t="str">
        <f>IF('Решаемость 6 кл. р.я.'!K12&lt;'Необъективность 6 кл. р.я.'!K$65,"ДА","НЕТ")</f>
        <v>ДА</v>
      </c>
      <c r="L12" s="8" t="str">
        <f>IF('Решаемость 6 кл. р.я.'!L12&lt;'Необъективность 6 кл. р.я.'!L$65,"ДА","НЕТ")</f>
        <v>НЕТ</v>
      </c>
      <c r="M12" s="8" t="str">
        <f>IF('Решаемость 6 кл. р.я.'!M12&lt;'Необъективность 6 кл. р.я.'!M$65,"ДА","НЕТ")</f>
        <v>НЕТ</v>
      </c>
      <c r="N12" s="8" t="str">
        <f>IF('Решаемость 6 кл. р.я.'!N12&lt;'Необъективность 6 кл. р.я.'!N$65,"ДА","НЕТ")</f>
        <v>ДА</v>
      </c>
      <c r="O12" s="8">
        <f>'Результаты 6 кл. р.я.'!O12/'Результаты 6 кл. р.я.'!$B12</f>
        <v>1.2658227848101266E-2</v>
      </c>
      <c r="P12" s="8">
        <f>'Результаты 6 кл. р.я.'!P12/'Результаты 6 кл. р.я.'!$B12</f>
        <v>0.30379746835443039</v>
      </c>
      <c r="Q12" s="8">
        <f>'Результаты 6 кл. р.я.'!Q12/'Результаты 6 кл. р.я.'!$B12</f>
        <v>0.569620253164557</v>
      </c>
      <c r="R12" s="8">
        <f>'Результаты 6 кл. р.я.'!R12/'Результаты 6 кл. р.я.'!$B12</f>
        <v>0.11392405063291139</v>
      </c>
    </row>
    <row r="13" spans="1:18" ht="15.75">
      <c r="A13" s="1" t="s">
        <v>16</v>
      </c>
      <c r="B13" s="2">
        <v>77</v>
      </c>
      <c r="C13" s="8" t="str">
        <f>IF('Решаемость 6 кл. р.я.'!C13&lt;'Необъективность 6 кл. р.я.'!C$65,"ДА","НЕТ")</f>
        <v>ДА</v>
      </c>
      <c r="D13" s="8" t="str">
        <f>IF('Решаемость 6 кл. р.я.'!D13&lt;'Необъективность 6 кл. р.я.'!D$65,"ДА","НЕТ")</f>
        <v>ДА</v>
      </c>
      <c r="E13" s="8" t="str">
        <f>IF('Решаемость 6 кл. р.я.'!E13&lt;'Необъективность 6 кл. р.я.'!E$65,"ДА","НЕТ")</f>
        <v>НЕТ</v>
      </c>
      <c r="F13" s="8" t="str">
        <f>IF('Решаемость 6 кл. р.я.'!F13&lt;'Необъективность 6 кл. р.я.'!F$65,"ДА","НЕТ")</f>
        <v>ДА</v>
      </c>
      <c r="G13" s="8" t="str">
        <f>IF('Решаемость 6 кл. р.я.'!G13&lt;'Необъективность 6 кл. р.я.'!G$65,"ДА","НЕТ")</f>
        <v>НЕТ</v>
      </c>
      <c r="H13" s="8" t="str">
        <f>IF('Решаемость 6 кл. р.я.'!H13&lt;'Необъективность 6 кл. р.я.'!H$65,"ДА","НЕТ")</f>
        <v>ДА</v>
      </c>
      <c r="I13" s="8" t="str">
        <f>IF('Решаемость 6 кл. р.я.'!I13&lt;'Необъективность 6 кл. р.я.'!I$65,"ДА","НЕТ")</f>
        <v>ДА</v>
      </c>
      <c r="J13" s="8" t="str">
        <f>IF('Решаемость 6 кл. р.я.'!J13&lt;'Необъективность 6 кл. р.я.'!J$65,"ДА","НЕТ")</f>
        <v>НЕТ</v>
      </c>
      <c r="K13" s="8" t="str">
        <f>IF('Решаемость 6 кл. р.я.'!K13&lt;'Необъективность 6 кл. р.я.'!K$65,"ДА","НЕТ")</f>
        <v>ДА</v>
      </c>
      <c r="L13" s="8" t="str">
        <f>IF('Решаемость 6 кл. р.я.'!L13&lt;'Необъективность 6 кл. р.я.'!L$65,"ДА","НЕТ")</f>
        <v>НЕТ</v>
      </c>
      <c r="M13" s="8" t="str">
        <f>IF('Решаемость 6 кл. р.я.'!M13&lt;'Необъективность 6 кл. р.я.'!M$65,"ДА","НЕТ")</f>
        <v>НЕТ</v>
      </c>
      <c r="N13" s="8" t="str">
        <f>IF('Решаемость 6 кл. р.я.'!N13&lt;'Необъективность 6 кл. р.я.'!N$65,"ДА","НЕТ")</f>
        <v>ДА</v>
      </c>
      <c r="O13" s="8">
        <f>'Результаты 6 кл. р.я.'!O13/'Результаты 6 кл. р.я.'!$B13</f>
        <v>0</v>
      </c>
      <c r="P13" s="8">
        <f>'Результаты 6 кл. р.я.'!P13/'Результаты 6 кл. р.я.'!$B13</f>
        <v>0.37662337662337664</v>
      </c>
      <c r="Q13" s="8">
        <f>'Результаты 6 кл. р.я.'!Q13/'Результаты 6 кл. р.я.'!$B13</f>
        <v>0.38961038961038963</v>
      </c>
      <c r="R13" s="8">
        <f>'Результаты 6 кл. р.я.'!R13/'Результаты 6 кл. р.я.'!$B13</f>
        <v>0.23376623376623376</v>
      </c>
    </row>
    <row r="14" spans="1:18" ht="31.5">
      <c r="A14" s="1" t="s">
        <v>38</v>
      </c>
      <c r="B14" s="2">
        <v>95</v>
      </c>
      <c r="C14" s="8" t="str">
        <f>IF('Решаемость 6 кл. р.я.'!C14&lt;'Необъективность 6 кл. р.я.'!C$65,"ДА","НЕТ")</f>
        <v>НЕТ</v>
      </c>
      <c r="D14" s="8" t="str">
        <f>IF('Решаемость 6 кл. р.я.'!D14&lt;'Необъективность 6 кл. р.я.'!D$65,"ДА","НЕТ")</f>
        <v>ДА</v>
      </c>
      <c r="E14" s="8" t="str">
        <f>IF('Решаемость 6 кл. р.я.'!E14&lt;'Необъективность 6 кл. р.я.'!E$65,"ДА","НЕТ")</f>
        <v>ДА</v>
      </c>
      <c r="F14" s="8" t="str">
        <f>IF('Решаемость 6 кл. р.я.'!F14&lt;'Необъективность 6 кл. р.я.'!F$65,"ДА","НЕТ")</f>
        <v>ДА</v>
      </c>
      <c r="G14" s="8" t="str">
        <f>IF('Решаемость 6 кл. р.я.'!G14&lt;'Необъективность 6 кл. р.я.'!G$65,"ДА","НЕТ")</f>
        <v>ДА</v>
      </c>
      <c r="H14" s="8" t="str">
        <f>IF('Решаемость 6 кл. р.я.'!H14&lt;'Необъективность 6 кл. р.я.'!H$65,"ДА","НЕТ")</f>
        <v>ДА</v>
      </c>
      <c r="I14" s="8" t="str">
        <f>IF('Решаемость 6 кл. р.я.'!I14&lt;'Необъективность 6 кл. р.я.'!I$65,"ДА","НЕТ")</f>
        <v>ДА</v>
      </c>
      <c r="J14" s="8" t="str">
        <f>IF('Решаемость 6 кл. р.я.'!J14&lt;'Необъективность 6 кл. р.я.'!J$65,"ДА","НЕТ")</f>
        <v>ДА</v>
      </c>
      <c r="K14" s="8" t="str">
        <f>IF('Решаемость 6 кл. р.я.'!K14&lt;'Необъективность 6 кл. р.я.'!K$65,"ДА","НЕТ")</f>
        <v>ДА</v>
      </c>
      <c r="L14" s="8" t="str">
        <f>IF('Решаемость 6 кл. р.я.'!L14&lt;'Необъективность 6 кл. р.я.'!L$65,"ДА","НЕТ")</f>
        <v>ДА</v>
      </c>
      <c r="M14" s="8" t="str">
        <f>IF('Решаемость 6 кл. р.я.'!M14&lt;'Необъективность 6 кл. р.я.'!M$65,"ДА","НЕТ")</f>
        <v>ДА</v>
      </c>
      <c r="N14" s="8" t="str">
        <f>IF('Решаемость 6 кл. р.я.'!N14&lt;'Необъективность 6 кл. р.я.'!N$65,"ДА","НЕТ")</f>
        <v>ДА</v>
      </c>
      <c r="O14" s="8">
        <f>'Результаты 6 кл. р.я.'!O14/'Результаты 6 кл. р.я.'!$B14</f>
        <v>7.3684210526315783E-2</v>
      </c>
      <c r="P14" s="8">
        <f>'Результаты 6 кл. р.я.'!P14/'Результаты 6 кл. р.я.'!$B14</f>
        <v>0.29473684210526313</v>
      </c>
      <c r="Q14" s="8">
        <f>'Результаты 6 кл. р.я.'!Q14/'Результаты 6 кл. р.я.'!$B14</f>
        <v>0.4631578947368421</v>
      </c>
      <c r="R14" s="8">
        <f>'Результаты 6 кл. р.я.'!R14/'Результаты 6 кл. р.я.'!$B14</f>
        <v>0.16842105263157894</v>
      </c>
    </row>
    <row r="15" spans="1:18" ht="15.75">
      <c r="A15" s="1">
        <v>3</v>
      </c>
      <c r="B15" s="2">
        <v>18</v>
      </c>
      <c r="C15" s="8" t="str">
        <f>IF('Решаемость 6 кл. р.я.'!C15&lt;'Необъективность 6 кл. р.я.'!C$65,"ДА","НЕТ")</f>
        <v>ДА</v>
      </c>
      <c r="D15" s="8" t="str">
        <f>IF('Решаемость 6 кл. р.я.'!D15&lt;'Необъективность 6 кл. р.я.'!D$65,"ДА","НЕТ")</f>
        <v>ДА</v>
      </c>
      <c r="E15" s="8" t="str">
        <f>IF('Решаемость 6 кл. р.я.'!E15&lt;'Необъективность 6 кл. р.я.'!E$65,"ДА","НЕТ")</f>
        <v>ДА</v>
      </c>
      <c r="F15" s="8" t="str">
        <f>IF('Решаемость 6 кл. р.я.'!F15&lt;'Необъективность 6 кл. р.я.'!F$65,"ДА","НЕТ")</f>
        <v>ДА</v>
      </c>
      <c r="G15" s="8" t="str">
        <f>IF('Решаемость 6 кл. р.я.'!G15&lt;'Необъективность 6 кл. р.я.'!G$65,"ДА","НЕТ")</f>
        <v>ДА</v>
      </c>
      <c r="H15" s="8" t="str">
        <f>IF('Решаемость 6 кл. р.я.'!H15&lt;'Необъективность 6 кл. р.я.'!H$65,"ДА","НЕТ")</f>
        <v>ДА</v>
      </c>
      <c r="I15" s="8" t="str">
        <f>IF('Решаемость 6 кл. р.я.'!I15&lt;'Необъективность 6 кл. р.я.'!I$65,"ДА","НЕТ")</f>
        <v>ДА</v>
      </c>
      <c r="J15" s="8" t="str">
        <f>IF('Решаемость 6 кл. р.я.'!J15&lt;'Необъективность 6 кл. р.я.'!J$65,"ДА","НЕТ")</f>
        <v>ДА</v>
      </c>
      <c r="K15" s="8" t="str">
        <f>IF('Решаемость 6 кл. р.я.'!K15&lt;'Необъективность 6 кл. р.я.'!K$65,"ДА","НЕТ")</f>
        <v>ДА</v>
      </c>
      <c r="L15" s="8" t="str">
        <f>IF('Решаемость 6 кл. р.я.'!L15&lt;'Необъективность 6 кл. р.я.'!L$65,"ДА","НЕТ")</f>
        <v>ДА</v>
      </c>
      <c r="M15" s="8" t="str">
        <f>IF('Решаемость 6 кл. р.я.'!M15&lt;'Необъективность 6 кл. р.я.'!M$65,"ДА","НЕТ")</f>
        <v>ДА</v>
      </c>
      <c r="N15" s="8" t="str">
        <f>IF('Решаемость 6 кл. р.я.'!N15&lt;'Необъективность 6 кл. р.я.'!N$65,"ДА","НЕТ")</f>
        <v>ДА</v>
      </c>
      <c r="O15" s="8">
        <f>'Результаты 6 кл. р.я.'!O15/'Результаты 6 кл. р.я.'!$B15</f>
        <v>0.3888888888888889</v>
      </c>
      <c r="P15" s="8">
        <f>'Результаты 6 кл. р.я.'!P15/'Результаты 6 кл. р.я.'!$B15</f>
        <v>0.44444444444444442</v>
      </c>
      <c r="Q15" s="8">
        <f>'Результаты 6 кл. р.я.'!Q15/'Результаты 6 кл. р.я.'!$B15</f>
        <v>0.16666666666666666</v>
      </c>
      <c r="R15" s="8">
        <f>'Результаты 6 кл. р.я.'!R15/'Результаты 6 кл. р.я.'!$B15</f>
        <v>0</v>
      </c>
    </row>
    <row r="16" spans="1:18" ht="15.75">
      <c r="A16" s="1">
        <v>5</v>
      </c>
      <c r="B16" s="2">
        <v>74</v>
      </c>
      <c r="C16" s="8" t="str">
        <f>IF('Решаемость 6 кл. р.я.'!C16&lt;'Необъективность 6 кл. р.я.'!C$65,"ДА","НЕТ")</f>
        <v>ДА</v>
      </c>
      <c r="D16" s="8" t="str">
        <f>IF('Решаемость 6 кл. р.я.'!D16&lt;'Необъективность 6 кл. р.я.'!D$65,"ДА","НЕТ")</f>
        <v>НЕТ</v>
      </c>
      <c r="E16" s="8" t="str">
        <f>IF('Решаемость 6 кл. р.я.'!E16&lt;'Необъективность 6 кл. р.я.'!E$65,"ДА","НЕТ")</f>
        <v>НЕТ</v>
      </c>
      <c r="F16" s="8" t="str">
        <f>IF('Решаемость 6 кл. р.я.'!F16&lt;'Необъективность 6 кл. р.я.'!F$65,"ДА","НЕТ")</f>
        <v>НЕТ</v>
      </c>
      <c r="G16" s="8" t="str">
        <f>IF('Решаемость 6 кл. р.я.'!G16&lt;'Необъективность 6 кл. р.я.'!G$65,"ДА","НЕТ")</f>
        <v>ДА</v>
      </c>
      <c r="H16" s="8" t="str">
        <f>IF('Решаемость 6 кл. р.я.'!H16&lt;'Необъективность 6 кл. р.я.'!H$65,"ДА","НЕТ")</f>
        <v>ДА</v>
      </c>
      <c r="I16" s="8" t="str">
        <f>IF('Решаемость 6 кл. р.я.'!I16&lt;'Необъективность 6 кл. р.я.'!I$65,"ДА","НЕТ")</f>
        <v>ДА</v>
      </c>
      <c r="J16" s="8" t="str">
        <f>IF('Решаемость 6 кл. р.я.'!J16&lt;'Необъективность 6 кл. р.я.'!J$65,"ДА","НЕТ")</f>
        <v>ДА</v>
      </c>
      <c r="K16" s="8" t="str">
        <f>IF('Решаемость 6 кл. р.я.'!K16&lt;'Необъективность 6 кл. р.я.'!K$65,"ДА","НЕТ")</f>
        <v>ДА</v>
      </c>
      <c r="L16" s="8" t="str">
        <f>IF('Решаемость 6 кл. р.я.'!L16&lt;'Необъективность 6 кл. р.я.'!L$65,"ДА","НЕТ")</f>
        <v>ДА</v>
      </c>
      <c r="M16" s="8" t="str">
        <f>IF('Решаемость 6 кл. р.я.'!M16&lt;'Необъективность 6 кл. р.я.'!M$65,"ДА","НЕТ")</f>
        <v>ДА</v>
      </c>
      <c r="N16" s="8" t="str">
        <f>IF('Решаемость 6 кл. р.я.'!N16&lt;'Необъективность 6 кл. р.я.'!N$65,"ДА","НЕТ")</f>
        <v>ДА</v>
      </c>
      <c r="O16" s="8">
        <f>'Результаты 6 кл. р.я.'!O16/'Результаты 6 кл. р.я.'!$B16</f>
        <v>0.14864864864864866</v>
      </c>
      <c r="P16" s="8">
        <f>'Результаты 6 кл. р.я.'!P16/'Результаты 6 кл. р.я.'!$B16</f>
        <v>0.41891891891891891</v>
      </c>
      <c r="Q16" s="8">
        <f>'Результаты 6 кл. р.я.'!Q16/'Результаты 6 кл. р.я.'!$B16</f>
        <v>0.39189189189189189</v>
      </c>
      <c r="R16" s="8">
        <f>'Результаты 6 кл. р.я.'!R16/'Результаты 6 кл. р.я.'!$B16</f>
        <v>4.0540540540540543E-2</v>
      </c>
    </row>
    <row r="17" spans="1:18" ht="15.75">
      <c r="A17" s="1">
        <v>6</v>
      </c>
      <c r="B17" s="2">
        <v>66</v>
      </c>
      <c r="C17" s="8" t="str">
        <f>IF('Решаемость 6 кл. р.я.'!C17&lt;'Необъективность 6 кл. р.я.'!C$65,"ДА","НЕТ")</f>
        <v>ДА</v>
      </c>
      <c r="D17" s="8" t="str">
        <f>IF('Решаемость 6 кл. р.я.'!D17&lt;'Необъективность 6 кл. р.я.'!D$65,"ДА","НЕТ")</f>
        <v>ДА</v>
      </c>
      <c r="E17" s="8" t="str">
        <f>IF('Решаемость 6 кл. р.я.'!E17&lt;'Необъективность 6 кл. р.я.'!E$65,"ДА","НЕТ")</f>
        <v>ДА</v>
      </c>
      <c r="F17" s="8" t="str">
        <f>IF('Решаемость 6 кл. р.я.'!F17&lt;'Необъективность 6 кл. р.я.'!F$65,"ДА","НЕТ")</f>
        <v>ДА</v>
      </c>
      <c r="G17" s="8" t="str">
        <f>IF('Решаемость 6 кл. р.я.'!G17&lt;'Необъективность 6 кл. р.я.'!G$65,"ДА","НЕТ")</f>
        <v>ДА</v>
      </c>
      <c r="H17" s="8" t="str">
        <f>IF('Решаемость 6 кл. р.я.'!H17&lt;'Необъективность 6 кл. р.я.'!H$65,"ДА","НЕТ")</f>
        <v>ДА</v>
      </c>
      <c r="I17" s="8" t="str">
        <f>IF('Решаемость 6 кл. р.я.'!I17&lt;'Необъективность 6 кл. р.я.'!I$65,"ДА","НЕТ")</f>
        <v>ДА</v>
      </c>
      <c r="J17" s="8" t="str">
        <f>IF('Решаемость 6 кл. р.я.'!J17&lt;'Необъективность 6 кл. р.я.'!J$65,"ДА","НЕТ")</f>
        <v>ДА</v>
      </c>
      <c r="K17" s="8" t="str">
        <f>IF('Решаемость 6 кл. р.я.'!K17&lt;'Необъективность 6 кл. р.я.'!K$65,"ДА","НЕТ")</f>
        <v>ДА</v>
      </c>
      <c r="L17" s="8" t="str">
        <f>IF('Решаемость 6 кл. р.я.'!L17&lt;'Необъективность 6 кл. р.я.'!L$65,"ДА","НЕТ")</f>
        <v>ДА</v>
      </c>
      <c r="M17" s="8" t="str">
        <f>IF('Решаемость 6 кл. р.я.'!M17&lt;'Необъективность 6 кл. р.я.'!M$65,"ДА","НЕТ")</f>
        <v>ДА</v>
      </c>
      <c r="N17" s="8" t="str">
        <f>IF('Решаемость 6 кл. р.я.'!N17&lt;'Необъективность 6 кл. р.я.'!N$65,"ДА","НЕТ")</f>
        <v>ДА</v>
      </c>
      <c r="O17" s="8">
        <f>'Результаты 6 кл. р.я.'!O17/'Результаты 6 кл. р.я.'!$B17</f>
        <v>0.13636363636363635</v>
      </c>
      <c r="P17" s="8">
        <f>'Результаты 6 кл. р.я.'!P17/'Результаты 6 кл. р.я.'!$B17</f>
        <v>0.45454545454545453</v>
      </c>
      <c r="Q17" s="8">
        <f>'Результаты 6 кл. р.я.'!Q17/'Результаты 6 кл. р.я.'!$B17</f>
        <v>0.2878787878787879</v>
      </c>
      <c r="R17" s="8">
        <f>'Результаты 6 кл. р.я.'!R17/'Результаты 6 кл. р.я.'!$B17</f>
        <v>0.12121212121212122</v>
      </c>
    </row>
    <row r="18" spans="1:18" ht="15.75">
      <c r="A18" s="1">
        <v>7</v>
      </c>
      <c r="B18" s="2">
        <v>47</v>
      </c>
      <c r="C18" s="8" t="str">
        <f>IF('Решаемость 6 кл. р.я.'!C18&lt;'Необъективность 6 кл. р.я.'!C$65,"ДА","НЕТ")</f>
        <v>ДА</v>
      </c>
      <c r="D18" s="8" t="str">
        <f>IF('Решаемость 6 кл. р.я.'!D18&lt;'Необъективность 6 кл. р.я.'!D$65,"ДА","НЕТ")</f>
        <v>ДА</v>
      </c>
      <c r="E18" s="8" t="str">
        <f>IF('Решаемость 6 кл. р.я.'!E18&lt;'Необъективность 6 кл. р.я.'!E$65,"ДА","НЕТ")</f>
        <v>ДА</v>
      </c>
      <c r="F18" s="8" t="str">
        <f>IF('Решаемость 6 кл. р.я.'!F18&lt;'Необъективность 6 кл. р.я.'!F$65,"ДА","НЕТ")</f>
        <v>ДА</v>
      </c>
      <c r="G18" s="8" t="str">
        <f>IF('Решаемость 6 кл. р.я.'!G18&lt;'Необъективность 6 кл. р.я.'!G$65,"ДА","НЕТ")</f>
        <v>ДА</v>
      </c>
      <c r="H18" s="8" t="str">
        <f>IF('Решаемость 6 кл. р.я.'!H18&lt;'Необъективность 6 кл. р.я.'!H$65,"ДА","НЕТ")</f>
        <v>ДА</v>
      </c>
      <c r="I18" s="8" t="str">
        <f>IF('Решаемость 6 кл. р.я.'!I18&lt;'Необъективность 6 кл. р.я.'!I$65,"ДА","НЕТ")</f>
        <v>ДА</v>
      </c>
      <c r="J18" s="8" t="str">
        <f>IF('Решаемость 6 кл. р.я.'!J18&lt;'Необъективность 6 кл. р.я.'!J$65,"ДА","НЕТ")</f>
        <v>ДА</v>
      </c>
      <c r="K18" s="8" t="str">
        <f>IF('Решаемость 6 кл. р.я.'!K18&lt;'Необъективность 6 кл. р.я.'!K$65,"ДА","НЕТ")</f>
        <v>ДА</v>
      </c>
      <c r="L18" s="8" t="str">
        <f>IF('Решаемость 6 кл. р.я.'!L18&lt;'Необъективность 6 кл. р.я.'!L$65,"ДА","НЕТ")</f>
        <v>ДА</v>
      </c>
      <c r="M18" s="8" t="str">
        <f>IF('Решаемость 6 кл. р.я.'!M18&lt;'Необъективность 6 кл. р.я.'!M$65,"ДА","НЕТ")</f>
        <v>ДА</v>
      </c>
      <c r="N18" s="8" t="str">
        <f>IF('Решаемость 6 кл. р.я.'!N18&lt;'Необъективность 6 кл. р.я.'!N$65,"ДА","НЕТ")</f>
        <v>ДА</v>
      </c>
      <c r="O18" s="8">
        <f>'Результаты 6 кл. р.я.'!O18/'Результаты 6 кл. р.я.'!$B18</f>
        <v>0.10638297872340426</v>
      </c>
      <c r="P18" s="8">
        <f>'Результаты 6 кл. р.я.'!P18/'Результаты 6 кл. р.я.'!$B18</f>
        <v>0.46808510638297873</v>
      </c>
      <c r="Q18" s="8">
        <f>'Результаты 6 кл. р.я.'!Q18/'Результаты 6 кл. р.я.'!$B18</f>
        <v>0.2978723404255319</v>
      </c>
      <c r="R18" s="8">
        <f>'Результаты 6 кл. р.я.'!R18/'Результаты 6 кл. р.я.'!$B18</f>
        <v>0.1276595744680851</v>
      </c>
    </row>
    <row r="19" spans="1:18" ht="15.75">
      <c r="A19" s="1">
        <v>8</v>
      </c>
      <c r="B19" s="2">
        <v>57</v>
      </c>
      <c r="C19" s="8" t="str">
        <f>IF('Решаемость 6 кл. р.я.'!C19&lt;'Необъективность 6 кл. р.я.'!C$65,"ДА","НЕТ")</f>
        <v>ДА</v>
      </c>
      <c r="D19" s="8" t="str">
        <f>IF('Решаемость 6 кл. р.я.'!D19&lt;'Необъективность 6 кл. р.я.'!D$65,"ДА","НЕТ")</f>
        <v>ДА</v>
      </c>
      <c r="E19" s="8" t="str">
        <f>IF('Решаемость 6 кл. р.я.'!E19&lt;'Необъективность 6 кл. р.я.'!E$65,"ДА","НЕТ")</f>
        <v>ДА</v>
      </c>
      <c r="F19" s="8" t="str">
        <f>IF('Решаемость 6 кл. р.я.'!F19&lt;'Необъективность 6 кл. р.я.'!F$65,"ДА","НЕТ")</f>
        <v>ДА</v>
      </c>
      <c r="G19" s="8" t="str">
        <f>IF('Решаемость 6 кл. р.я.'!G19&lt;'Необъективность 6 кл. р.я.'!G$65,"ДА","НЕТ")</f>
        <v>ДА</v>
      </c>
      <c r="H19" s="8" t="str">
        <f>IF('Решаемость 6 кл. р.я.'!H19&lt;'Необъективность 6 кл. р.я.'!H$65,"ДА","НЕТ")</f>
        <v>ДА</v>
      </c>
      <c r="I19" s="8" t="str">
        <f>IF('Решаемость 6 кл. р.я.'!I19&lt;'Необъективность 6 кл. р.я.'!I$65,"ДА","НЕТ")</f>
        <v>ДА</v>
      </c>
      <c r="J19" s="8" t="str">
        <f>IF('Решаемость 6 кл. р.я.'!J19&lt;'Необъективность 6 кл. р.я.'!J$65,"ДА","НЕТ")</f>
        <v>ДА</v>
      </c>
      <c r="K19" s="8" t="str">
        <f>IF('Решаемость 6 кл. р.я.'!K19&lt;'Необъективность 6 кл. р.я.'!K$65,"ДА","НЕТ")</f>
        <v>ДА</v>
      </c>
      <c r="L19" s="8" t="str">
        <f>IF('Решаемость 6 кл. р.я.'!L19&lt;'Необъективность 6 кл. р.я.'!L$65,"ДА","НЕТ")</f>
        <v>ДА</v>
      </c>
      <c r="M19" s="8" t="str">
        <f>IF('Решаемость 6 кл. р.я.'!M19&lt;'Необъективность 6 кл. р.я.'!M$65,"ДА","НЕТ")</f>
        <v>ДА</v>
      </c>
      <c r="N19" s="8" t="str">
        <f>IF('Решаемость 6 кл. р.я.'!N19&lt;'Необъективность 6 кл. р.я.'!N$65,"ДА","НЕТ")</f>
        <v>ДА</v>
      </c>
      <c r="O19" s="8">
        <f>'Результаты 6 кл. р.я.'!O19/'Результаты 6 кл. р.я.'!$B19</f>
        <v>0.21052631578947367</v>
      </c>
      <c r="P19" s="8">
        <f>'Результаты 6 кл. р.я.'!P19/'Результаты 6 кл. р.я.'!$B19</f>
        <v>0.56140350877192979</v>
      </c>
      <c r="Q19" s="8">
        <f>'Результаты 6 кл. р.я.'!Q19/'Результаты 6 кл. р.я.'!$B19</f>
        <v>0.22807017543859648</v>
      </c>
      <c r="R19" s="8">
        <f>'Результаты 6 кл. р.я.'!R19/'Результаты 6 кл. р.я.'!$B19</f>
        <v>0</v>
      </c>
    </row>
    <row r="20" spans="1:18" ht="15.75">
      <c r="A20" s="1">
        <v>9</v>
      </c>
      <c r="B20" s="2">
        <v>69</v>
      </c>
      <c r="C20" s="8" t="str">
        <f>IF('Решаемость 6 кл. р.я.'!C20&lt;'Необъективность 6 кл. р.я.'!C$65,"ДА","НЕТ")</f>
        <v>ДА</v>
      </c>
      <c r="D20" s="8" t="str">
        <f>IF('Решаемость 6 кл. р.я.'!D20&lt;'Необъективность 6 кл. р.я.'!D$65,"ДА","НЕТ")</f>
        <v>ДА</v>
      </c>
      <c r="E20" s="8" t="str">
        <f>IF('Решаемость 6 кл. р.я.'!E20&lt;'Необъективность 6 кл. р.я.'!E$65,"ДА","НЕТ")</f>
        <v>ДА</v>
      </c>
      <c r="F20" s="8" t="str">
        <f>IF('Решаемость 6 кл. р.я.'!F20&lt;'Необъективность 6 кл. р.я.'!F$65,"ДА","НЕТ")</f>
        <v>ДА</v>
      </c>
      <c r="G20" s="8" t="str">
        <f>IF('Решаемость 6 кл. р.я.'!G20&lt;'Необъективность 6 кл. р.я.'!G$65,"ДА","НЕТ")</f>
        <v>ДА</v>
      </c>
      <c r="H20" s="8" t="str">
        <f>IF('Решаемость 6 кл. р.я.'!H20&lt;'Необъективность 6 кл. р.я.'!H$65,"ДА","НЕТ")</f>
        <v>ДА</v>
      </c>
      <c r="I20" s="8" t="str">
        <f>IF('Решаемость 6 кл. р.я.'!I20&lt;'Необъективность 6 кл. р.я.'!I$65,"ДА","НЕТ")</f>
        <v>ДА</v>
      </c>
      <c r="J20" s="8" t="str">
        <f>IF('Решаемость 6 кл. р.я.'!J20&lt;'Необъективность 6 кл. р.я.'!J$65,"ДА","НЕТ")</f>
        <v>НЕТ</v>
      </c>
      <c r="K20" s="8" t="str">
        <f>IF('Решаемость 6 кл. р.я.'!K20&lt;'Необъективность 6 кл. р.я.'!K$65,"ДА","НЕТ")</f>
        <v>НЕТ</v>
      </c>
      <c r="L20" s="8" t="str">
        <f>IF('Решаемость 6 кл. р.я.'!L20&lt;'Необъективность 6 кл. р.я.'!L$65,"ДА","НЕТ")</f>
        <v>НЕТ</v>
      </c>
      <c r="M20" s="8" t="str">
        <f>IF('Решаемость 6 кл. р.я.'!M20&lt;'Необъективность 6 кл. р.я.'!M$65,"ДА","НЕТ")</f>
        <v>ДА</v>
      </c>
      <c r="N20" s="8" t="str">
        <f>IF('Решаемость 6 кл. р.я.'!N20&lt;'Необъективность 6 кл. р.я.'!N$65,"ДА","НЕТ")</f>
        <v>НЕТ</v>
      </c>
      <c r="O20" s="8">
        <f>'Результаты 6 кл. р.я.'!O20/'Результаты 6 кл. р.я.'!$B20</f>
        <v>5.7971014492753624E-2</v>
      </c>
      <c r="P20" s="8">
        <f>'Результаты 6 кл. р.я.'!P20/'Результаты 6 кл. р.я.'!$B20</f>
        <v>0.40579710144927539</v>
      </c>
      <c r="Q20" s="8">
        <f>'Результаты 6 кл. р.я.'!Q20/'Результаты 6 кл. р.я.'!$B20</f>
        <v>0.47826086956521741</v>
      </c>
      <c r="R20" s="8">
        <f>'Результаты 6 кл. р.я.'!R20/'Результаты 6 кл. р.я.'!$B20</f>
        <v>5.7971014492753624E-2</v>
      </c>
    </row>
    <row r="21" spans="1:18" ht="15.75">
      <c r="A21" s="1">
        <v>10</v>
      </c>
      <c r="B21" s="2">
        <v>68</v>
      </c>
      <c r="C21" s="8" t="str">
        <f>IF('Решаемость 6 кл. р.я.'!C21&lt;'Необъективность 6 кл. р.я.'!C$65,"ДА","НЕТ")</f>
        <v>ДА</v>
      </c>
      <c r="D21" s="8" t="str">
        <f>IF('Решаемость 6 кл. р.я.'!D21&lt;'Необъективность 6 кл. р.я.'!D$65,"ДА","НЕТ")</f>
        <v>ДА</v>
      </c>
      <c r="E21" s="8" t="str">
        <f>IF('Решаемость 6 кл. р.я.'!E21&lt;'Необъективность 6 кл. р.я.'!E$65,"ДА","НЕТ")</f>
        <v>ДА</v>
      </c>
      <c r="F21" s="8" t="str">
        <f>IF('Решаемость 6 кл. р.я.'!F21&lt;'Необъективность 6 кл. р.я.'!F$65,"ДА","НЕТ")</f>
        <v>ДА</v>
      </c>
      <c r="G21" s="8" t="str">
        <f>IF('Решаемость 6 кл. р.я.'!G21&lt;'Необъективность 6 кл. р.я.'!G$65,"ДА","НЕТ")</f>
        <v>ДА</v>
      </c>
      <c r="H21" s="8" t="str">
        <f>IF('Решаемость 6 кл. р.я.'!H21&lt;'Необъективность 6 кл. р.я.'!H$65,"ДА","НЕТ")</f>
        <v>ДА</v>
      </c>
      <c r="I21" s="8" t="str">
        <f>IF('Решаемость 6 кл. р.я.'!I21&lt;'Необъективность 6 кл. р.я.'!I$65,"ДА","НЕТ")</f>
        <v>ДА</v>
      </c>
      <c r="J21" s="8" t="str">
        <f>IF('Решаемость 6 кл. р.я.'!J21&lt;'Необъективность 6 кл. р.я.'!J$65,"ДА","НЕТ")</f>
        <v>ДА</v>
      </c>
      <c r="K21" s="8" t="str">
        <f>IF('Решаемость 6 кл. р.я.'!K21&lt;'Необъективность 6 кл. р.я.'!K$65,"ДА","НЕТ")</f>
        <v>ДА</v>
      </c>
      <c r="L21" s="8" t="str">
        <f>IF('Решаемость 6 кл. р.я.'!L21&lt;'Необъективность 6 кл. р.я.'!L$65,"ДА","НЕТ")</f>
        <v>ДА</v>
      </c>
      <c r="M21" s="8" t="str">
        <f>IF('Решаемость 6 кл. р.я.'!M21&lt;'Необъективность 6 кл. р.я.'!M$65,"ДА","НЕТ")</f>
        <v>ДА</v>
      </c>
      <c r="N21" s="8" t="str">
        <f>IF('Решаемость 6 кл. р.я.'!N21&lt;'Необъективность 6 кл. р.я.'!N$65,"ДА","НЕТ")</f>
        <v>ДА</v>
      </c>
      <c r="O21" s="8">
        <f>'Результаты 6 кл. р.я.'!O21/'Результаты 6 кл. р.я.'!$B21</f>
        <v>1.4705882352941176E-2</v>
      </c>
      <c r="P21" s="8">
        <f>'Результаты 6 кл. р.я.'!P21/'Результаты 6 кл. р.я.'!$B21</f>
        <v>0.61764705882352944</v>
      </c>
      <c r="Q21" s="8">
        <f>'Результаты 6 кл. р.я.'!Q21/'Результаты 6 кл. р.я.'!$B21</f>
        <v>0.22058823529411764</v>
      </c>
      <c r="R21" s="8">
        <f>'Результаты 6 кл. р.я.'!R21/'Результаты 6 кл. р.я.'!$B21</f>
        <v>0</v>
      </c>
    </row>
    <row r="22" spans="1:18" ht="15.75">
      <c r="A22" s="1">
        <v>12</v>
      </c>
      <c r="B22" s="2">
        <v>40</v>
      </c>
      <c r="C22" s="8" t="str">
        <f>IF('Решаемость 6 кл. р.я.'!C22&lt;'Необъективность 6 кл. р.я.'!C$65,"ДА","НЕТ")</f>
        <v>ДА</v>
      </c>
      <c r="D22" s="8" t="str">
        <f>IF('Решаемость 6 кл. р.я.'!D22&lt;'Необъективность 6 кл. р.я.'!D$65,"ДА","НЕТ")</f>
        <v>ДА</v>
      </c>
      <c r="E22" s="8" t="str">
        <f>IF('Решаемость 6 кл. р.я.'!E22&lt;'Необъективность 6 кл. р.я.'!E$65,"ДА","НЕТ")</f>
        <v>ДА</v>
      </c>
      <c r="F22" s="8" t="str">
        <f>IF('Решаемость 6 кл. р.я.'!F22&lt;'Необъективность 6 кл. р.я.'!F$65,"ДА","НЕТ")</f>
        <v>ДА</v>
      </c>
      <c r="G22" s="8" t="str">
        <f>IF('Решаемость 6 кл. р.я.'!G22&lt;'Необъективность 6 кл. р.я.'!G$65,"ДА","НЕТ")</f>
        <v>ДА</v>
      </c>
      <c r="H22" s="8" t="str">
        <f>IF('Решаемость 6 кл. р.я.'!H22&lt;'Необъективность 6 кл. р.я.'!H$65,"ДА","НЕТ")</f>
        <v>ДА</v>
      </c>
      <c r="I22" s="8" t="str">
        <f>IF('Решаемость 6 кл. р.я.'!I22&lt;'Необъективность 6 кл. р.я.'!I$65,"ДА","НЕТ")</f>
        <v>ДА</v>
      </c>
      <c r="J22" s="8" t="str">
        <f>IF('Решаемость 6 кл. р.я.'!J22&lt;'Необъективность 6 кл. р.я.'!J$65,"ДА","НЕТ")</f>
        <v>ДА</v>
      </c>
      <c r="K22" s="8" t="str">
        <f>IF('Решаемость 6 кл. р.я.'!K22&lt;'Необъективность 6 кл. р.я.'!K$65,"ДА","НЕТ")</f>
        <v>ДА</v>
      </c>
      <c r="L22" s="8" t="str">
        <f>IF('Решаемость 6 кл. р.я.'!L22&lt;'Необъективность 6 кл. р.я.'!L$65,"ДА","НЕТ")</f>
        <v>ДА</v>
      </c>
      <c r="M22" s="8" t="str">
        <f>IF('Решаемость 6 кл. р.я.'!M22&lt;'Необъективность 6 кл. р.я.'!M$65,"ДА","НЕТ")</f>
        <v>ДА</v>
      </c>
      <c r="N22" s="8" t="str">
        <f>IF('Решаемость 6 кл. р.я.'!N22&lt;'Необъективность 6 кл. р.я.'!N$65,"ДА","НЕТ")</f>
        <v>ДА</v>
      </c>
      <c r="O22" s="8">
        <f>'Результаты 6 кл. р.я.'!O22/'Результаты 6 кл. р.я.'!$B22</f>
        <v>0.2</v>
      </c>
      <c r="P22" s="8">
        <f>'Результаты 6 кл. р.я.'!P22/'Результаты 6 кл. р.я.'!$B22</f>
        <v>0.6</v>
      </c>
      <c r="Q22" s="8">
        <f>'Результаты 6 кл. р.я.'!Q22/'Результаты 6 кл. р.я.'!$B22</f>
        <v>0.2</v>
      </c>
      <c r="R22" s="8">
        <f>'Результаты 6 кл. р.я.'!R22/'Результаты 6 кл. р.я.'!$B22</f>
        <v>0</v>
      </c>
    </row>
    <row r="23" spans="1:18" ht="15.75">
      <c r="A23" s="1">
        <v>13</v>
      </c>
      <c r="B23" s="2">
        <v>58</v>
      </c>
      <c r="C23" s="8" t="str">
        <f>IF('Решаемость 6 кл. р.я.'!C23&lt;'Необъективность 6 кл. р.я.'!C$65,"ДА","НЕТ")</f>
        <v>ДА</v>
      </c>
      <c r="D23" s="8" t="str">
        <f>IF('Решаемость 6 кл. р.я.'!D23&lt;'Необъективность 6 кл. р.я.'!D$65,"ДА","НЕТ")</f>
        <v>ДА</v>
      </c>
      <c r="E23" s="8" t="str">
        <f>IF('Решаемость 6 кл. р.я.'!E23&lt;'Необъективность 6 кл. р.я.'!E$65,"ДА","НЕТ")</f>
        <v>ДА</v>
      </c>
      <c r="F23" s="8" t="str">
        <f>IF('Решаемость 6 кл. р.я.'!F23&lt;'Необъективность 6 кл. р.я.'!F$65,"ДА","НЕТ")</f>
        <v>ДА</v>
      </c>
      <c r="G23" s="8" t="str">
        <f>IF('Решаемость 6 кл. р.я.'!G23&lt;'Необъективность 6 кл. р.я.'!G$65,"ДА","НЕТ")</f>
        <v>ДА</v>
      </c>
      <c r="H23" s="8" t="str">
        <f>IF('Решаемость 6 кл. р.я.'!H23&lt;'Необъективность 6 кл. р.я.'!H$65,"ДА","НЕТ")</f>
        <v>ДА</v>
      </c>
      <c r="I23" s="8" t="str">
        <f>IF('Решаемость 6 кл. р.я.'!I23&lt;'Необъективность 6 кл. р.я.'!I$65,"ДА","НЕТ")</f>
        <v>ДА</v>
      </c>
      <c r="J23" s="8" t="str">
        <f>IF('Решаемость 6 кл. р.я.'!J23&lt;'Необъективность 6 кл. р.я.'!J$65,"ДА","НЕТ")</f>
        <v>ДА</v>
      </c>
      <c r="K23" s="8" t="str">
        <f>IF('Решаемость 6 кл. р.я.'!K23&lt;'Необъективность 6 кл. р.я.'!K$65,"ДА","НЕТ")</f>
        <v>ДА</v>
      </c>
      <c r="L23" s="8" t="str">
        <f>IF('Решаемость 6 кл. р.я.'!L23&lt;'Необъективность 6 кл. р.я.'!L$65,"ДА","НЕТ")</f>
        <v>ДА</v>
      </c>
      <c r="M23" s="8" t="str">
        <f>IF('Решаемость 6 кл. р.я.'!M23&lt;'Необъективность 6 кл. р.я.'!M$65,"ДА","НЕТ")</f>
        <v>ДА</v>
      </c>
      <c r="N23" s="8" t="str">
        <f>IF('Решаемость 6 кл. р.я.'!N23&lt;'Необъективность 6 кл. р.я.'!N$65,"ДА","НЕТ")</f>
        <v>ДА</v>
      </c>
      <c r="O23" s="8">
        <f>'Результаты 6 кл. р.я.'!O23/'Результаты 6 кл. р.я.'!$B23</f>
        <v>0.15517241379310345</v>
      </c>
      <c r="P23" s="8">
        <f>'Результаты 6 кл. р.я.'!P23/'Результаты 6 кл. р.я.'!$B23</f>
        <v>0.48275862068965519</v>
      </c>
      <c r="Q23" s="8">
        <f>'Результаты 6 кл. р.я.'!Q23/'Результаты 6 кл. р.я.'!$B23</f>
        <v>0.25862068965517243</v>
      </c>
      <c r="R23" s="8">
        <f>'Результаты 6 кл. р.я.'!R23/'Результаты 6 кл. р.я.'!$B23</f>
        <v>0.10344827586206896</v>
      </c>
    </row>
    <row r="24" spans="1:18" ht="15.75">
      <c r="A24" s="1">
        <v>20</v>
      </c>
      <c r="B24" s="2">
        <v>63</v>
      </c>
      <c r="C24" s="8" t="str">
        <f>IF('Решаемость 6 кл. р.я.'!C24&lt;'Необъективность 6 кл. р.я.'!C$65,"ДА","НЕТ")</f>
        <v>ДА</v>
      </c>
      <c r="D24" s="8" t="str">
        <f>IF('Решаемость 6 кл. р.я.'!D24&lt;'Необъективность 6 кл. р.я.'!D$65,"ДА","НЕТ")</f>
        <v>ДА</v>
      </c>
      <c r="E24" s="8" t="str">
        <f>IF('Решаемость 6 кл. р.я.'!E24&lt;'Необъективность 6 кл. р.я.'!E$65,"ДА","НЕТ")</f>
        <v>ДА</v>
      </c>
      <c r="F24" s="8" t="str">
        <f>IF('Решаемость 6 кл. р.я.'!F24&lt;'Необъективность 6 кл. р.я.'!F$65,"ДА","НЕТ")</f>
        <v>НЕТ</v>
      </c>
      <c r="G24" s="8" t="str">
        <f>IF('Решаемость 6 кл. р.я.'!G24&lt;'Необъективность 6 кл. р.я.'!G$65,"ДА","НЕТ")</f>
        <v>ДА</v>
      </c>
      <c r="H24" s="8" t="str">
        <f>IF('Решаемость 6 кл. р.я.'!H24&lt;'Необъективность 6 кл. р.я.'!H$65,"ДА","НЕТ")</f>
        <v>НЕТ</v>
      </c>
      <c r="I24" s="8" t="str">
        <f>IF('Решаемость 6 кл. р.я.'!I24&lt;'Необъективность 6 кл. р.я.'!I$65,"ДА","НЕТ")</f>
        <v>ДА</v>
      </c>
      <c r="J24" s="8" t="str">
        <f>IF('Решаемость 6 кл. р.я.'!J24&lt;'Необъективность 6 кл. р.я.'!J$65,"ДА","НЕТ")</f>
        <v>ДА</v>
      </c>
      <c r="K24" s="8" t="str">
        <f>IF('Решаемость 6 кл. р.я.'!K24&lt;'Необъективность 6 кл. р.я.'!K$65,"ДА","НЕТ")</f>
        <v>ДА</v>
      </c>
      <c r="L24" s="8" t="str">
        <f>IF('Решаемость 6 кл. р.я.'!L24&lt;'Необъективность 6 кл. р.я.'!L$65,"ДА","НЕТ")</f>
        <v>ДА</v>
      </c>
      <c r="M24" s="8" t="str">
        <f>IF('Решаемость 6 кл. р.я.'!M24&lt;'Необъективность 6 кл. р.я.'!M$65,"ДА","НЕТ")</f>
        <v>ДА</v>
      </c>
      <c r="N24" s="8" t="str">
        <f>IF('Решаемость 6 кл. р.я.'!N24&lt;'Необъективность 6 кл. р.я.'!N$65,"ДА","НЕТ")</f>
        <v>ДА</v>
      </c>
      <c r="O24" s="8">
        <f>'Результаты 6 кл. р.я.'!O24/'Результаты 6 кл. р.я.'!$B24</f>
        <v>0.22222222222222221</v>
      </c>
      <c r="P24" s="8">
        <f>'Результаты 6 кл. р.я.'!P24/'Результаты 6 кл. р.я.'!$B24</f>
        <v>0.25396825396825395</v>
      </c>
      <c r="Q24" s="8">
        <f>'Результаты 6 кл. р.я.'!Q24/'Результаты 6 кл. р.я.'!$B24</f>
        <v>0.3968253968253968</v>
      </c>
      <c r="R24" s="8">
        <f>'Результаты 6 кл. р.я.'!R24/'Результаты 6 кл. р.я.'!$B24</f>
        <v>0.12698412698412698</v>
      </c>
    </row>
    <row r="25" spans="1:18" ht="15.75">
      <c r="A25" s="1">
        <v>21</v>
      </c>
      <c r="B25" s="2">
        <v>39</v>
      </c>
      <c r="C25" s="8" t="str">
        <f>IF('Решаемость 6 кл. р.я.'!C25&lt;'Необъективность 6 кл. р.я.'!C$65,"ДА","НЕТ")</f>
        <v>ДА</v>
      </c>
      <c r="D25" s="8" t="str">
        <f>IF('Решаемость 6 кл. р.я.'!D25&lt;'Необъективность 6 кл. р.я.'!D$65,"ДА","НЕТ")</f>
        <v>ДА</v>
      </c>
      <c r="E25" s="8" t="str">
        <f>IF('Решаемость 6 кл. р.я.'!E25&lt;'Необъективность 6 кл. р.я.'!E$65,"ДА","НЕТ")</f>
        <v>ДА</v>
      </c>
      <c r="F25" s="8" t="str">
        <f>IF('Решаемость 6 кл. р.я.'!F25&lt;'Необъективность 6 кл. р.я.'!F$65,"ДА","НЕТ")</f>
        <v>ДА</v>
      </c>
      <c r="G25" s="8" t="str">
        <f>IF('Решаемость 6 кл. р.я.'!G25&lt;'Необъективность 6 кл. р.я.'!G$65,"ДА","НЕТ")</f>
        <v>ДА</v>
      </c>
      <c r="H25" s="8" t="str">
        <f>IF('Решаемость 6 кл. р.я.'!H25&lt;'Необъективность 6 кл. р.я.'!H$65,"ДА","НЕТ")</f>
        <v>ДА</v>
      </c>
      <c r="I25" s="8" t="str">
        <f>IF('Решаемость 6 кл. р.я.'!I25&lt;'Необъективность 6 кл. р.я.'!I$65,"ДА","НЕТ")</f>
        <v>ДА</v>
      </c>
      <c r="J25" s="8" t="str">
        <f>IF('Решаемость 6 кл. р.я.'!J25&lt;'Необъективность 6 кл. р.я.'!J$65,"ДА","НЕТ")</f>
        <v>ДА</v>
      </c>
      <c r="K25" s="8" t="str">
        <f>IF('Решаемость 6 кл. р.я.'!K25&lt;'Необъективность 6 кл. р.я.'!K$65,"ДА","НЕТ")</f>
        <v>ДА</v>
      </c>
      <c r="L25" s="8" t="str">
        <f>IF('Решаемость 6 кл. р.я.'!L25&lt;'Необъективность 6 кл. р.я.'!L$65,"ДА","НЕТ")</f>
        <v>ДА</v>
      </c>
      <c r="M25" s="8" t="str">
        <f>IF('Решаемость 6 кл. р.я.'!M25&lt;'Необъективность 6 кл. р.я.'!M$65,"ДА","НЕТ")</f>
        <v>ДА</v>
      </c>
      <c r="N25" s="8" t="str">
        <f>IF('Решаемость 6 кл. р.я.'!N25&lt;'Необъективность 6 кл. р.я.'!N$65,"ДА","НЕТ")</f>
        <v>ДА</v>
      </c>
      <c r="O25" s="8">
        <f>'Результаты 6 кл. р.я.'!O25/'Результаты 6 кл. р.я.'!$B25</f>
        <v>5.128205128205128E-2</v>
      </c>
      <c r="P25" s="8">
        <f>'Результаты 6 кл. р.я.'!P25/'Результаты 6 кл. р.я.'!$B25</f>
        <v>0.66666666666666663</v>
      </c>
      <c r="Q25" s="8">
        <f>'Результаты 6 кл. р.я.'!Q25/'Результаты 6 кл. р.я.'!$B25</f>
        <v>0.20512820512820512</v>
      </c>
      <c r="R25" s="8">
        <f>'Результаты 6 кл. р.я.'!R25/'Результаты 6 кл. р.я.'!$B25</f>
        <v>7.6923076923076927E-2</v>
      </c>
    </row>
    <row r="26" spans="1:18" ht="15.75">
      <c r="A26" s="1">
        <v>23</v>
      </c>
      <c r="B26" s="2">
        <v>19</v>
      </c>
      <c r="C26" s="8" t="str">
        <f>IF('Решаемость 6 кл. р.я.'!C26&lt;'Необъективность 6 кл. р.я.'!C$65,"ДА","НЕТ")</f>
        <v>НЕТ</v>
      </c>
      <c r="D26" s="8" t="str">
        <f>IF('Решаемость 6 кл. р.я.'!D26&lt;'Необъективность 6 кл. р.я.'!D$65,"ДА","НЕТ")</f>
        <v>ДА</v>
      </c>
      <c r="E26" s="8" t="str">
        <f>IF('Решаемость 6 кл. р.я.'!E26&lt;'Необъективность 6 кл. р.я.'!E$65,"ДА","НЕТ")</f>
        <v>ДА</v>
      </c>
      <c r="F26" s="8" t="str">
        <f>IF('Решаемость 6 кл. р.я.'!F26&lt;'Необъективность 6 кл. р.я.'!F$65,"ДА","НЕТ")</f>
        <v>ДА</v>
      </c>
      <c r="G26" s="8" t="str">
        <f>IF('Решаемость 6 кл. р.я.'!G26&lt;'Необъективность 6 кл. р.я.'!G$65,"ДА","НЕТ")</f>
        <v>ДА</v>
      </c>
      <c r="H26" s="8" t="str">
        <f>IF('Решаемость 6 кл. р.я.'!H26&lt;'Необъективность 6 кл. р.я.'!H$65,"ДА","НЕТ")</f>
        <v>ДА</v>
      </c>
      <c r="I26" s="8" t="str">
        <f>IF('Решаемость 6 кл. р.я.'!I26&lt;'Необъективность 6 кл. р.я.'!I$65,"ДА","НЕТ")</f>
        <v>НЕТ</v>
      </c>
      <c r="J26" s="8" t="str">
        <f>IF('Решаемость 6 кл. р.я.'!J26&lt;'Необъективность 6 кл. р.я.'!J$65,"ДА","НЕТ")</f>
        <v>ДА</v>
      </c>
      <c r="K26" s="8" t="str">
        <f>IF('Решаемость 6 кл. р.я.'!K26&lt;'Необъективность 6 кл. р.я.'!K$65,"ДА","НЕТ")</f>
        <v>ДА</v>
      </c>
      <c r="L26" s="8" t="str">
        <f>IF('Решаемость 6 кл. р.я.'!L26&lt;'Необъективность 6 кл. р.я.'!L$65,"ДА","НЕТ")</f>
        <v>ДА</v>
      </c>
      <c r="M26" s="8" t="str">
        <f>IF('Решаемость 6 кл. р.я.'!M26&lt;'Необъективность 6 кл. р.я.'!M$65,"ДА","НЕТ")</f>
        <v>ДА</v>
      </c>
      <c r="N26" s="8" t="str">
        <f>IF('Решаемость 6 кл. р.я.'!N26&lt;'Необъективность 6 кл. р.я.'!N$65,"ДА","НЕТ")</f>
        <v>ДА</v>
      </c>
      <c r="O26" s="8">
        <f>'Результаты 6 кл. р.я.'!O26/'Результаты 6 кл. р.я.'!$B26</f>
        <v>0</v>
      </c>
      <c r="P26" s="8">
        <f>'Результаты 6 кл. р.я.'!P26/'Результаты 6 кл. р.я.'!$B26</f>
        <v>0.57894736842105265</v>
      </c>
      <c r="Q26" s="8">
        <f>'Результаты 6 кл. р.я.'!Q26/'Результаты 6 кл. р.я.'!$B26</f>
        <v>0.26315789473684209</v>
      </c>
      <c r="R26" s="8">
        <f>'Результаты 6 кл. р.я.'!R26/'Результаты 6 кл. р.я.'!$B26</f>
        <v>0.15789473684210525</v>
      </c>
    </row>
    <row r="27" spans="1:18" ht="15.75">
      <c r="A27" s="1">
        <v>24</v>
      </c>
      <c r="B27" s="2">
        <v>52</v>
      </c>
      <c r="C27" s="8" t="str">
        <f>IF('Решаемость 6 кл. р.я.'!C27&lt;'Необъективность 6 кл. р.я.'!C$65,"ДА","НЕТ")</f>
        <v>ДА</v>
      </c>
      <c r="D27" s="8" t="str">
        <f>IF('Решаемость 6 кл. р.я.'!D27&lt;'Необъективность 6 кл. р.я.'!D$65,"ДА","НЕТ")</f>
        <v>ДА</v>
      </c>
      <c r="E27" s="8" t="str">
        <f>IF('Решаемость 6 кл. р.я.'!E27&lt;'Необъективность 6 кл. р.я.'!E$65,"ДА","НЕТ")</f>
        <v>ДА</v>
      </c>
      <c r="F27" s="8" t="str">
        <f>IF('Решаемость 6 кл. р.я.'!F27&lt;'Необъективность 6 кл. р.я.'!F$65,"ДА","НЕТ")</f>
        <v>ДА</v>
      </c>
      <c r="G27" s="8" t="str">
        <f>IF('Решаемость 6 кл. р.я.'!G27&lt;'Необъективность 6 кл. р.я.'!G$65,"ДА","НЕТ")</f>
        <v>ДА</v>
      </c>
      <c r="H27" s="8" t="str">
        <f>IF('Решаемость 6 кл. р.я.'!H27&lt;'Необъективность 6 кл. р.я.'!H$65,"ДА","НЕТ")</f>
        <v>ДА</v>
      </c>
      <c r="I27" s="8" t="str">
        <f>IF('Решаемость 6 кл. р.я.'!I27&lt;'Необъективность 6 кл. р.я.'!I$65,"ДА","НЕТ")</f>
        <v>ДА</v>
      </c>
      <c r="J27" s="8" t="str">
        <f>IF('Решаемость 6 кл. р.я.'!J27&lt;'Необъективность 6 кл. р.я.'!J$65,"ДА","НЕТ")</f>
        <v>ДА</v>
      </c>
      <c r="K27" s="8" t="str">
        <f>IF('Решаемость 6 кл. р.я.'!K27&lt;'Необъективность 6 кл. р.я.'!K$65,"ДА","НЕТ")</f>
        <v>ДА</v>
      </c>
      <c r="L27" s="8" t="str">
        <f>IF('Решаемость 6 кл. р.я.'!L27&lt;'Необъективность 6 кл. р.я.'!L$65,"ДА","НЕТ")</f>
        <v>ДА</v>
      </c>
      <c r="M27" s="8" t="str">
        <f>IF('Решаемость 6 кл. р.я.'!M27&lt;'Необъективность 6 кл. р.я.'!M$65,"ДА","НЕТ")</f>
        <v>НЕТ</v>
      </c>
      <c r="N27" s="8" t="str">
        <f>IF('Решаемость 6 кл. р.я.'!N27&lt;'Необъективность 6 кл. р.я.'!N$65,"ДА","НЕТ")</f>
        <v>ДА</v>
      </c>
      <c r="O27" s="8">
        <f>'Результаты 6 кл. р.я.'!O27/'Результаты 6 кл. р.я.'!$B27</f>
        <v>0.26923076923076922</v>
      </c>
      <c r="P27" s="8">
        <f>'Результаты 6 кл. р.я.'!P27/'Результаты 6 кл. р.я.'!$B27</f>
        <v>0.30769230769230771</v>
      </c>
      <c r="Q27" s="8">
        <f>'Результаты 6 кл. р.я.'!Q27/'Результаты 6 кл. р.я.'!$B27</f>
        <v>0.40384615384615385</v>
      </c>
      <c r="R27" s="8">
        <f>'Результаты 6 кл. р.я.'!R27/'Результаты 6 кл. р.я.'!$B27</f>
        <v>1.9230769230769232E-2</v>
      </c>
    </row>
    <row r="28" spans="1:18" ht="15.75">
      <c r="A28" s="1">
        <v>25</v>
      </c>
      <c r="B28" s="2">
        <v>58</v>
      </c>
      <c r="C28" s="8" t="str">
        <f>IF('Решаемость 6 кл. р.я.'!C28&lt;'Необъективность 6 кл. р.я.'!C$65,"ДА","НЕТ")</f>
        <v>ДА</v>
      </c>
      <c r="D28" s="8" t="str">
        <f>IF('Решаемость 6 кл. р.я.'!D28&lt;'Необъективность 6 кл. р.я.'!D$65,"ДА","НЕТ")</f>
        <v>ДА</v>
      </c>
      <c r="E28" s="8" t="str">
        <f>IF('Решаемость 6 кл. р.я.'!E28&lt;'Необъективность 6 кл. р.я.'!E$65,"ДА","НЕТ")</f>
        <v>ДА</v>
      </c>
      <c r="F28" s="8" t="str">
        <f>IF('Решаемость 6 кл. р.я.'!F28&lt;'Необъективность 6 кл. р.я.'!F$65,"ДА","НЕТ")</f>
        <v>ДА</v>
      </c>
      <c r="G28" s="8" t="str">
        <f>IF('Решаемость 6 кл. р.я.'!G28&lt;'Необъективность 6 кл. р.я.'!G$65,"ДА","НЕТ")</f>
        <v>ДА</v>
      </c>
      <c r="H28" s="8" t="str">
        <f>IF('Решаемость 6 кл. р.я.'!H28&lt;'Необъективность 6 кл. р.я.'!H$65,"ДА","НЕТ")</f>
        <v>ДА</v>
      </c>
      <c r="I28" s="8" t="str">
        <f>IF('Решаемость 6 кл. р.я.'!I28&lt;'Необъективность 6 кл. р.я.'!I$65,"ДА","НЕТ")</f>
        <v>ДА</v>
      </c>
      <c r="J28" s="8" t="str">
        <f>IF('Решаемость 6 кл. р.я.'!J28&lt;'Необъективность 6 кл. р.я.'!J$65,"ДА","НЕТ")</f>
        <v>ДА</v>
      </c>
      <c r="K28" s="8" t="str">
        <f>IF('Решаемость 6 кл. р.я.'!K28&lt;'Необъективность 6 кл. р.я.'!K$65,"ДА","НЕТ")</f>
        <v>ДА</v>
      </c>
      <c r="L28" s="8" t="str">
        <f>IF('Решаемость 6 кл. р.я.'!L28&lt;'Необъективность 6 кл. р.я.'!L$65,"ДА","НЕТ")</f>
        <v>ДА</v>
      </c>
      <c r="M28" s="8" t="str">
        <f>IF('Решаемость 6 кл. р.я.'!M28&lt;'Необъективность 6 кл. р.я.'!M$65,"ДА","НЕТ")</f>
        <v>ДА</v>
      </c>
      <c r="N28" s="8" t="str">
        <f>IF('Решаемость 6 кл. р.я.'!N28&lt;'Необъективность 6 кл. р.я.'!N$65,"ДА","НЕТ")</f>
        <v>ДА</v>
      </c>
      <c r="O28" s="8">
        <f>'Результаты 6 кл. р.я.'!O28/'Результаты 6 кл. р.я.'!$B28</f>
        <v>0.10344827586206896</v>
      </c>
      <c r="P28" s="8">
        <f>'Результаты 6 кл. р.я.'!P28/'Результаты 6 кл. р.я.'!$B28</f>
        <v>0.43103448275862066</v>
      </c>
      <c r="Q28" s="8">
        <f>'Результаты 6 кл. р.я.'!Q28/'Результаты 6 кл. р.я.'!$B28</f>
        <v>0.41379310344827586</v>
      </c>
      <c r="R28" s="8">
        <f>'Результаты 6 кл. р.я.'!R28/'Результаты 6 кл. р.я.'!$B28</f>
        <v>5.1724137931034482E-2</v>
      </c>
    </row>
    <row r="29" spans="1:18" ht="15.75">
      <c r="A29" s="1">
        <v>30</v>
      </c>
      <c r="B29" s="2">
        <v>77</v>
      </c>
      <c r="C29" s="8" t="str">
        <f>IF('Решаемость 6 кл. р.я.'!C29&lt;'Необъективность 6 кл. р.я.'!C$65,"ДА","НЕТ")</f>
        <v>ДА</v>
      </c>
      <c r="D29" s="8" t="str">
        <f>IF('Решаемость 6 кл. р.я.'!D29&lt;'Необъективность 6 кл. р.я.'!D$65,"ДА","НЕТ")</f>
        <v>ДА</v>
      </c>
      <c r="E29" s="8" t="str">
        <f>IF('Решаемость 6 кл. р.я.'!E29&lt;'Необъективность 6 кл. р.я.'!E$65,"ДА","НЕТ")</f>
        <v>ДА</v>
      </c>
      <c r="F29" s="8" t="str">
        <f>IF('Решаемость 6 кл. р.я.'!F29&lt;'Необъективность 6 кл. р.я.'!F$65,"ДА","НЕТ")</f>
        <v>ДА</v>
      </c>
      <c r="G29" s="8" t="str">
        <f>IF('Решаемость 6 кл. р.я.'!G29&lt;'Необъективность 6 кл. р.я.'!G$65,"ДА","НЕТ")</f>
        <v>ДА</v>
      </c>
      <c r="H29" s="8" t="str">
        <f>IF('Решаемость 6 кл. р.я.'!H29&lt;'Необъективность 6 кл. р.я.'!H$65,"ДА","НЕТ")</f>
        <v>ДА</v>
      </c>
      <c r="I29" s="8" t="str">
        <f>IF('Решаемость 6 кл. р.я.'!I29&lt;'Необъективность 6 кл. р.я.'!I$65,"ДА","НЕТ")</f>
        <v>ДА</v>
      </c>
      <c r="J29" s="8" t="str">
        <f>IF('Решаемость 6 кл. р.я.'!J29&lt;'Необъективность 6 кл. р.я.'!J$65,"ДА","НЕТ")</f>
        <v>ДА</v>
      </c>
      <c r="K29" s="8" t="str">
        <f>IF('Решаемость 6 кл. р.я.'!K29&lt;'Необъективность 6 кл. р.я.'!K$65,"ДА","НЕТ")</f>
        <v>ДА</v>
      </c>
      <c r="L29" s="8" t="str">
        <f>IF('Решаемость 6 кл. р.я.'!L29&lt;'Необъективность 6 кл. р.я.'!L$65,"ДА","НЕТ")</f>
        <v>ДА</v>
      </c>
      <c r="M29" s="8" t="str">
        <f>IF('Решаемость 6 кл. р.я.'!M29&lt;'Необъективность 6 кл. р.я.'!M$65,"ДА","НЕТ")</f>
        <v>ДА</v>
      </c>
      <c r="N29" s="8" t="str">
        <f>IF('Решаемость 6 кл. р.я.'!N29&lt;'Необъективность 6 кл. р.я.'!N$65,"ДА","НЕТ")</f>
        <v>ДА</v>
      </c>
      <c r="O29" s="8">
        <f>'Результаты 6 кл. р.я.'!O29/'Результаты 6 кл. р.я.'!$B29</f>
        <v>0.11688311688311688</v>
      </c>
      <c r="P29" s="8">
        <f>'Результаты 6 кл. р.я.'!P29/'Результаты 6 кл. р.я.'!$B29</f>
        <v>0.54545454545454541</v>
      </c>
      <c r="Q29" s="8">
        <f>'Результаты 6 кл. р.я.'!Q29/'Результаты 6 кл. р.я.'!$B29</f>
        <v>0.23376623376623376</v>
      </c>
      <c r="R29" s="8">
        <f>'Результаты 6 кл. р.я.'!R29/'Результаты 6 кл. р.я.'!$B29</f>
        <v>0.1038961038961039</v>
      </c>
    </row>
    <row r="30" spans="1:18" ht="15.75">
      <c r="A30" s="1">
        <v>32</v>
      </c>
      <c r="B30" s="2">
        <v>65</v>
      </c>
      <c r="C30" s="8" t="str">
        <f>IF('Решаемость 6 кл. р.я.'!C30&lt;'Необъективность 6 кл. р.я.'!C$65,"ДА","НЕТ")</f>
        <v>НЕТ</v>
      </c>
      <c r="D30" s="8" t="str">
        <f>IF('Решаемость 6 кл. р.я.'!D30&lt;'Необъективность 6 кл. р.я.'!D$65,"ДА","НЕТ")</f>
        <v>ДА</v>
      </c>
      <c r="E30" s="8" t="str">
        <f>IF('Решаемость 6 кл. р.я.'!E30&lt;'Необъективность 6 кл. р.я.'!E$65,"ДА","НЕТ")</f>
        <v>ДА</v>
      </c>
      <c r="F30" s="8" t="str">
        <f>IF('Решаемость 6 кл. р.я.'!F30&lt;'Необъективность 6 кл. р.я.'!F$65,"ДА","НЕТ")</f>
        <v>ДА</v>
      </c>
      <c r="G30" s="8" t="str">
        <f>IF('Решаемость 6 кл. р.я.'!G30&lt;'Необъективность 6 кл. р.я.'!G$65,"ДА","НЕТ")</f>
        <v>НЕТ</v>
      </c>
      <c r="H30" s="8" t="str">
        <f>IF('Решаемость 6 кл. р.я.'!H30&lt;'Необъективность 6 кл. р.я.'!H$65,"ДА","НЕТ")</f>
        <v>ДА</v>
      </c>
      <c r="I30" s="8" t="str">
        <f>IF('Решаемость 6 кл. р.я.'!I30&lt;'Необъективность 6 кл. р.я.'!I$65,"ДА","НЕТ")</f>
        <v>ДА</v>
      </c>
      <c r="J30" s="8" t="str">
        <f>IF('Решаемость 6 кл. р.я.'!J30&lt;'Необъективность 6 кл. р.я.'!J$65,"ДА","НЕТ")</f>
        <v>ДА</v>
      </c>
      <c r="K30" s="8" t="str">
        <f>IF('Решаемость 6 кл. р.я.'!K30&lt;'Необъективность 6 кл. р.я.'!K$65,"ДА","НЕТ")</f>
        <v>ДА</v>
      </c>
      <c r="L30" s="8" t="str">
        <f>IF('Решаемость 6 кл. р.я.'!L30&lt;'Необъективность 6 кл. р.я.'!L$65,"ДА","НЕТ")</f>
        <v>ДА</v>
      </c>
      <c r="M30" s="8" t="str">
        <f>IF('Решаемость 6 кл. р.я.'!M30&lt;'Необъективность 6 кл. р.я.'!M$65,"ДА","НЕТ")</f>
        <v>ДА</v>
      </c>
      <c r="N30" s="8" t="str">
        <f>IF('Решаемость 6 кл. р.я.'!N30&lt;'Необъективность 6 кл. р.я.'!N$65,"ДА","НЕТ")</f>
        <v>ДА</v>
      </c>
      <c r="O30" s="8">
        <f>'Результаты 6 кл. р.я.'!O30/'Результаты 6 кл. р.я.'!$B30</f>
        <v>4.6153846153846156E-2</v>
      </c>
      <c r="P30" s="8">
        <f>'Результаты 6 кл. р.я.'!P30/'Результаты 6 кл. р.я.'!$B30</f>
        <v>0.44615384615384618</v>
      </c>
      <c r="Q30" s="8">
        <f>'Результаты 6 кл. р.я.'!Q30/'Результаты 6 кл. р.я.'!$B30</f>
        <v>0.46153846153846156</v>
      </c>
      <c r="R30" s="8">
        <f>'Результаты 6 кл. р.я.'!R30/'Результаты 6 кл. р.я.'!$B30</f>
        <v>4.6153846153846156E-2</v>
      </c>
    </row>
    <row r="31" spans="1:18" ht="15.75">
      <c r="A31" s="1">
        <v>33</v>
      </c>
      <c r="B31" s="2">
        <v>42</v>
      </c>
      <c r="C31" s="8" t="str">
        <f>IF('Решаемость 6 кл. р.я.'!C31&lt;'Необъективность 6 кл. р.я.'!C$65,"ДА","НЕТ")</f>
        <v>ДА</v>
      </c>
      <c r="D31" s="8" t="str">
        <f>IF('Решаемость 6 кл. р.я.'!D31&lt;'Необъективность 6 кл. р.я.'!D$65,"ДА","НЕТ")</f>
        <v>НЕТ</v>
      </c>
      <c r="E31" s="8" t="str">
        <f>IF('Решаемость 6 кл. р.я.'!E31&lt;'Необъективность 6 кл. р.я.'!E$65,"ДА","НЕТ")</f>
        <v>НЕТ</v>
      </c>
      <c r="F31" s="8" t="str">
        <f>IF('Решаемость 6 кл. р.я.'!F31&lt;'Необъективность 6 кл. р.я.'!F$65,"ДА","НЕТ")</f>
        <v>НЕТ</v>
      </c>
      <c r="G31" s="8" t="str">
        <f>IF('Решаемость 6 кл. р.я.'!G31&lt;'Необъективность 6 кл. р.я.'!G$65,"ДА","НЕТ")</f>
        <v>ДА</v>
      </c>
      <c r="H31" s="8" t="str">
        <f>IF('Решаемость 6 кл. р.я.'!H31&lt;'Необъективность 6 кл. р.я.'!H$65,"ДА","НЕТ")</f>
        <v>ДА</v>
      </c>
      <c r="I31" s="8" t="str">
        <f>IF('Решаемость 6 кл. р.я.'!I31&lt;'Необъективность 6 кл. р.я.'!I$65,"ДА","НЕТ")</f>
        <v>ДА</v>
      </c>
      <c r="J31" s="8" t="str">
        <f>IF('Решаемость 6 кл. р.я.'!J31&lt;'Необъективность 6 кл. р.я.'!J$65,"ДА","НЕТ")</f>
        <v>ДА</v>
      </c>
      <c r="K31" s="8" t="str">
        <f>IF('Решаемость 6 кл. р.я.'!K31&lt;'Необъективность 6 кл. р.я.'!K$65,"ДА","НЕТ")</f>
        <v>ДА</v>
      </c>
      <c r="L31" s="8" t="str">
        <f>IF('Решаемость 6 кл. р.я.'!L31&lt;'Необъективность 6 кл. р.я.'!L$65,"ДА","НЕТ")</f>
        <v>ДА</v>
      </c>
      <c r="M31" s="8" t="str">
        <f>IF('Решаемость 6 кл. р.я.'!M31&lt;'Необъективность 6 кл. р.я.'!M$65,"ДА","НЕТ")</f>
        <v>ДА</v>
      </c>
      <c r="N31" s="8" t="str">
        <f>IF('Решаемость 6 кл. р.я.'!N31&lt;'Необъективность 6 кл. р.я.'!N$65,"ДА","НЕТ")</f>
        <v>ДА</v>
      </c>
      <c r="O31" s="8">
        <f>'Результаты 6 кл. р.я.'!O31/'Результаты 6 кл. р.я.'!$B31</f>
        <v>9.5238095238095233E-2</v>
      </c>
      <c r="P31" s="8">
        <f>'Результаты 6 кл. р.я.'!P31/'Результаты 6 кл. р.я.'!$B31</f>
        <v>0.5714285714285714</v>
      </c>
      <c r="Q31" s="8">
        <f>'Результаты 6 кл. р.я.'!Q31/'Результаты 6 кл. р.я.'!$B31</f>
        <v>0.30952380952380953</v>
      </c>
      <c r="R31" s="8">
        <f>'Результаты 6 кл. р.я.'!R31/'Результаты 6 кл. р.я.'!$B31</f>
        <v>2.3809523809523808E-2</v>
      </c>
    </row>
    <row r="32" spans="1:18" ht="15.75">
      <c r="A32" s="1">
        <v>35</v>
      </c>
      <c r="B32" s="2">
        <v>50</v>
      </c>
      <c r="C32" s="8" t="str">
        <f>IF('Решаемость 6 кл. р.я.'!C32&lt;'Необъективность 6 кл. р.я.'!C$65,"ДА","НЕТ")</f>
        <v>ДА</v>
      </c>
      <c r="D32" s="8" t="str">
        <f>IF('Решаемость 6 кл. р.я.'!D32&lt;'Необъективность 6 кл. р.я.'!D$65,"ДА","НЕТ")</f>
        <v>НЕТ</v>
      </c>
      <c r="E32" s="8" t="str">
        <f>IF('Решаемость 6 кл. р.я.'!E32&lt;'Необъективность 6 кл. р.я.'!E$65,"ДА","НЕТ")</f>
        <v>ДА</v>
      </c>
      <c r="F32" s="8" t="str">
        <f>IF('Решаемость 6 кл. р.я.'!F32&lt;'Необъективность 6 кл. р.я.'!F$65,"ДА","НЕТ")</f>
        <v>ДА</v>
      </c>
      <c r="G32" s="8" t="str">
        <f>IF('Решаемость 6 кл. р.я.'!G32&lt;'Необъективность 6 кл. р.я.'!G$65,"ДА","НЕТ")</f>
        <v>ДА</v>
      </c>
      <c r="H32" s="8" t="str">
        <f>IF('Решаемость 6 кл. р.я.'!H32&lt;'Необъективность 6 кл. р.я.'!H$65,"ДА","НЕТ")</f>
        <v>ДА</v>
      </c>
      <c r="I32" s="8" t="str">
        <f>IF('Решаемость 6 кл. р.я.'!I32&lt;'Необъективность 6 кл. р.я.'!I$65,"ДА","НЕТ")</f>
        <v>ДА</v>
      </c>
      <c r="J32" s="8" t="str">
        <f>IF('Решаемость 6 кл. р.я.'!J32&lt;'Необъективность 6 кл. р.я.'!J$65,"ДА","НЕТ")</f>
        <v>ДА</v>
      </c>
      <c r="K32" s="8" t="str">
        <f>IF('Решаемость 6 кл. р.я.'!K32&lt;'Необъективность 6 кл. р.я.'!K$65,"ДА","НЕТ")</f>
        <v>ДА</v>
      </c>
      <c r="L32" s="8" t="str">
        <f>IF('Решаемость 6 кл. р.я.'!L32&lt;'Необъективность 6 кл. р.я.'!L$65,"ДА","НЕТ")</f>
        <v>ДА</v>
      </c>
      <c r="M32" s="8" t="str">
        <f>IF('Решаемость 6 кл. р.я.'!M32&lt;'Необъективность 6 кл. р.я.'!M$65,"ДА","НЕТ")</f>
        <v>ДА</v>
      </c>
      <c r="N32" s="8" t="str">
        <f>IF('Решаемость 6 кл. р.я.'!N32&lt;'Необъективность 6 кл. р.я.'!N$65,"ДА","НЕТ")</f>
        <v>ДА</v>
      </c>
      <c r="O32" s="8">
        <f>'Результаты 6 кл. р.я.'!O32/'Результаты 6 кл. р.я.'!$B32</f>
        <v>0.12</v>
      </c>
      <c r="P32" s="8">
        <f>'Результаты 6 кл. р.я.'!P32/'Результаты 6 кл. р.я.'!$B32</f>
        <v>0.57999999999999996</v>
      </c>
      <c r="Q32" s="8">
        <f>'Результаты 6 кл. р.я.'!Q32/'Результаты 6 кл. р.я.'!$B32</f>
        <v>0.28000000000000003</v>
      </c>
      <c r="R32" s="8">
        <f>'Результаты 6 кл. р.я.'!R32/'Результаты 6 кл. р.я.'!$B32</f>
        <v>0.02</v>
      </c>
    </row>
    <row r="33" spans="1:18" ht="15.75">
      <c r="A33" s="1">
        <v>36</v>
      </c>
      <c r="B33" s="2">
        <v>59</v>
      </c>
      <c r="C33" s="8" t="str">
        <f>IF('Решаемость 6 кл. р.я.'!C33&lt;'Необъективность 6 кл. р.я.'!C$65,"ДА","НЕТ")</f>
        <v>ДА</v>
      </c>
      <c r="D33" s="8" t="str">
        <f>IF('Решаемость 6 кл. р.я.'!D33&lt;'Необъективность 6 кл. р.я.'!D$65,"ДА","НЕТ")</f>
        <v>ДА</v>
      </c>
      <c r="E33" s="8" t="str">
        <f>IF('Решаемость 6 кл. р.я.'!E33&lt;'Необъективность 6 кл. р.я.'!E$65,"ДА","НЕТ")</f>
        <v>ДА</v>
      </c>
      <c r="F33" s="8" t="str">
        <f>IF('Решаемость 6 кл. р.я.'!F33&lt;'Необъективность 6 кл. р.я.'!F$65,"ДА","НЕТ")</f>
        <v>ДА</v>
      </c>
      <c r="G33" s="8" t="str">
        <f>IF('Решаемость 6 кл. р.я.'!G33&lt;'Необъективность 6 кл. р.я.'!G$65,"ДА","НЕТ")</f>
        <v>ДА</v>
      </c>
      <c r="H33" s="8" t="str">
        <f>IF('Решаемость 6 кл. р.я.'!H33&lt;'Необъективность 6 кл. р.я.'!H$65,"ДА","НЕТ")</f>
        <v>ДА</v>
      </c>
      <c r="I33" s="8" t="str">
        <f>IF('Решаемость 6 кл. р.я.'!I33&lt;'Необъективность 6 кл. р.я.'!I$65,"ДА","НЕТ")</f>
        <v>ДА</v>
      </c>
      <c r="J33" s="8" t="str">
        <f>IF('Решаемость 6 кл. р.я.'!J33&lt;'Необъективность 6 кл. р.я.'!J$65,"ДА","НЕТ")</f>
        <v>ДА</v>
      </c>
      <c r="K33" s="8" t="str">
        <f>IF('Решаемость 6 кл. р.я.'!K33&lt;'Необъективность 6 кл. р.я.'!K$65,"ДА","НЕТ")</f>
        <v>ДА</v>
      </c>
      <c r="L33" s="8" t="str">
        <f>IF('Решаемость 6 кл. р.я.'!L33&lt;'Необъективность 6 кл. р.я.'!L$65,"ДА","НЕТ")</f>
        <v>НЕТ</v>
      </c>
      <c r="M33" s="8" t="str">
        <f>IF('Решаемость 6 кл. р.я.'!M33&lt;'Необъективность 6 кл. р.я.'!M$65,"ДА","НЕТ")</f>
        <v>ДА</v>
      </c>
      <c r="N33" s="8" t="str">
        <f>IF('Решаемость 6 кл. р.я.'!N33&lt;'Необъективность 6 кл. р.я.'!N$65,"ДА","НЕТ")</f>
        <v>ДА</v>
      </c>
      <c r="O33" s="8">
        <f>'Результаты 6 кл. р.я.'!O33/'Результаты 6 кл. р.я.'!$B33</f>
        <v>5.0847457627118647E-2</v>
      </c>
      <c r="P33" s="8">
        <f>'Результаты 6 кл. р.я.'!P33/'Результаты 6 кл. р.я.'!$B33</f>
        <v>0.55932203389830504</v>
      </c>
      <c r="Q33" s="8">
        <f>'Результаты 6 кл. р.я.'!Q33/'Результаты 6 кл. р.я.'!$B33</f>
        <v>0.33898305084745761</v>
      </c>
      <c r="R33" s="8">
        <f>'Результаты 6 кл. р.я.'!R33/'Результаты 6 кл. р.я.'!$B33</f>
        <v>5.0847457627118647E-2</v>
      </c>
    </row>
    <row r="34" spans="1:18" ht="15.75">
      <c r="A34" s="1">
        <v>38</v>
      </c>
      <c r="B34" s="2">
        <v>37</v>
      </c>
      <c r="C34" s="8" t="str">
        <f>IF('Решаемость 6 кл. р.я.'!C34&lt;'Необъективность 6 кл. р.я.'!C$65,"ДА","НЕТ")</f>
        <v>ДА</v>
      </c>
      <c r="D34" s="8" t="str">
        <f>IF('Решаемость 6 кл. р.я.'!D34&lt;'Необъективность 6 кл. р.я.'!D$65,"ДА","НЕТ")</f>
        <v>ДА</v>
      </c>
      <c r="E34" s="8" t="str">
        <f>IF('Решаемость 6 кл. р.я.'!E34&lt;'Необъективность 6 кл. р.я.'!E$65,"ДА","НЕТ")</f>
        <v>ДА</v>
      </c>
      <c r="F34" s="8" t="str">
        <f>IF('Решаемость 6 кл. р.я.'!F34&lt;'Необъективность 6 кл. р.я.'!F$65,"ДА","НЕТ")</f>
        <v>ДА</v>
      </c>
      <c r="G34" s="8" t="str">
        <f>IF('Решаемость 6 кл. р.я.'!G34&lt;'Необъективность 6 кл. р.я.'!G$65,"ДА","НЕТ")</f>
        <v>ДА</v>
      </c>
      <c r="H34" s="8" t="str">
        <f>IF('Решаемость 6 кл. р.я.'!H34&lt;'Необъективность 6 кл. р.я.'!H$65,"ДА","НЕТ")</f>
        <v>ДА</v>
      </c>
      <c r="I34" s="8" t="str">
        <f>IF('Решаемость 6 кл. р.я.'!I34&lt;'Необъективность 6 кл. р.я.'!I$65,"ДА","НЕТ")</f>
        <v>ДА</v>
      </c>
      <c r="J34" s="8" t="str">
        <f>IF('Решаемость 6 кл. р.я.'!J34&lt;'Необъективность 6 кл. р.я.'!J$65,"ДА","НЕТ")</f>
        <v>ДА</v>
      </c>
      <c r="K34" s="8" t="str">
        <f>IF('Решаемость 6 кл. р.я.'!K34&lt;'Необъективность 6 кл. р.я.'!K$65,"ДА","НЕТ")</f>
        <v>ДА</v>
      </c>
      <c r="L34" s="8" t="str">
        <f>IF('Решаемость 6 кл. р.я.'!L34&lt;'Необъективность 6 кл. р.я.'!L$65,"ДА","НЕТ")</f>
        <v>ДА</v>
      </c>
      <c r="M34" s="8" t="str">
        <f>IF('Решаемость 6 кл. р.я.'!M34&lt;'Необъективность 6 кл. р.я.'!M$65,"ДА","НЕТ")</f>
        <v>ДА</v>
      </c>
      <c r="N34" s="8" t="str">
        <f>IF('Решаемость 6 кл. р.я.'!N34&lt;'Необъективность 6 кл. р.я.'!N$65,"ДА","НЕТ")</f>
        <v>ДА</v>
      </c>
      <c r="O34" s="8">
        <f>'Результаты 6 кл. р.я.'!O34/'Результаты 6 кл. р.я.'!$B34</f>
        <v>0.10810810810810811</v>
      </c>
      <c r="P34" s="8">
        <f>'Результаты 6 кл. р.я.'!P34/'Результаты 6 кл. р.я.'!$B34</f>
        <v>0.78378378378378377</v>
      </c>
      <c r="Q34" s="8">
        <f>'Результаты 6 кл. р.я.'!Q34/'Результаты 6 кл. р.я.'!$B34</f>
        <v>8.1081081081081086E-2</v>
      </c>
      <c r="R34" s="8">
        <f>'Результаты 6 кл. р.я.'!R34/'Результаты 6 кл. р.я.'!$B34</f>
        <v>2.7027027027027029E-2</v>
      </c>
    </row>
    <row r="35" spans="1:18" ht="15.75">
      <c r="A35" s="1">
        <v>40</v>
      </c>
      <c r="B35" s="2">
        <v>92</v>
      </c>
      <c r="C35" s="8" t="str">
        <f>IF('Решаемость 6 кл. р.я.'!C35&lt;'Необъективность 6 кл. р.я.'!C$65,"ДА","НЕТ")</f>
        <v>ДА</v>
      </c>
      <c r="D35" s="8" t="str">
        <f>IF('Решаемость 6 кл. р.я.'!D35&lt;'Необъективность 6 кл. р.я.'!D$65,"ДА","НЕТ")</f>
        <v>ДА</v>
      </c>
      <c r="E35" s="8" t="str">
        <f>IF('Решаемость 6 кл. р.я.'!E35&lt;'Необъективность 6 кл. р.я.'!E$65,"ДА","НЕТ")</f>
        <v>ДА</v>
      </c>
      <c r="F35" s="8" t="str">
        <f>IF('Решаемость 6 кл. р.я.'!F35&lt;'Необъективность 6 кл. р.я.'!F$65,"ДА","НЕТ")</f>
        <v>ДА</v>
      </c>
      <c r="G35" s="8" t="str">
        <f>IF('Решаемость 6 кл. р.я.'!G35&lt;'Необъективность 6 кл. р.я.'!G$65,"ДА","НЕТ")</f>
        <v>ДА</v>
      </c>
      <c r="H35" s="8" t="str">
        <f>IF('Решаемость 6 кл. р.я.'!H35&lt;'Необъективность 6 кл. р.я.'!H$65,"ДА","НЕТ")</f>
        <v>ДА</v>
      </c>
      <c r="I35" s="8" t="str">
        <f>IF('Решаемость 6 кл. р.я.'!I35&lt;'Необъективность 6 кл. р.я.'!I$65,"ДА","НЕТ")</f>
        <v>ДА</v>
      </c>
      <c r="J35" s="8" t="str">
        <f>IF('Решаемость 6 кл. р.я.'!J35&lt;'Необъективность 6 кл. р.я.'!J$65,"ДА","НЕТ")</f>
        <v>ДА</v>
      </c>
      <c r="K35" s="8" t="str">
        <f>IF('Решаемость 6 кл. р.я.'!K35&lt;'Необъективность 6 кл. р.я.'!K$65,"ДА","НЕТ")</f>
        <v>ДА</v>
      </c>
      <c r="L35" s="8" t="str">
        <f>IF('Решаемость 6 кл. р.я.'!L35&lt;'Необъективность 6 кл. р.я.'!L$65,"ДА","НЕТ")</f>
        <v>ДА</v>
      </c>
      <c r="M35" s="8" t="str">
        <f>IF('Решаемость 6 кл. р.я.'!M35&lt;'Необъективность 6 кл. р.я.'!M$65,"ДА","НЕТ")</f>
        <v>ДА</v>
      </c>
      <c r="N35" s="8" t="str">
        <f>IF('Решаемость 6 кл. р.я.'!N35&lt;'Необъективность 6 кл. р.я.'!N$65,"ДА","НЕТ")</f>
        <v>ДА</v>
      </c>
      <c r="O35" s="8">
        <f>'Результаты 6 кл. р.я.'!O35/'Результаты 6 кл. р.я.'!$B35</f>
        <v>0.19565217391304349</v>
      </c>
      <c r="P35" s="8">
        <f>'Результаты 6 кл. р.я.'!P35/'Результаты 6 кл. р.я.'!$B35</f>
        <v>0.4891304347826087</v>
      </c>
      <c r="Q35" s="8">
        <f>'Результаты 6 кл. р.я.'!Q35/'Результаты 6 кл. р.я.'!$B35</f>
        <v>0.27173913043478259</v>
      </c>
      <c r="R35" s="8">
        <f>'Результаты 6 кл. р.я.'!R35/'Результаты 6 кл. р.я.'!$B35</f>
        <v>4.3478260869565216E-2</v>
      </c>
    </row>
    <row r="36" spans="1:18" ht="15.75">
      <c r="A36" s="1">
        <v>41</v>
      </c>
      <c r="B36" s="2">
        <v>61</v>
      </c>
      <c r="C36" s="8" t="str">
        <f>IF('Решаемость 6 кл. р.я.'!C36&lt;'Необъективность 6 кл. р.я.'!C$65,"ДА","НЕТ")</f>
        <v>ДА</v>
      </c>
      <c r="D36" s="8" t="str">
        <f>IF('Решаемость 6 кл. р.я.'!D36&lt;'Необъективность 6 кл. р.я.'!D$65,"ДА","НЕТ")</f>
        <v>ДА</v>
      </c>
      <c r="E36" s="8" t="str">
        <f>IF('Решаемость 6 кл. р.я.'!E36&lt;'Необъективность 6 кл. р.я.'!E$65,"ДА","НЕТ")</f>
        <v>ДА</v>
      </c>
      <c r="F36" s="8" t="str">
        <f>IF('Решаемость 6 кл. р.я.'!F36&lt;'Необъективность 6 кл. р.я.'!F$65,"ДА","НЕТ")</f>
        <v>ДА</v>
      </c>
      <c r="G36" s="8" t="str">
        <f>IF('Решаемость 6 кл. р.я.'!G36&lt;'Необъективность 6 кл. р.я.'!G$65,"ДА","НЕТ")</f>
        <v>ДА</v>
      </c>
      <c r="H36" s="8" t="str">
        <f>IF('Решаемость 6 кл. р.я.'!H36&lt;'Необъективность 6 кл. р.я.'!H$65,"ДА","НЕТ")</f>
        <v>ДА</v>
      </c>
      <c r="I36" s="8" t="str">
        <f>IF('Решаемость 6 кл. р.я.'!I36&lt;'Необъективность 6 кл. р.я.'!I$65,"ДА","НЕТ")</f>
        <v>ДА</v>
      </c>
      <c r="J36" s="8" t="str">
        <f>IF('Решаемость 6 кл. р.я.'!J36&lt;'Необъективность 6 кл. р.я.'!J$65,"ДА","НЕТ")</f>
        <v>ДА</v>
      </c>
      <c r="K36" s="8" t="str">
        <f>IF('Решаемость 6 кл. р.я.'!K36&lt;'Необъективность 6 кл. р.я.'!K$65,"ДА","НЕТ")</f>
        <v>ДА</v>
      </c>
      <c r="L36" s="8" t="str">
        <f>IF('Решаемость 6 кл. р.я.'!L36&lt;'Необъективность 6 кл. р.я.'!L$65,"ДА","НЕТ")</f>
        <v>ДА</v>
      </c>
      <c r="M36" s="8" t="str">
        <f>IF('Решаемость 6 кл. р.я.'!M36&lt;'Необъективность 6 кл. р.я.'!M$65,"ДА","НЕТ")</f>
        <v>ДА</v>
      </c>
      <c r="N36" s="8" t="str">
        <f>IF('Решаемость 6 кл. р.я.'!N36&lt;'Необъективность 6 кл. р.я.'!N$65,"ДА","НЕТ")</f>
        <v>ДА</v>
      </c>
      <c r="O36" s="8">
        <f>'Результаты 6 кл. р.я.'!O36/'Результаты 6 кл. р.я.'!$B36</f>
        <v>0.19672131147540983</v>
      </c>
      <c r="P36" s="8">
        <f>'Результаты 6 кл. р.я.'!P36/'Результаты 6 кл. р.я.'!$B36</f>
        <v>0.36065573770491804</v>
      </c>
      <c r="Q36" s="8">
        <f>'Результаты 6 кл. р.я.'!Q36/'Результаты 6 кл. р.я.'!$B36</f>
        <v>0.29508196721311475</v>
      </c>
      <c r="R36" s="8">
        <f>'Результаты 6 кл. р.я.'!R36/'Результаты 6 кл. р.я.'!$B36</f>
        <v>0.14754098360655737</v>
      </c>
    </row>
    <row r="37" spans="1:18" ht="15.75">
      <c r="A37" s="1">
        <v>44</v>
      </c>
      <c r="B37" s="2">
        <v>62</v>
      </c>
      <c r="C37" s="8" t="str">
        <f>IF('Решаемость 6 кл. р.я.'!C37&lt;'Необъективность 6 кл. р.я.'!C$65,"ДА","НЕТ")</f>
        <v>ДА</v>
      </c>
      <c r="D37" s="8" t="str">
        <f>IF('Решаемость 6 кл. р.я.'!D37&lt;'Необъективность 6 кл. р.я.'!D$65,"ДА","НЕТ")</f>
        <v>НЕТ</v>
      </c>
      <c r="E37" s="8" t="str">
        <f>IF('Решаемость 6 кл. р.я.'!E37&lt;'Необъективность 6 кл. р.я.'!E$65,"ДА","НЕТ")</f>
        <v>ДА</v>
      </c>
      <c r="F37" s="8" t="str">
        <f>IF('Решаемость 6 кл. р.я.'!F37&lt;'Необъективность 6 кл. р.я.'!F$65,"ДА","НЕТ")</f>
        <v>ДА</v>
      </c>
      <c r="G37" s="8" t="str">
        <f>IF('Решаемость 6 кл. р.я.'!G37&lt;'Необъективность 6 кл. р.я.'!G$65,"ДА","НЕТ")</f>
        <v>ДА</v>
      </c>
      <c r="H37" s="8" t="str">
        <f>IF('Решаемость 6 кл. р.я.'!H37&lt;'Необъективность 6 кл. р.я.'!H$65,"ДА","НЕТ")</f>
        <v>ДА</v>
      </c>
      <c r="I37" s="8" t="str">
        <f>IF('Решаемость 6 кл. р.я.'!I37&lt;'Необъективность 6 кл. р.я.'!I$65,"ДА","НЕТ")</f>
        <v>ДА</v>
      </c>
      <c r="J37" s="8" t="str">
        <f>IF('Решаемость 6 кл. р.я.'!J37&lt;'Необъективность 6 кл. р.я.'!J$65,"ДА","НЕТ")</f>
        <v>НЕТ</v>
      </c>
      <c r="K37" s="8" t="str">
        <f>IF('Решаемость 6 кл. р.я.'!K37&lt;'Необъективность 6 кл. р.я.'!K$65,"ДА","НЕТ")</f>
        <v>ДА</v>
      </c>
      <c r="L37" s="8" t="str">
        <f>IF('Решаемость 6 кл. р.я.'!L37&lt;'Необъективность 6 кл. р.я.'!L$65,"ДА","НЕТ")</f>
        <v>НЕТ</v>
      </c>
      <c r="M37" s="8" t="str">
        <f>IF('Решаемость 6 кл. р.я.'!M37&lt;'Необъективность 6 кл. р.я.'!M$65,"ДА","НЕТ")</f>
        <v>ДА</v>
      </c>
      <c r="N37" s="8" t="str">
        <f>IF('Решаемость 6 кл. р.я.'!N37&lt;'Необъективность 6 кл. р.я.'!N$65,"ДА","НЕТ")</f>
        <v>ДА</v>
      </c>
      <c r="O37" s="8">
        <f>'Результаты 6 кл. р.я.'!O37/'Результаты 6 кл. р.я.'!$B37</f>
        <v>3.2258064516129031E-2</v>
      </c>
      <c r="P37" s="8">
        <f>'Результаты 6 кл. р.я.'!P37/'Результаты 6 кл. р.я.'!$B37</f>
        <v>0.43548387096774194</v>
      </c>
      <c r="Q37" s="8">
        <f>'Результаты 6 кл. р.я.'!Q37/'Результаты 6 кл. р.я.'!$B37</f>
        <v>0.5</v>
      </c>
      <c r="R37" s="8">
        <f>'Результаты 6 кл. р.я.'!R37/'Результаты 6 кл. р.я.'!$B37</f>
        <v>3.2258064516129031E-2</v>
      </c>
    </row>
    <row r="38" spans="1:18" ht="15.75">
      <c r="A38" s="1">
        <v>45</v>
      </c>
      <c r="B38" s="2">
        <v>74</v>
      </c>
      <c r="C38" s="8" t="str">
        <f>IF('Решаемость 6 кл. р.я.'!C38&lt;'Необъективность 6 кл. р.я.'!C$65,"ДА","НЕТ")</f>
        <v>ДА</v>
      </c>
      <c r="D38" s="8" t="str">
        <f>IF('Решаемость 6 кл. р.я.'!D38&lt;'Необъективность 6 кл. р.я.'!D$65,"ДА","НЕТ")</f>
        <v>ДА</v>
      </c>
      <c r="E38" s="8" t="str">
        <f>IF('Решаемость 6 кл. р.я.'!E38&lt;'Необъективность 6 кл. р.я.'!E$65,"ДА","НЕТ")</f>
        <v>ДА</v>
      </c>
      <c r="F38" s="8" t="str">
        <f>IF('Решаемость 6 кл. р.я.'!F38&lt;'Необъективность 6 кл. р.я.'!F$65,"ДА","НЕТ")</f>
        <v>ДА</v>
      </c>
      <c r="G38" s="8" t="str">
        <f>IF('Решаемость 6 кл. р.я.'!G38&lt;'Необъективность 6 кл. р.я.'!G$65,"ДА","НЕТ")</f>
        <v>ДА</v>
      </c>
      <c r="H38" s="8" t="str">
        <f>IF('Решаемость 6 кл. р.я.'!H38&lt;'Необъективность 6 кл. р.я.'!H$65,"ДА","НЕТ")</f>
        <v>ДА</v>
      </c>
      <c r="I38" s="8" t="str">
        <f>IF('Решаемость 6 кл. р.я.'!I38&lt;'Необъективность 6 кл. р.я.'!I$65,"ДА","НЕТ")</f>
        <v>ДА</v>
      </c>
      <c r="J38" s="8" t="str">
        <f>IF('Решаемость 6 кл. р.я.'!J38&lt;'Необъективность 6 кл. р.я.'!J$65,"ДА","НЕТ")</f>
        <v>ДА</v>
      </c>
      <c r="K38" s="8" t="str">
        <f>IF('Решаемость 6 кл. р.я.'!K38&lt;'Необъективность 6 кл. р.я.'!K$65,"ДА","НЕТ")</f>
        <v>ДА</v>
      </c>
      <c r="L38" s="8" t="str">
        <f>IF('Решаемость 6 кл. р.я.'!L38&lt;'Необъективность 6 кл. р.я.'!L$65,"ДА","НЕТ")</f>
        <v>ДА</v>
      </c>
      <c r="M38" s="8" t="str">
        <f>IF('Решаемость 6 кл. р.я.'!M38&lt;'Необъективность 6 кл. р.я.'!M$65,"ДА","НЕТ")</f>
        <v>ДА</v>
      </c>
      <c r="N38" s="8" t="str">
        <f>IF('Решаемость 6 кл. р.я.'!N38&lt;'Необъективность 6 кл. р.я.'!N$65,"ДА","НЕТ")</f>
        <v>ДА</v>
      </c>
      <c r="O38" s="8">
        <f>'Результаты 6 кл. р.я.'!O38/'Результаты 6 кл. р.я.'!$B38</f>
        <v>0.25675675675675674</v>
      </c>
      <c r="P38" s="8">
        <f>'Результаты 6 кл. р.я.'!P38/'Результаты 6 кл. р.я.'!$B38</f>
        <v>0.43243243243243246</v>
      </c>
      <c r="Q38" s="8">
        <f>'Результаты 6 кл. р.я.'!Q38/'Результаты 6 кл. р.я.'!$B38</f>
        <v>0.21621621621621623</v>
      </c>
      <c r="R38" s="8">
        <f>'Результаты 6 кл. р.я.'!R38/'Результаты 6 кл. р.я.'!$B38</f>
        <v>9.45945945945946E-2</v>
      </c>
    </row>
    <row r="39" spans="1:18" ht="15.75">
      <c r="A39" s="1">
        <v>48</v>
      </c>
      <c r="B39" s="2">
        <v>10</v>
      </c>
      <c r="C39" s="8" t="str">
        <f>IF('Решаемость 6 кл. р.я.'!C39&lt;'Необъективность 6 кл. р.я.'!C$65,"ДА","НЕТ")</f>
        <v>ДА</v>
      </c>
      <c r="D39" s="8" t="str">
        <f>IF('Решаемость 6 кл. р.я.'!D39&lt;'Необъективность 6 кл. р.я.'!D$65,"ДА","НЕТ")</f>
        <v>НЕТ</v>
      </c>
      <c r="E39" s="8" t="str">
        <f>IF('Решаемость 6 кл. р.я.'!E39&lt;'Необъективность 6 кл. р.я.'!E$65,"ДА","НЕТ")</f>
        <v>НЕТ</v>
      </c>
      <c r="F39" s="8" t="str">
        <f>IF('Решаемость 6 кл. р.я.'!F39&lt;'Необъективность 6 кл. р.я.'!F$65,"ДА","НЕТ")</f>
        <v>ДА</v>
      </c>
      <c r="G39" s="8" t="str">
        <f>IF('Решаемость 6 кл. р.я.'!G39&lt;'Необъективность 6 кл. р.я.'!G$65,"ДА","НЕТ")</f>
        <v>ДА</v>
      </c>
      <c r="H39" s="8" t="str">
        <f>IF('Решаемость 6 кл. р.я.'!H39&lt;'Необъективность 6 кл. р.я.'!H$65,"ДА","НЕТ")</f>
        <v>ДА</v>
      </c>
      <c r="I39" s="8" t="str">
        <f>IF('Решаемость 6 кл. р.я.'!I39&lt;'Необъективность 6 кл. р.я.'!I$65,"ДА","НЕТ")</f>
        <v>ДА</v>
      </c>
      <c r="J39" s="8" t="str">
        <f>IF('Решаемость 6 кл. р.я.'!J39&lt;'Необъективность 6 кл. р.я.'!J$65,"ДА","НЕТ")</f>
        <v>ДА</v>
      </c>
      <c r="K39" s="8" t="str">
        <f>IF('Решаемость 6 кл. р.я.'!K39&lt;'Необъективность 6 кл. р.я.'!K$65,"ДА","НЕТ")</f>
        <v>ДА</v>
      </c>
      <c r="L39" s="8" t="str">
        <f>IF('Решаемость 6 кл. р.я.'!L39&lt;'Необъективность 6 кл. р.я.'!L$65,"ДА","НЕТ")</f>
        <v>ДА</v>
      </c>
      <c r="M39" s="8" t="str">
        <f>IF('Решаемость 6 кл. р.я.'!M39&lt;'Необъективность 6 кл. р.я.'!M$65,"ДА","НЕТ")</f>
        <v>ДА</v>
      </c>
      <c r="N39" s="8" t="str">
        <f>IF('Решаемость 6 кл. р.я.'!N39&lt;'Необъективность 6 кл. р.я.'!N$65,"ДА","НЕТ")</f>
        <v>ДА</v>
      </c>
      <c r="O39" s="8">
        <f>'Результаты 6 кл. р.я.'!O39/'Результаты 6 кл. р.я.'!$B39</f>
        <v>0.1</v>
      </c>
      <c r="P39" s="8">
        <f>'Результаты 6 кл. р.я.'!P39/'Результаты 6 кл. р.я.'!$B39</f>
        <v>0.6</v>
      </c>
      <c r="Q39" s="8">
        <f>'Результаты 6 кл. р.я.'!Q39/'Результаты 6 кл. р.я.'!$B39</f>
        <v>0.3</v>
      </c>
      <c r="R39" s="8">
        <f>'Результаты 6 кл. р.я.'!R39/'Результаты 6 кл. р.я.'!$B39</f>
        <v>0</v>
      </c>
    </row>
    <row r="40" spans="1:18" ht="15.75">
      <c r="A40" s="1">
        <v>49</v>
      </c>
      <c r="B40" s="2">
        <v>44</v>
      </c>
      <c r="C40" s="8" t="str">
        <f>IF('Решаемость 6 кл. р.я.'!C40&lt;'Необъективность 6 кл. р.я.'!C$65,"ДА","НЕТ")</f>
        <v>ДА</v>
      </c>
      <c r="D40" s="8" t="str">
        <f>IF('Решаемость 6 кл. р.я.'!D40&lt;'Необъективность 6 кл. р.я.'!D$65,"ДА","НЕТ")</f>
        <v>ДА</v>
      </c>
      <c r="E40" s="8" t="str">
        <f>IF('Решаемость 6 кл. р.я.'!E40&lt;'Необъективность 6 кл. р.я.'!E$65,"ДА","НЕТ")</f>
        <v>ДА</v>
      </c>
      <c r="F40" s="8" t="str">
        <f>IF('Решаемость 6 кл. р.я.'!F40&lt;'Необъективность 6 кл. р.я.'!F$65,"ДА","НЕТ")</f>
        <v>ДА</v>
      </c>
      <c r="G40" s="8" t="str">
        <f>IF('Решаемость 6 кл. р.я.'!G40&lt;'Необъективность 6 кл. р.я.'!G$65,"ДА","НЕТ")</f>
        <v>ДА</v>
      </c>
      <c r="H40" s="8" t="str">
        <f>IF('Решаемость 6 кл. р.я.'!H40&lt;'Необъективность 6 кл. р.я.'!H$65,"ДА","НЕТ")</f>
        <v>ДА</v>
      </c>
      <c r="I40" s="8" t="str">
        <f>IF('Решаемость 6 кл. р.я.'!I40&lt;'Необъективность 6 кл. р.я.'!I$65,"ДА","НЕТ")</f>
        <v>ДА</v>
      </c>
      <c r="J40" s="8" t="str">
        <f>IF('Решаемость 6 кл. р.я.'!J40&lt;'Необъективность 6 кл. р.я.'!J$65,"ДА","НЕТ")</f>
        <v>ДА</v>
      </c>
      <c r="K40" s="8" t="str">
        <f>IF('Решаемость 6 кл. р.я.'!K40&lt;'Необъективность 6 кл. р.я.'!K$65,"ДА","НЕТ")</f>
        <v>ДА</v>
      </c>
      <c r="L40" s="8" t="str">
        <f>IF('Решаемость 6 кл. р.я.'!L40&lt;'Необъективность 6 кл. р.я.'!L$65,"ДА","НЕТ")</f>
        <v>ДА</v>
      </c>
      <c r="M40" s="8" t="str">
        <f>IF('Решаемость 6 кл. р.я.'!M40&lt;'Необъективность 6 кл. р.я.'!M$65,"ДА","НЕТ")</f>
        <v>ДА</v>
      </c>
      <c r="N40" s="8" t="str">
        <f>IF('Решаемость 6 кл. р.я.'!N40&lt;'Необъективность 6 кл. р.я.'!N$65,"ДА","НЕТ")</f>
        <v>ДА</v>
      </c>
      <c r="O40" s="8">
        <f>'Результаты 6 кл. р.я.'!O40/'Результаты 6 кл. р.я.'!$B40</f>
        <v>0.40909090909090912</v>
      </c>
      <c r="P40" s="8">
        <f>'Результаты 6 кл. р.я.'!P40/'Результаты 6 кл. р.я.'!$B40</f>
        <v>0.45454545454545453</v>
      </c>
      <c r="Q40" s="8">
        <f>'Результаты 6 кл. р.я.'!Q40/'Результаты 6 кл. р.я.'!$B40</f>
        <v>0.11363636363636363</v>
      </c>
      <c r="R40" s="8">
        <f>'Результаты 6 кл. р.я.'!R40/'Результаты 6 кл. р.я.'!$B40</f>
        <v>2.2727272727272728E-2</v>
      </c>
    </row>
    <row r="41" spans="1:18" ht="15.75">
      <c r="A41" s="1">
        <v>50</v>
      </c>
      <c r="B41" s="2">
        <v>88</v>
      </c>
      <c r="C41" s="8" t="str">
        <f>IF('Решаемость 6 кл. р.я.'!C41&lt;'Необъективность 6 кл. р.я.'!C$65,"ДА","НЕТ")</f>
        <v>ДА</v>
      </c>
      <c r="D41" s="8" t="str">
        <f>IF('Решаемость 6 кл. р.я.'!D41&lt;'Необъективность 6 кл. р.я.'!D$65,"ДА","НЕТ")</f>
        <v>ДА</v>
      </c>
      <c r="E41" s="8" t="str">
        <f>IF('Решаемость 6 кл. р.я.'!E41&lt;'Необъективность 6 кл. р.я.'!E$65,"ДА","НЕТ")</f>
        <v>ДА</v>
      </c>
      <c r="F41" s="8" t="str">
        <f>IF('Решаемость 6 кл. р.я.'!F41&lt;'Необъективность 6 кл. р.я.'!F$65,"ДА","НЕТ")</f>
        <v>ДА</v>
      </c>
      <c r="G41" s="8" t="str">
        <f>IF('Решаемость 6 кл. р.я.'!G41&lt;'Необъективность 6 кл. р.я.'!G$65,"ДА","НЕТ")</f>
        <v>ДА</v>
      </c>
      <c r="H41" s="8" t="str">
        <f>IF('Решаемость 6 кл. р.я.'!H41&lt;'Необъективность 6 кл. р.я.'!H$65,"ДА","НЕТ")</f>
        <v>ДА</v>
      </c>
      <c r="I41" s="8" t="str">
        <f>IF('Решаемость 6 кл. р.я.'!I41&lt;'Необъективность 6 кл. р.я.'!I$65,"ДА","НЕТ")</f>
        <v>ДА</v>
      </c>
      <c r="J41" s="8" t="str">
        <f>IF('Решаемость 6 кл. р.я.'!J41&lt;'Необъективность 6 кл. р.я.'!J$65,"ДА","НЕТ")</f>
        <v>ДА</v>
      </c>
      <c r="K41" s="8" t="str">
        <f>IF('Решаемость 6 кл. р.я.'!K41&lt;'Необъективность 6 кл. р.я.'!K$65,"ДА","НЕТ")</f>
        <v>ДА</v>
      </c>
      <c r="L41" s="8" t="str">
        <f>IF('Решаемость 6 кл. р.я.'!L41&lt;'Необъективность 6 кл. р.я.'!L$65,"ДА","НЕТ")</f>
        <v>ДА</v>
      </c>
      <c r="M41" s="8" t="str">
        <f>IF('Решаемость 6 кл. р.я.'!M41&lt;'Необъективность 6 кл. р.я.'!M$65,"ДА","НЕТ")</f>
        <v>ДА</v>
      </c>
      <c r="N41" s="8" t="str">
        <f>IF('Решаемость 6 кл. р.я.'!N41&lt;'Необъективность 6 кл. р.я.'!N$65,"ДА","НЕТ")</f>
        <v>ДА</v>
      </c>
      <c r="O41" s="8">
        <f>'Результаты 6 кл. р.я.'!O41/'Результаты 6 кл. р.я.'!$B41</f>
        <v>0.18181818181818182</v>
      </c>
      <c r="P41" s="8">
        <f>'Результаты 6 кл. р.я.'!P41/'Результаты 6 кл. р.я.'!$B41</f>
        <v>0.44318181818181818</v>
      </c>
      <c r="Q41" s="8">
        <f>'Результаты 6 кл. р.я.'!Q41/'Результаты 6 кл. р.я.'!$B41</f>
        <v>0.29545454545454547</v>
      </c>
      <c r="R41" s="8">
        <f>'Результаты 6 кл. р.я.'!R41/'Результаты 6 кл. р.я.'!$B41</f>
        <v>7.9545454545454544E-2</v>
      </c>
    </row>
    <row r="42" spans="1:18" ht="15.75">
      <c r="A42" s="1">
        <v>55</v>
      </c>
      <c r="B42" s="2">
        <v>65</v>
      </c>
      <c r="C42" s="8" t="str">
        <f>IF('Решаемость 6 кл. р.я.'!C42&lt;'Необъективность 6 кл. р.я.'!C$65,"ДА","НЕТ")</f>
        <v>ДА</v>
      </c>
      <c r="D42" s="8" t="str">
        <f>IF('Решаемость 6 кл. р.я.'!D42&lt;'Необъективность 6 кл. р.я.'!D$65,"ДА","НЕТ")</f>
        <v>ДА</v>
      </c>
      <c r="E42" s="8" t="str">
        <f>IF('Решаемость 6 кл. р.я.'!E42&lt;'Необъективность 6 кл. р.я.'!E$65,"ДА","НЕТ")</f>
        <v>ДА</v>
      </c>
      <c r="F42" s="8" t="str">
        <f>IF('Решаемость 6 кл. р.я.'!F42&lt;'Необъективность 6 кл. р.я.'!F$65,"ДА","НЕТ")</f>
        <v>ДА</v>
      </c>
      <c r="G42" s="8" t="str">
        <f>IF('Решаемость 6 кл. р.я.'!G42&lt;'Необъективность 6 кл. р.я.'!G$65,"ДА","НЕТ")</f>
        <v>ДА</v>
      </c>
      <c r="H42" s="8" t="str">
        <f>IF('Решаемость 6 кл. р.я.'!H42&lt;'Необъективность 6 кл. р.я.'!H$65,"ДА","НЕТ")</f>
        <v>ДА</v>
      </c>
      <c r="I42" s="8" t="str">
        <f>IF('Решаемость 6 кл. р.я.'!I42&lt;'Необъективность 6 кл. р.я.'!I$65,"ДА","НЕТ")</f>
        <v>НЕТ</v>
      </c>
      <c r="J42" s="8" t="str">
        <f>IF('Решаемость 6 кл. р.я.'!J42&lt;'Необъективность 6 кл. р.я.'!J$65,"ДА","НЕТ")</f>
        <v>ДА</v>
      </c>
      <c r="K42" s="8" t="str">
        <f>IF('Решаемость 6 кл. р.я.'!K42&lt;'Необъективность 6 кл. р.я.'!K$65,"ДА","НЕТ")</f>
        <v>ДА</v>
      </c>
      <c r="L42" s="8" t="str">
        <f>IF('Решаемость 6 кл. р.я.'!L42&lt;'Необъективность 6 кл. р.я.'!L$65,"ДА","НЕТ")</f>
        <v>ДА</v>
      </c>
      <c r="M42" s="8" t="str">
        <f>IF('Решаемость 6 кл. р.я.'!M42&lt;'Необъективность 6 кл. р.я.'!M$65,"ДА","НЕТ")</f>
        <v>ДА</v>
      </c>
      <c r="N42" s="8" t="str">
        <f>IF('Решаемость 6 кл. р.я.'!N42&lt;'Необъективность 6 кл. р.я.'!N$65,"ДА","НЕТ")</f>
        <v>ДА</v>
      </c>
      <c r="O42" s="8">
        <f>'Результаты 6 кл. р.я.'!O42/'Результаты 6 кл. р.я.'!$B42</f>
        <v>0.15384615384615385</v>
      </c>
      <c r="P42" s="8">
        <f>'Результаты 6 кл. р.я.'!P42/'Результаты 6 кл. р.я.'!$B42</f>
        <v>0.33846153846153848</v>
      </c>
      <c r="Q42" s="8">
        <f>'Результаты 6 кл. р.я.'!Q42/'Результаты 6 кл. р.я.'!$B42</f>
        <v>0.47692307692307695</v>
      </c>
      <c r="R42" s="8">
        <f>'Результаты 6 кл. р.я.'!R42/'Результаты 6 кл. р.я.'!$B42</f>
        <v>3.0769230769230771E-2</v>
      </c>
    </row>
    <row r="43" spans="1:18" ht="15.75">
      <c r="A43" s="1">
        <v>56</v>
      </c>
      <c r="B43" s="2">
        <v>37</v>
      </c>
      <c r="C43" s="8" t="str">
        <f>IF('Решаемость 6 кл. р.я.'!C43&lt;'Необъективность 6 кл. р.я.'!C$65,"ДА","НЕТ")</f>
        <v>ДА</v>
      </c>
      <c r="D43" s="8" t="str">
        <f>IF('Решаемость 6 кл. р.я.'!D43&lt;'Необъективность 6 кл. р.я.'!D$65,"ДА","НЕТ")</f>
        <v>ДА</v>
      </c>
      <c r="E43" s="8" t="str">
        <f>IF('Решаемость 6 кл. р.я.'!E43&lt;'Необъективность 6 кл. р.я.'!E$65,"ДА","НЕТ")</f>
        <v>ДА</v>
      </c>
      <c r="F43" s="8" t="str">
        <f>IF('Решаемость 6 кл. р.я.'!F43&lt;'Необъективность 6 кл. р.я.'!F$65,"ДА","НЕТ")</f>
        <v>ДА</v>
      </c>
      <c r="G43" s="8" t="str">
        <f>IF('Решаемость 6 кл. р.я.'!G43&lt;'Необъективность 6 кл. р.я.'!G$65,"ДА","НЕТ")</f>
        <v>ДА</v>
      </c>
      <c r="H43" s="8" t="str">
        <f>IF('Решаемость 6 кл. р.я.'!H43&lt;'Необъективность 6 кл. р.я.'!H$65,"ДА","НЕТ")</f>
        <v>НЕТ</v>
      </c>
      <c r="I43" s="8" t="str">
        <f>IF('Решаемость 6 кл. р.я.'!I43&lt;'Необъективность 6 кл. р.я.'!I$65,"ДА","НЕТ")</f>
        <v>ДА</v>
      </c>
      <c r="J43" s="8" t="str">
        <f>IF('Решаемость 6 кл. р.я.'!J43&lt;'Необъективность 6 кл. р.я.'!J$65,"ДА","НЕТ")</f>
        <v>ДА</v>
      </c>
      <c r="K43" s="8" t="str">
        <f>IF('Решаемость 6 кл. р.я.'!K43&lt;'Необъективность 6 кл. р.я.'!K$65,"ДА","НЕТ")</f>
        <v>НЕТ</v>
      </c>
      <c r="L43" s="8" t="str">
        <f>IF('Решаемость 6 кл. р.я.'!L43&lt;'Необъективность 6 кл. р.я.'!L$65,"ДА","НЕТ")</f>
        <v>ДА</v>
      </c>
      <c r="M43" s="8" t="str">
        <f>IF('Решаемость 6 кл. р.я.'!M43&lt;'Необъективность 6 кл. р.я.'!M$65,"ДА","НЕТ")</f>
        <v>ДА</v>
      </c>
      <c r="N43" s="8" t="str">
        <f>IF('Решаемость 6 кл. р.я.'!N43&lt;'Необъективность 6 кл. р.я.'!N$65,"ДА","НЕТ")</f>
        <v>ДА</v>
      </c>
      <c r="O43" s="8">
        <f>'Результаты 6 кл. р.я.'!O43/'Результаты 6 кл. р.я.'!$B43</f>
        <v>0.13513513513513514</v>
      </c>
      <c r="P43" s="8">
        <f>'Результаты 6 кл. р.я.'!P43/'Результаты 6 кл. р.я.'!$B43</f>
        <v>0.3783783783783784</v>
      </c>
      <c r="Q43" s="8">
        <f>'Результаты 6 кл. р.я.'!Q43/'Результаты 6 кл. р.я.'!$B43</f>
        <v>0.32432432432432434</v>
      </c>
      <c r="R43" s="8">
        <f>'Результаты 6 кл. р.я.'!R43/'Результаты 6 кл. р.я.'!$B43</f>
        <v>0.16216216216216217</v>
      </c>
    </row>
    <row r="44" spans="1:18" ht="15.75">
      <c r="A44" s="1">
        <v>58</v>
      </c>
      <c r="B44" s="2">
        <v>62</v>
      </c>
      <c r="C44" s="8" t="str">
        <f>IF('Решаемость 6 кл. р.я.'!C44&lt;'Необъективность 6 кл. р.я.'!C$65,"ДА","НЕТ")</f>
        <v>ДА</v>
      </c>
      <c r="D44" s="8" t="str">
        <f>IF('Решаемость 6 кл. р.я.'!D44&lt;'Необъективность 6 кл. р.я.'!D$65,"ДА","НЕТ")</f>
        <v>ДА</v>
      </c>
      <c r="E44" s="8" t="str">
        <f>IF('Решаемость 6 кл. р.я.'!E44&lt;'Необъективность 6 кл. р.я.'!E$65,"ДА","НЕТ")</f>
        <v>ДА</v>
      </c>
      <c r="F44" s="8" t="str">
        <f>IF('Решаемость 6 кл. р.я.'!F44&lt;'Необъективность 6 кл. р.я.'!F$65,"ДА","НЕТ")</f>
        <v>ДА</v>
      </c>
      <c r="G44" s="8" t="str">
        <f>IF('Решаемость 6 кл. р.я.'!G44&lt;'Необъективность 6 кл. р.я.'!G$65,"ДА","НЕТ")</f>
        <v>ДА</v>
      </c>
      <c r="H44" s="8" t="str">
        <f>IF('Решаемость 6 кл. р.я.'!H44&lt;'Необъективность 6 кл. р.я.'!H$65,"ДА","НЕТ")</f>
        <v>ДА</v>
      </c>
      <c r="I44" s="8" t="str">
        <f>IF('Решаемость 6 кл. р.я.'!I44&lt;'Необъективность 6 кл. р.я.'!I$65,"ДА","НЕТ")</f>
        <v>ДА</v>
      </c>
      <c r="J44" s="8" t="str">
        <f>IF('Решаемость 6 кл. р.я.'!J44&lt;'Необъективность 6 кл. р.я.'!J$65,"ДА","НЕТ")</f>
        <v>ДА</v>
      </c>
      <c r="K44" s="8" t="str">
        <f>IF('Решаемость 6 кл. р.я.'!K44&lt;'Необъективность 6 кл. р.я.'!K$65,"ДА","НЕТ")</f>
        <v>ДА</v>
      </c>
      <c r="L44" s="8" t="str">
        <f>IF('Решаемость 6 кл. р.я.'!L44&lt;'Необъективность 6 кл. р.я.'!L$65,"ДА","НЕТ")</f>
        <v>ДА</v>
      </c>
      <c r="M44" s="8" t="str">
        <f>IF('Решаемость 6 кл. р.я.'!M44&lt;'Необъективность 6 кл. р.я.'!M$65,"ДА","НЕТ")</f>
        <v>ДА</v>
      </c>
      <c r="N44" s="8" t="str">
        <f>IF('Решаемость 6 кл. р.я.'!N44&lt;'Необъективность 6 кл. р.я.'!N$65,"ДА","НЕТ")</f>
        <v>НЕТ</v>
      </c>
      <c r="O44" s="8">
        <f>'Результаты 6 кл. р.я.'!O44/'Результаты 6 кл. р.я.'!$B44</f>
        <v>3.2258064516129031E-2</v>
      </c>
      <c r="P44" s="8">
        <f>'Результаты 6 кл. р.я.'!P44/'Результаты 6 кл. р.я.'!$B44</f>
        <v>0.58064516129032262</v>
      </c>
      <c r="Q44" s="8">
        <f>'Результаты 6 кл. р.я.'!Q44/'Результаты 6 кл. р.я.'!$B44</f>
        <v>0.32258064516129031</v>
      </c>
      <c r="R44" s="8">
        <f>'Результаты 6 кл. р.я.'!R44/'Результаты 6 кл. р.я.'!$B44</f>
        <v>6.4516129032258063E-2</v>
      </c>
    </row>
    <row r="45" spans="1:18" ht="15.75">
      <c r="A45" s="2">
        <v>61</v>
      </c>
      <c r="B45" s="2">
        <v>87</v>
      </c>
      <c r="C45" s="8" t="str">
        <f>IF('Решаемость 6 кл. р.я.'!C45&lt;'Необъективность 6 кл. р.я.'!C$65,"ДА","НЕТ")</f>
        <v>ДА</v>
      </c>
      <c r="D45" s="8" t="str">
        <f>IF('Решаемость 6 кл. р.я.'!D45&lt;'Необъективность 6 кл. р.я.'!D$65,"ДА","НЕТ")</f>
        <v>НЕТ</v>
      </c>
      <c r="E45" s="8" t="str">
        <f>IF('Решаемость 6 кл. р.я.'!E45&lt;'Необъективность 6 кл. р.я.'!E$65,"ДА","НЕТ")</f>
        <v>ДА</v>
      </c>
      <c r="F45" s="8" t="str">
        <f>IF('Решаемость 6 кл. р.я.'!F45&lt;'Необъективность 6 кл. р.я.'!F$65,"ДА","НЕТ")</f>
        <v>ДА</v>
      </c>
      <c r="G45" s="8" t="str">
        <f>IF('Решаемость 6 кл. р.я.'!G45&lt;'Необъективность 6 кл. р.я.'!G$65,"ДА","НЕТ")</f>
        <v>ДА</v>
      </c>
      <c r="H45" s="8" t="str">
        <f>IF('Решаемость 6 кл. р.я.'!H45&lt;'Необъективность 6 кл. р.я.'!H$65,"ДА","НЕТ")</f>
        <v>ДА</v>
      </c>
      <c r="I45" s="8" t="str">
        <f>IF('Решаемость 6 кл. р.я.'!I45&lt;'Необъективность 6 кл. р.я.'!I$65,"ДА","НЕТ")</f>
        <v>ДА</v>
      </c>
      <c r="J45" s="8" t="str">
        <f>IF('Решаемость 6 кл. р.я.'!J45&lt;'Необъективность 6 кл. р.я.'!J$65,"ДА","НЕТ")</f>
        <v>ДА</v>
      </c>
      <c r="K45" s="8" t="str">
        <f>IF('Решаемость 6 кл. р.я.'!K45&lt;'Необъективность 6 кл. р.я.'!K$65,"ДА","НЕТ")</f>
        <v>ДА</v>
      </c>
      <c r="L45" s="8" t="str">
        <f>IF('Решаемость 6 кл. р.я.'!L45&lt;'Необъективность 6 кл. р.я.'!L$65,"ДА","НЕТ")</f>
        <v>ДА</v>
      </c>
      <c r="M45" s="8" t="str">
        <f>IF('Решаемость 6 кл. р.я.'!M45&lt;'Необъективность 6 кл. р.я.'!M$65,"ДА","НЕТ")</f>
        <v>ДА</v>
      </c>
      <c r="N45" s="8" t="str">
        <f>IF('Решаемость 6 кл. р.я.'!N45&lt;'Необъективность 6 кл. р.я.'!N$65,"ДА","НЕТ")</f>
        <v>ДА</v>
      </c>
      <c r="O45" s="8">
        <f>'Результаты 6 кл. р.я.'!O45/'Результаты 6 кл. р.я.'!$B45</f>
        <v>8.0459770114942528E-2</v>
      </c>
      <c r="P45" s="8">
        <f>'Результаты 6 кл. р.я.'!P45/'Результаты 6 кл. р.я.'!$B45</f>
        <v>0.45977011494252873</v>
      </c>
      <c r="Q45" s="8">
        <f>'Результаты 6 кл. р.я.'!Q45/'Результаты 6 кл. р.я.'!$B45</f>
        <v>0.33333333333333331</v>
      </c>
      <c r="R45" s="8">
        <f>'Результаты 6 кл. р.я.'!R45/'Результаты 6 кл. р.я.'!$B45</f>
        <v>0.12643678160919541</v>
      </c>
    </row>
    <row r="46" spans="1:18" ht="15.75">
      <c r="A46" s="1">
        <v>64</v>
      </c>
      <c r="B46" s="2">
        <v>69</v>
      </c>
      <c r="C46" s="8" t="str">
        <f>IF('Решаемость 6 кл. р.я.'!C46&lt;'Необъективность 6 кл. р.я.'!C$65,"ДА","НЕТ")</f>
        <v>ДА</v>
      </c>
      <c r="D46" s="8" t="str">
        <f>IF('Решаемость 6 кл. р.я.'!D46&lt;'Необъективность 6 кл. р.я.'!D$65,"ДА","НЕТ")</f>
        <v>ДА</v>
      </c>
      <c r="E46" s="8" t="str">
        <f>IF('Решаемость 6 кл. р.я.'!E46&lt;'Необъективность 6 кл. р.я.'!E$65,"ДА","НЕТ")</f>
        <v>ДА</v>
      </c>
      <c r="F46" s="8" t="str">
        <f>IF('Решаемость 6 кл. р.я.'!F46&lt;'Необъективность 6 кл. р.я.'!F$65,"ДА","НЕТ")</f>
        <v>ДА</v>
      </c>
      <c r="G46" s="8" t="str">
        <f>IF('Решаемость 6 кл. р.я.'!G46&lt;'Необъективность 6 кл. р.я.'!G$65,"ДА","НЕТ")</f>
        <v>ДА</v>
      </c>
      <c r="H46" s="8" t="str">
        <f>IF('Решаемость 6 кл. р.я.'!H46&lt;'Необъективность 6 кл. р.я.'!H$65,"ДА","НЕТ")</f>
        <v>ДА</v>
      </c>
      <c r="I46" s="8" t="str">
        <f>IF('Решаемость 6 кл. р.я.'!I46&lt;'Необъективность 6 кл. р.я.'!I$65,"ДА","НЕТ")</f>
        <v>ДА</v>
      </c>
      <c r="J46" s="8" t="str">
        <f>IF('Решаемость 6 кл. р.я.'!J46&lt;'Необъективность 6 кл. р.я.'!J$65,"ДА","НЕТ")</f>
        <v>ДА</v>
      </c>
      <c r="K46" s="8" t="str">
        <f>IF('Решаемость 6 кл. р.я.'!K46&lt;'Необъективность 6 кл. р.я.'!K$65,"ДА","НЕТ")</f>
        <v>ДА</v>
      </c>
      <c r="L46" s="8" t="str">
        <f>IF('Решаемость 6 кл. р.я.'!L46&lt;'Необъективность 6 кл. р.я.'!L$65,"ДА","НЕТ")</f>
        <v>НЕТ</v>
      </c>
      <c r="M46" s="8" t="str">
        <f>IF('Решаемость 6 кл. р.я.'!M46&lt;'Необъективность 6 кл. р.я.'!M$65,"ДА","НЕТ")</f>
        <v>ДА</v>
      </c>
      <c r="N46" s="8" t="str">
        <f>IF('Решаемость 6 кл. р.я.'!N46&lt;'Необъективность 6 кл. р.я.'!N$65,"ДА","НЕТ")</f>
        <v>ДА</v>
      </c>
      <c r="O46" s="8">
        <f>'Результаты 6 кл. р.я.'!O46/'Результаты 6 кл. р.я.'!$B46</f>
        <v>0.14492753623188406</v>
      </c>
      <c r="P46" s="8">
        <f>'Результаты 6 кл. р.я.'!P46/'Результаты 6 кл. р.я.'!$B46</f>
        <v>0.39130434782608697</v>
      </c>
      <c r="Q46" s="8">
        <f>'Результаты 6 кл. р.я.'!Q46/'Результаты 6 кл. р.я.'!$B46</f>
        <v>0.34782608695652173</v>
      </c>
      <c r="R46" s="8">
        <f>'Результаты 6 кл. р.я.'!R46/'Результаты 6 кл. р.я.'!$B46</f>
        <v>0.11594202898550725</v>
      </c>
    </row>
    <row r="47" spans="1:18" ht="15.75">
      <c r="A47" s="1">
        <v>65</v>
      </c>
      <c r="B47" s="2">
        <v>18</v>
      </c>
      <c r="C47" s="8" t="str">
        <f>IF('Решаемость 6 кл. р.я.'!C47&lt;'Необъективность 6 кл. р.я.'!C$65,"ДА","НЕТ")</f>
        <v>ДА</v>
      </c>
      <c r="D47" s="8" t="str">
        <f>IF('Решаемость 6 кл. р.я.'!D47&lt;'Необъективность 6 кл. р.я.'!D$65,"ДА","НЕТ")</f>
        <v>ДА</v>
      </c>
      <c r="E47" s="8" t="str">
        <f>IF('Решаемость 6 кл. р.я.'!E47&lt;'Необъективность 6 кл. р.я.'!E$65,"ДА","НЕТ")</f>
        <v>ДА</v>
      </c>
      <c r="F47" s="8" t="str">
        <f>IF('Решаемость 6 кл. р.я.'!F47&lt;'Необъективность 6 кл. р.я.'!F$65,"ДА","НЕТ")</f>
        <v>НЕТ</v>
      </c>
      <c r="G47" s="8" t="str">
        <f>IF('Решаемость 6 кл. р.я.'!G47&lt;'Необъективность 6 кл. р.я.'!G$65,"ДА","НЕТ")</f>
        <v>ДА</v>
      </c>
      <c r="H47" s="8" t="str">
        <f>IF('Решаемость 6 кл. р.я.'!H47&lt;'Необъективность 6 кл. р.я.'!H$65,"ДА","НЕТ")</f>
        <v>ДА</v>
      </c>
      <c r="I47" s="8" t="str">
        <f>IF('Решаемость 6 кл. р.я.'!I47&lt;'Необъективность 6 кл. р.я.'!I$65,"ДА","НЕТ")</f>
        <v>ДА</v>
      </c>
      <c r="J47" s="8" t="str">
        <f>IF('Решаемость 6 кл. р.я.'!J47&lt;'Необъективность 6 кл. р.я.'!J$65,"ДА","НЕТ")</f>
        <v>ДА</v>
      </c>
      <c r="K47" s="8" t="str">
        <f>IF('Решаемость 6 кл. р.я.'!K47&lt;'Необъективность 6 кл. р.я.'!K$65,"ДА","НЕТ")</f>
        <v>ДА</v>
      </c>
      <c r="L47" s="8" t="str">
        <f>IF('Решаемость 6 кл. р.я.'!L47&lt;'Необъективность 6 кл. р.я.'!L$65,"ДА","НЕТ")</f>
        <v>ДА</v>
      </c>
      <c r="M47" s="8" t="str">
        <f>IF('Решаемость 6 кл. р.я.'!M47&lt;'Необъективность 6 кл. р.я.'!M$65,"ДА","НЕТ")</f>
        <v>ДА</v>
      </c>
      <c r="N47" s="8" t="str">
        <f>IF('Решаемость 6 кл. р.я.'!N47&lt;'Необъективность 6 кл. р.я.'!N$65,"ДА","НЕТ")</f>
        <v>ДА</v>
      </c>
      <c r="O47" s="8">
        <f>'Результаты 6 кл. р.я.'!O47/'Результаты 6 кл. р.я.'!$B47</f>
        <v>0.33333333333333331</v>
      </c>
      <c r="P47" s="8">
        <f>'Результаты 6 кл. р.я.'!P47/'Результаты 6 кл. р.я.'!$B47</f>
        <v>0.44444444444444442</v>
      </c>
      <c r="Q47" s="8">
        <f>'Результаты 6 кл. р.я.'!Q47/'Результаты 6 кл. р.я.'!$B47</f>
        <v>0.16666666666666666</v>
      </c>
      <c r="R47" s="8">
        <f>'Результаты 6 кл. р.я.'!R47/'Результаты 6 кл. р.я.'!$B47</f>
        <v>5.5555555555555552E-2</v>
      </c>
    </row>
    <row r="48" spans="1:18" ht="15.75">
      <c r="A48" s="1">
        <v>66</v>
      </c>
      <c r="B48" s="2">
        <v>39</v>
      </c>
      <c r="C48" s="8" t="str">
        <f>IF('Решаемость 6 кл. р.я.'!C48&lt;'Необъективность 6 кл. р.я.'!C$65,"ДА","НЕТ")</f>
        <v>ДА</v>
      </c>
      <c r="D48" s="8" t="str">
        <f>IF('Решаемость 6 кл. р.я.'!D48&lt;'Необъективность 6 кл. р.я.'!D$65,"ДА","НЕТ")</f>
        <v>ДА</v>
      </c>
      <c r="E48" s="8" t="str">
        <f>IF('Решаемость 6 кл. р.я.'!E48&lt;'Необъективность 6 кл. р.я.'!E$65,"ДА","НЕТ")</f>
        <v>ДА</v>
      </c>
      <c r="F48" s="8" t="str">
        <f>IF('Решаемость 6 кл. р.я.'!F48&lt;'Необъективность 6 кл. р.я.'!F$65,"ДА","НЕТ")</f>
        <v>ДА</v>
      </c>
      <c r="G48" s="8" t="str">
        <f>IF('Решаемость 6 кл. р.я.'!G48&lt;'Необъективность 6 кл. р.я.'!G$65,"ДА","НЕТ")</f>
        <v>ДА</v>
      </c>
      <c r="H48" s="8" t="str">
        <f>IF('Решаемость 6 кл. р.я.'!H48&lt;'Необъективность 6 кл. р.я.'!H$65,"ДА","НЕТ")</f>
        <v>ДА</v>
      </c>
      <c r="I48" s="8" t="str">
        <f>IF('Решаемость 6 кл. р.я.'!I48&lt;'Необъективность 6 кл. р.я.'!I$65,"ДА","НЕТ")</f>
        <v>ДА</v>
      </c>
      <c r="J48" s="8" t="str">
        <f>IF('Решаемость 6 кл. р.я.'!J48&lt;'Необъективность 6 кл. р.я.'!J$65,"ДА","НЕТ")</f>
        <v>ДА</v>
      </c>
      <c r="K48" s="8" t="str">
        <f>IF('Решаемость 6 кл. р.я.'!K48&lt;'Необъективность 6 кл. р.я.'!K$65,"ДА","НЕТ")</f>
        <v>ДА</v>
      </c>
      <c r="L48" s="8" t="str">
        <f>IF('Решаемость 6 кл. р.я.'!L48&lt;'Необъективность 6 кл. р.я.'!L$65,"ДА","НЕТ")</f>
        <v>ДА</v>
      </c>
      <c r="M48" s="8" t="str">
        <f>IF('Решаемость 6 кл. р.я.'!M48&lt;'Необъективность 6 кл. р.я.'!M$65,"ДА","НЕТ")</f>
        <v>НЕТ</v>
      </c>
      <c r="N48" s="8" t="str">
        <f>IF('Решаемость 6 кл. р.я.'!N48&lt;'Необъективность 6 кл. р.я.'!N$65,"ДА","НЕТ")</f>
        <v>ДА</v>
      </c>
      <c r="O48" s="8">
        <f>'Результаты 6 кл. р.я.'!O48/'Результаты 6 кл. р.я.'!$B48</f>
        <v>0.12820512820512819</v>
      </c>
      <c r="P48" s="8">
        <f>'Результаты 6 кл. р.я.'!P48/'Результаты 6 кл. р.я.'!$B48</f>
        <v>0.53846153846153844</v>
      </c>
      <c r="Q48" s="8">
        <f>'Результаты 6 кл. р.я.'!Q48/'Результаты 6 кл. р.я.'!$B48</f>
        <v>0.25641025641025639</v>
      </c>
      <c r="R48" s="8">
        <f>'Результаты 6 кл. р.я.'!R48/'Результаты 6 кл. р.я.'!$B48</f>
        <v>7.6923076923076927E-2</v>
      </c>
    </row>
    <row r="49" spans="1:18" ht="15.75">
      <c r="A49" s="1">
        <v>69</v>
      </c>
      <c r="B49" s="1">
        <v>103</v>
      </c>
      <c r="C49" s="8" t="str">
        <f>IF('Решаемость 6 кл. р.я.'!C49&lt;'Необъективность 6 кл. р.я.'!C$65,"ДА","НЕТ")</f>
        <v>ДА</v>
      </c>
      <c r="D49" s="8" t="str">
        <f>IF('Решаемость 6 кл. р.я.'!D49&lt;'Необъективность 6 кл. р.я.'!D$65,"ДА","НЕТ")</f>
        <v>ДА</v>
      </c>
      <c r="E49" s="8" t="str">
        <f>IF('Решаемость 6 кл. р.я.'!E49&lt;'Необъективность 6 кл. р.я.'!E$65,"ДА","НЕТ")</f>
        <v>ДА</v>
      </c>
      <c r="F49" s="8" t="str">
        <f>IF('Решаемость 6 кл. р.я.'!F49&lt;'Необъективность 6 кл. р.я.'!F$65,"ДА","НЕТ")</f>
        <v>ДА</v>
      </c>
      <c r="G49" s="8" t="str">
        <f>IF('Решаемость 6 кл. р.я.'!G49&lt;'Необъективность 6 кл. р.я.'!G$65,"ДА","НЕТ")</f>
        <v>ДА</v>
      </c>
      <c r="H49" s="8" t="str">
        <f>IF('Решаемость 6 кл. р.я.'!H49&lt;'Необъективность 6 кл. р.я.'!H$65,"ДА","НЕТ")</f>
        <v>ДА</v>
      </c>
      <c r="I49" s="8" t="str">
        <f>IF('Решаемость 6 кл. р.я.'!I49&lt;'Необъективность 6 кл. р.я.'!I$65,"ДА","НЕТ")</f>
        <v>ДА</v>
      </c>
      <c r="J49" s="8" t="str">
        <f>IF('Решаемость 6 кл. р.я.'!J49&lt;'Необъективность 6 кл. р.я.'!J$65,"ДА","НЕТ")</f>
        <v>ДА</v>
      </c>
      <c r="K49" s="8" t="str">
        <f>IF('Решаемость 6 кл. р.я.'!K49&lt;'Необъективность 6 кл. р.я.'!K$65,"ДА","НЕТ")</f>
        <v>НЕТ</v>
      </c>
      <c r="L49" s="8" t="str">
        <f>IF('Решаемость 6 кл. р.я.'!L49&lt;'Необъективность 6 кл. р.я.'!L$65,"ДА","НЕТ")</f>
        <v>ДА</v>
      </c>
      <c r="M49" s="8" t="str">
        <f>IF('Решаемость 6 кл. р.я.'!M49&lt;'Необъективность 6 кл. р.я.'!M$65,"ДА","НЕТ")</f>
        <v>ДА</v>
      </c>
      <c r="N49" s="8" t="str">
        <f>IF('Решаемость 6 кл. р.я.'!N49&lt;'Необъективность 6 кл. р.я.'!N$65,"ДА","НЕТ")</f>
        <v>ДА</v>
      </c>
      <c r="O49" s="8">
        <f>'Результаты 6 кл. р.я.'!O49/'Результаты 6 кл. р.я.'!$B49</f>
        <v>8.7378640776699032E-2</v>
      </c>
      <c r="P49" s="8">
        <f>'Результаты 6 кл. р.я.'!P49/'Результаты 6 кл. р.я.'!$B49</f>
        <v>0.44660194174757284</v>
      </c>
      <c r="Q49" s="8">
        <f>'Результаты 6 кл. р.я.'!Q49/'Результаты 6 кл. р.я.'!$B49</f>
        <v>0.41747572815533979</v>
      </c>
      <c r="R49" s="8">
        <f>'Результаты 6 кл. р.я.'!R49/'Результаты 6 кл. р.я.'!$B49</f>
        <v>4.8543689320388349E-2</v>
      </c>
    </row>
    <row r="50" spans="1:18" ht="15.75">
      <c r="A50" s="1">
        <v>70</v>
      </c>
      <c r="B50" s="2">
        <v>58</v>
      </c>
      <c r="C50" s="8" t="str">
        <f>IF('Решаемость 6 кл. р.я.'!C50&lt;'Необъективность 6 кл. р.я.'!C$65,"ДА","НЕТ")</f>
        <v>ДА</v>
      </c>
      <c r="D50" s="8" t="str">
        <f>IF('Решаемость 6 кл. р.я.'!D50&lt;'Необъективность 6 кл. р.я.'!D$65,"ДА","НЕТ")</f>
        <v>ДА</v>
      </c>
      <c r="E50" s="8" t="str">
        <f>IF('Решаемость 6 кл. р.я.'!E50&lt;'Необъективность 6 кл. р.я.'!E$65,"ДА","НЕТ")</f>
        <v>ДА</v>
      </c>
      <c r="F50" s="8" t="str">
        <f>IF('Решаемость 6 кл. р.я.'!F50&lt;'Необъективность 6 кл. р.я.'!F$65,"ДА","НЕТ")</f>
        <v>ДА</v>
      </c>
      <c r="G50" s="8" t="str">
        <f>IF('Решаемость 6 кл. р.я.'!G50&lt;'Необъективность 6 кл. р.я.'!G$65,"ДА","НЕТ")</f>
        <v>ДА</v>
      </c>
      <c r="H50" s="8" t="str">
        <f>IF('Решаемость 6 кл. р.я.'!H50&lt;'Необъективность 6 кл. р.я.'!H$65,"ДА","НЕТ")</f>
        <v>ДА</v>
      </c>
      <c r="I50" s="8" t="str">
        <f>IF('Решаемость 6 кл. р.я.'!I50&lt;'Необъективность 6 кл. р.я.'!I$65,"ДА","НЕТ")</f>
        <v>ДА</v>
      </c>
      <c r="J50" s="8" t="str">
        <f>IF('Решаемость 6 кл. р.я.'!J50&lt;'Необъективность 6 кл. р.я.'!J$65,"ДА","НЕТ")</f>
        <v>ДА</v>
      </c>
      <c r="K50" s="8" t="str">
        <f>IF('Решаемость 6 кл. р.я.'!K50&lt;'Необъективность 6 кл. р.я.'!K$65,"ДА","НЕТ")</f>
        <v>ДА</v>
      </c>
      <c r="L50" s="8" t="str">
        <f>IF('Решаемость 6 кл. р.я.'!L50&lt;'Необъективность 6 кл. р.я.'!L$65,"ДА","НЕТ")</f>
        <v>ДА</v>
      </c>
      <c r="M50" s="8" t="str">
        <f>IF('Решаемость 6 кл. р.я.'!M50&lt;'Необъективность 6 кл. р.я.'!M$65,"ДА","НЕТ")</f>
        <v>ДА</v>
      </c>
      <c r="N50" s="8" t="str">
        <f>IF('Решаемость 6 кл. р.я.'!N50&lt;'Необъективность 6 кл. р.я.'!N$65,"ДА","НЕТ")</f>
        <v>ДА</v>
      </c>
      <c r="O50" s="8">
        <f>'Результаты 6 кл. р.я.'!O50/'Результаты 6 кл. р.я.'!$B50</f>
        <v>0.31034482758620691</v>
      </c>
      <c r="P50" s="8">
        <f>'Результаты 6 кл. р.я.'!P50/'Результаты 6 кл. р.я.'!$B50</f>
        <v>0.51724137931034486</v>
      </c>
      <c r="Q50" s="8">
        <f>'Результаты 6 кл. р.я.'!Q50/'Результаты 6 кл. р.я.'!$B50</f>
        <v>0.15517241379310345</v>
      </c>
      <c r="R50" s="8">
        <f>'Результаты 6 кл. р.я.'!R50/'Результаты 6 кл. р.я.'!$B50</f>
        <v>1.7241379310344827E-2</v>
      </c>
    </row>
    <row r="51" spans="1:18" ht="15.75">
      <c r="A51" s="1">
        <v>71</v>
      </c>
      <c r="B51" s="2">
        <v>46</v>
      </c>
      <c r="C51" s="8" t="str">
        <f>IF('Решаемость 6 кл. р.я.'!C51&lt;'Необъективность 6 кл. р.я.'!C$65,"ДА","НЕТ")</f>
        <v>ДА</v>
      </c>
      <c r="D51" s="8" t="str">
        <f>IF('Решаемость 6 кл. р.я.'!D51&lt;'Необъективность 6 кл. р.я.'!D$65,"ДА","НЕТ")</f>
        <v>ДА</v>
      </c>
      <c r="E51" s="8" t="str">
        <f>IF('Решаемость 6 кл. р.я.'!E51&lt;'Необъективность 6 кл. р.я.'!E$65,"ДА","НЕТ")</f>
        <v>ДА</v>
      </c>
      <c r="F51" s="8" t="str">
        <f>IF('Решаемость 6 кл. р.я.'!F51&lt;'Необъективность 6 кл. р.я.'!F$65,"ДА","НЕТ")</f>
        <v>ДА</v>
      </c>
      <c r="G51" s="8" t="str">
        <f>IF('Решаемость 6 кл. р.я.'!G51&lt;'Необъективность 6 кл. р.я.'!G$65,"ДА","НЕТ")</f>
        <v>ДА</v>
      </c>
      <c r="H51" s="8" t="str">
        <f>IF('Решаемость 6 кл. р.я.'!H51&lt;'Необъективность 6 кл. р.я.'!H$65,"ДА","НЕТ")</f>
        <v>ДА</v>
      </c>
      <c r="I51" s="8" t="str">
        <f>IF('Решаемость 6 кл. р.я.'!I51&lt;'Необъективность 6 кл. р.я.'!I$65,"ДА","НЕТ")</f>
        <v>ДА</v>
      </c>
      <c r="J51" s="8" t="str">
        <f>IF('Решаемость 6 кл. р.я.'!J51&lt;'Необъективность 6 кл. р.я.'!J$65,"ДА","НЕТ")</f>
        <v>ДА</v>
      </c>
      <c r="K51" s="8" t="str">
        <f>IF('Решаемость 6 кл. р.я.'!K51&lt;'Необъективность 6 кл. р.я.'!K$65,"ДА","НЕТ")</f>
        <v>ДА</v>
      </c>
      <c r="L51" s="8" t="str">
        <f>IF('Решаемость 6 кл. р.я.'!L51&lt;'Необъективность 6 кл. р.я.'!L$65,"ДА","НЕТ")</f>
        <v>ДА</v>
      </c>
      <c r="M51" s="8" t="str">
        <f>IF('Решаемость 6 кл. р.я.'!M51&lt;'Необъективность 6 кл. р.я.'!M$65,"ДА","НЕТ")</f>
        <v>ДА</v>
      </c>
      <c r="N51" s="8" t="str">
        <f>IF('Решаемость 6 кл. р.я.'!N51&lt;'Необъективность 6 кл. р.я.'!N$65,"ДА","НЕТ")</f>
        <v>ДА</v>
      </c>
      <c r="O51" s="8">
        <f>'Результаты 6 кл. р.я.'!O51/'Результаты 6 кл. р.я.'!$B51</f>
        <v>0.15217391304347827</v>
      </c>
      <c r="P51" s="8">
        <f>'Результаты 6 кл. р.я.'!P51/'Результаты 6 кл. р.я.'!$B51</f>
        <v>0.43478260869565216</v>
      </c>
      <c r="Q51" s="8">
        <f>'Результаты 6 кл. р.я.'!Q51/'Результаты 6 кл. р.я.'!$B51</f>
        <v>0.34782608695652173</v>
      </c>
      <c r="R51" s="8">
        <f>'Результаты 6 кл. р.я.'!R51/'Результаты 6 кл. р.я.'!$B51</f>
        <v>4.3478260869565216E-2</v>
      </c>
    </row>
    <row r="52" spans="1:18" ht="15.75">
      <c r="A52" s="1">
        <v>72</v>
      </c>
      <c r="B52" s="2">
        <v>15</v>
      </c>
      <c r="C52" s="8" t="str">
        <f>IF('Решаемость 6 кл. р.я.'!C52&lt;'Необъективность 6 кл. р.я.'!C$65,"ДА","НЕТ")</f>
        <v>ДА</v>
      </c>
      <c r="D52" s="8" t="str">
        <f>IF('Решаемость 6 кл. р.я.'!D52&lt;'Необъективность 6 кл. р.я.'!D$65,"ДА","НЕТ")</f>
        <v>ДА</v>
      </c>
      <c r="E52" s="8" t="str">
        <f>IF('Решаемость 6 кл. р.я.'!E52&lt;'Необъективность 6 кл. р.я.'!E$65,"ДА","НЕТ")</f>
        <v>ДА</v>
      </c>
      <c r="F52" s="8" t="str">
        <f>IF('Решаемость 6 кл. р.я.'!F52&lt;'Необъективность 6 кл. р.я.'!F$65,"ДА","НЕТ")</f>
        <v>ДА</v>
      </c>
      <c r="G52" s="8" t="str">
        <f>IF('Решаемость 6 кл. р.я.'!G52&lt;'Необъективность 6 кл. р.я.'!G$65,"ДА","НЕТ")</f>
        <v>ДА</v>
      </c>
      <c r="H52" s="8" t="str">
        <f>IF('Решаемость 6 кл. р.я.'!H52&lt;'Необъективность 6 кл. р.я.'!H$65,"ДА","НЕТ")</f>
        <v>ДА</v>
      </c>
      <c r="I52" s="8" t="str">
        <f>IF('Решаемость 6 кл. р.я.'!I52&lt;'Необъективность 6 кл. р.я.'!I$65,"ДА","НЕТ")</f>
        <v>ДА</v>
      </c>
      <c r="J52" s="8" t="str">
        <f>IF('Решаемость 6 кл. р.я.'!J52&lt;'Необъективность 6 кл. р.я.'!J$65,"ДА","НЕТ")</f>
        <v>ДА</v>
      </c>
      <c r="K52" s="8" t="str">
        <f>IF('Решаемость 6 кл. р.я.'!K52&lt;'Необъективность 6 кл. р.я.'!K$65,"ДА","НЕТ")</f>
        <v>ДА</v>
      </c>
      <c r="L52" s="8" t="str">
        <f>IF('Решаемость 6 кл. р.я.'!L52&lt;'Необъективность 6 кл. р.я.'!L$65,"ДА","НЕТ")</f>
        <v>ДА</v>
      </c>
      <c r="M52" s="8" t="str">
        <f>IF('Решаемость 6 кл. р.я.'!M52&lt;'Необъективность 6 кл. р.я.'!M$65,"ДА","НЕТ")</f>
        <v>ДА</v>
      </c>
      <c r="N52" s="8" t="str">
        <f>IF('Решаемость 6 кл. р.я.'!N52&lt;'Необъективность 6 кл. р.я.'!N$65,"ДА","НЕТ")</f>
        <v>ДА</v>
      </c>
      <c r="O52" s="8">
        <f>'Результаты 6 кл. р.я.'!O52/'Результаты 6 кл. р.я.'!$B52</f>
        <v>0.33333333333333331</v>
      </c>
      <c r="P52" s="8">
        <f>'Результаты 6 кл. р.я.'!P52/'Результаты 6 кл. р.я.'!$B52</f>
        <v>0.4</v>
      </c>
      <c r="Q52" s="8">
        <f>'Результаты 6 кл. р.я.'!Q52/'Результаты 6 кл. р.я.'!$B52</f>
        <v>0.26666666666666666</v>
      </c>
      <c r="R52" s="8">
        <f>'Результаты 6 кл. р.я.'!R52/'Результаты 6 кл. р.я.'!$B52</f>
        <v>0</v>
      </c>
    </row>
    <row r="53" spans="1:18" ht="15.75">
      <c r="A53" s="1">
        <v>77</v>
      </c>
      <c r="B53" s="2">
        <v>25</v>
      </c>
      <c r="C53" s="8" t="str">
        <f>IF('Решаемость 6 кл. р.я.'!C53&lt;'Необъективность 6 кл. р.я.'!C$65,"ДА","НЕТ")</f>
        <v>НЕТ</v>
      </c>
      <c r="D53" s="8" t="str">
        <f>IF('Решаемость 6 кл. р.я.'!D53&lt;'Необъективность 6 кл. р.я.'!D$65,"ДА","НЕТ")</f>
        <v>ДА</v>
      </c>
      <c r="E53" s="8" t="str">
        <f>IF('Решаемость 6 кл. р.я.'!E53&lt;'Необъективность 6 кл. р.я.'!E$65,"ДА","НЕТ")</f>
        <v>ДА</v>
      </c>
      <c r="F53" s="8" t="str">
        <f>IF('Решаемость 6 кл. р.я.'!F53&lt;'Необъективность 6 кл. р.я.'!F$65,"ДА","НЕТ")</f>
        <v>ДА</v>
      </c>
      <c r="G53" s="8" t="str">
        <f>IF('Решаемость 6 кл. р.я.'!G53&lt;'Необъективность 6 кл. р.я.'!G$65,"ДА","НЕТ")</f>
        <v>ДА</v>
      </c>
      <c r="H53" s="8" t="str">
        <f>IF('Решаемость 6 кл. р.я.'!H53&lt;'Необъективность 6 кл. р.я.'!H$65,"ДА","НЕТ")</f>
        <v>НЕТ</v>
      </c>
      <c r="I53" s="8" t="str">
        <f>IF('Решаемость 6 кл. р.я.'!I53&lt;'Необъективность 6 кл. р.я.'!I$65,"ДА","НЕТ")</f>
        <v>НЕТ</v>
      </c>
      <c r="J53" s="8" t="str">
        <f>IF('Решаемость 6 кл. р.я.'!J53&lt;'Необъективность 6 кл. р.я.'!J$65,"ДА","НЕТ")</f>
        <v>ДА</v>
      </c>
      <c r="K53" s="8" t="str">
        <f>IF('Решаемость 6 кл. р.я.'!K53&lt;'Необъективность 6 кл. р.я.'!K$65,"ДА","НЕТ")</f>
        <v>НЕТ</v>
      </c>
      <c r="L53" s="8" t="str">
        <f>IF('Решаемость 6 кл. р.я.'!L53&lt;'Необъективность 6 кл. р.я.'!L$65,"ДА","НЕТ")</f>
        <v>ДА</v>
      </c>
      <c r="M53" s="8" t="str">
        <f>IF('Решаемость 6 кл. р.я.'!M53&lt;'Необъективность 6 кл. р.я.'!M$65,"ДА","НЕТ")</f>
        <v>ДА</v>
      </c>
      <c r="N53" s="8" t="str">
        <f>IF('Решаемость 6 кл. р.я.'!N53&lt;'Необъективность 6 кл. р.я.'!N$65,"ДА","НЕТ")</f>
        <v>ДА</v>
      </c>
      <c r="O53" s="8">
        <f>'Результаты 6 кл. р.я.'!O53/'Результаты 6 кл. р.я.'!$B53</f>
        <v>0</v>
      </c>
      <c r="P53" s="8">
        <f>'Результаты 6 кл. р.я.'!P53/'Результаты 6 кл. р.я.'!$B53</f>
        <v>0.64</v>
      </c>
      <c r="Q53" s="8">
        <f>'Результаты 6 кл. р.я.'!Q53/'Результаты 6 кл. р.я.'!$B53</f>
        <v>0.28000000000000003</v>
      </c>
      <c r="R53" s="8">
        <f>'Результаты 6 кл. р.я.'!R53/'Результаты 6 кл. р.я.'!$B53</f>
        <v>0.08</v>
      </c>
    </row>
    <row r="54" spans="1:18" ht="15.75">
      <c r="A54" s="1">
        <v>80</v>
      </c>
      <c r="B54" s="2">
        <v>92</v>
      </c>
      <c r="C54" s="8" t="str">
        <f>IF('Решаемость 6 кл. р.я.'!C54&lt;'Необъективность 6 кл. р.я.'!C$65,"ДА","НЕТ")</f>
        <v>ДА</v>
      </c>
      <c r="D54" s="8" t="str">
        <f>IF('Решаемость 6 кл. р.я.'!D54&lt;'Необъективность 6 кл. р.я.'!D$65,"ДА","НЕТ")</f>
        <v>НЕТ</v>
      </c>
      <c r="E54" s="8" t="str">
        <f>IF('Решаемость 6 кл. р.я.'!E54&lt;'Необъективность 6 кл. р.я.'!E$65,"ДА","НЕТ")</f>
        <v>НЕТ</v>
      </c>
      <c r="F54" s="8" t="str">
        <f>IF('Решаемость 6 кл. р.я.'!F54&lt;'Необъективность 6 кл. р.я.'!F$65,"ДА","НЕТ")</f>
        <v>НЕТ</v>
      </c>
      <c r="G54" s="8" t="str">
        <f>IF('Решаемость 6 кл. р.я.'!G54&lt;'Необъективность 6 кл. р.я.'!G$65,"ДА","НЕТ")</f>
        <v>ДА</v>
      </c>
      <c r="H54" s="8" t="str">
        <f>IF('Решаемость 6 кл. р.я.'!H54&lt;'Необъективность 6 кл. р.я.'!H$65,"ДА","НЕТ")</f>
        <v>ДА</v>
      </c>
      <c r="I54" s="8" t="str">
        <f>IF('Решаемость 6 кл. р.я.'!I54&lt;'Необъективность 6 кл. р.я.'!I$65,"ДА","НЕТ")</f>
        <v>ДА</v>
      </c>
      <c r="J54" s="8" t="str">
        <f>IF('Решаемость 6 кл. р.я.'!J54&lt;'Необъективность 6 кл. р.я.'!J$65,"ДА","НЕТ")</f>
        <v>ДА</v>
      </c>
      <c r="K54" s="8" t="str">
        <f>IF('Решаемость 6 кл. р.я.'!K54&lt;'Необъективность 6 кл. р.я.'!K$65,"ДА","НЕТ")</f>
        <v>ДА</v>
      </c>
      <c r="L54" s="8" t="str">
        <f>IF('Решаемость 6 кл. р.я.'!L54&lt;'Необъективность 6 кл. р.я.'!L$65,"ДА","НЕТ")</f>
        <v>ДА</v>
      </c>
      <c r="M54" s="8" t="str">
        <f>IF('Решаемость 6 кл. р.я.'!M54&lt;'Необъективность 6 кл. р.я.'!M$65,"ДА","НЕТ")</f>
        <v>ДА</v>
      </c>
      <c r="N54" s="8" t="str">
        <f>IF('Решаемость 6 кл. р.я.'!N54&lt;'Необъективность 6 кл. р.я.'!N$65,"ДА","НЕТ")</f>
        <v>ДА</v>
      </c>
      <c r="O54" s="8">
        <f>'Результаты 6 кл. р.я.'!O54/'Результаты 6 кл. р.я.'!$B54</f>
        <v>0.15217391304347827</v>
      </c>
      <c r="P54" s="8">
        <f>'Результаты 6 кл. р.я.'!P54/'Результаты 6 кл. р.я.'!$B54</f>
        <v>0.32608695652173914</v>
      </c>
      <c r="Q54" s="8">
        <f>'Результаты 6 кл. р.я.'!Q54/'Результаты 6 кл. р.я.'!$B54</f>
        <v>0.33695652173913043</v>
      </c>
      <c r="R54" s="8">
        <f>'Результаты 6 кл. р.я.'!R54/'Результаты 6 кл. р.я.'!$B54</f>
        <v>0.18478260869565216</v>
      </c>
    </row>
    <row r="55" spans="1:18" ht="15.75">
      <c r="A55" s="1">
        <v>81</v>
      </c>
      <c r="B55" s="2">
        <v>108</v>
      </c>
      <c r="C55" s="8" t="str">
        <f>IF('Решаемость 6 кл. р.я.'!C55&lt;'Необъективность 6 кл. р.я.'!C$65,"ДА","НЕТ")</f>
        <v>ДА</v>
      </c>
      <c r="D55" s="8" t="str">
        <f>IF('Решаемость 6 кл. р.я.'!D55&lt;'Необъективность 6 кл. р.я.'!D$65,"ДА","НЕТ")</f>
        <v>ДА</v>
      </c>
      <c r="E55" s="8" t="str">
        <f>IF('Решаемость 6 кл. р.я.'!E55&lt;'Необъективность 6 кл. р.я.'!E$65,"ДА","НЕТ")</f>
        <v>ДА</v>
      </c>
      <c r="F55" s="8" t="str">
        <f>IF('Решаемость 6 кл. р.я.'!F55&lt;'Необъективность 6 кл. р.я.'!F$65,"ДА","НЕТ")</f>
        <v>ДА</v>
      </c>
      <c r="G55" s="8" t="str">
        <f>IF('Решаемость 6 кл. р.я.'!G55&lt;'Необъективность 6 кл. р.я.'!G$65,"ДА","НЕТ")</f>
        <v>ДА</v>
      </c>
      <c r="H55" s="8" t="str">
        <f>IF('Решаемость 6 кл. р.я.'!H55&lt;'Необъективность 6 кл. р.я.'!H$65,"ДА","НЕТ")</f>
        <v>ДА</v>
      </c>
      <c r="I55" s="8" t="str">
        <f>IF('Решаемость 6 кл. р.я.'!I55&lt;'Необъективность 6 кл. р.я.'!I$65,"ДА","НЕТ")</f>
        <v>ДА</v>
      </c>
      <c r="J55" s="8" t="str">
        <f>IF('Решаемость 6 кл. р.я.'!J55&lt;'Необъективность 6 кл. р.я.'!J$65,"ДА","НЕТ")</f>
        <v>ДА</v>
      </c>
      <c r="K55" s="8" t="str">
        <f>IF('Решаемость 6 кл. р.я.'!K55&lt;'Необъективность 6 кл. р.я.'!K$65,"ДА","НЕТ")</f>
        <v>ДА</v>
      </c>
      <c r="L55" s="8" t="str">
        <f>IF('Решаемость 6 кл. р.я.'!L55&lt;'Необъективность 6 кл. р.я.'!L$65,"ДА","НЕТ")</f>
        <v>ДА</v>
      </c>
      <c r="M55" s="8" t="str">
        <f>IF('Решаемость 6 кл. р.я.'!M55&lt;'Необъективность 6 кл. р.я.'!M$65,"ДА","НЕТ")</f>
        <v>ДА</v>
      </c>
      <c r="N55" s="8" t="str">
        <f>IF('Решаемость 6 кл. р.я.'!N55&lt;'Необъективность 6 кл. р.я.'!N$65,"ДА","НЕТ")</f>
        <v>ДА</v>
      </c>
      <c r="O55" s="8">
        <f>'Результаты 6 кл. р.я.'!O55/'Результаты 6 кл. р.я.'!$B55</f>
        <v>6.4814814814814811E-2</v>
      </c>
      <c r="P55" s="8">
        <f>'Результаты 6 кл. р.я.'!P55/'Результаты 6 кл. р.я.'!$B55</f>
        <v>0.55555555555555558</v>
      </c>
      <c r="Q55" s="8">
        <f>'Результаты 6 кл. р.я.'!Q55/'Результаты 6 кл. р.я.'!$B55</f>
        <v>0.32407407407407407</v>
      </c>
      <c r="R55" s="8">
        <f>'Результаты 6 кл. р.я.'!R55/'Результаты 6 кл. р.я.'!$B55</f>
        <v>5.5555555555555552E-2</v>
      </c>
    </row>
    <row r="56" spans="1:18" ht="15.75">
      <c r="A56" s="1">
        <v>85</v>
      </c>
      <c r="B56" s="2">
        <v>49</v>
      </c>
      <c r="C56" s="8" t="str">
        <f>IF('Решаемость 6 кл. р.я.'!C56&lt;'Необъективность 6 кл. р.я.'!C$65,"ДА","НЕТ")</f>
        <v>ДА</v>
      </c>
      <c r="D56" s="8" t="str">
        <f>IF('Решаемость 6 кл. р.я.'!D56&lt;'Необъективность 6 кл. р.я.'!D$65,"ДА","НЕТ")</f>
        <v>ДА</v>
      </c>
      <c r="E56" s="8" t="str">
        <f>IF('Решаемость 6 кл. р.я.'!E56&lt;'Необъективность 6 кл. р.я.'!E$65,"ДА","НЕТ")</f>
        <v>ДА</v>
      </c>
      <c r="F56" s="8" t="str">
        <f>IF('Решаемость 6 кл. р.я.'!F56&lt;'Необъективность 6 кл. р.я.'!F$65,"ДА","НЕТ")</f>
        <v>ДА</v>
      </c>
      <c r="G56" s="8" t="str">
        <f>IF('Решаемость 6 кл. р.я.'!G56&lt;'Необъективность 6 кл. р.я.'!G$65,"ДА","НЕТ")</f>
        <v>ДА</v>
      </c>
      <c r="H56" s="8" t="str">
        <f>IF('Решаемость 6 кл. р.я.'!H56&lt;'Необъективность 6 кл. р.я.'!H$65,"ДА","НЕТ")</f>
        <v>ДА</v>
      </c>
      <c r="I56" s="8" t="str">
        <f>IF('Решаемость 6 кл. р.я.'!I56&lt;'Необъективность 6 кл. р.я.'!I$65,"ДА","НЕТ")</f>
        <v>ДА</v>
      </c>
      <c r="J56" s="8" t="str">
        <f>IF('Решаемость 6 кл. р.я.'!J56&lt;'Необъективность 6 кл. р.я.'!J$65,"ДА","НЕТ")</f>
        <v>ДА</v>
      </c>
      <c r="K56" s="8" t="str">
        <f>IF('Решаемость 6 кл. р.я.'!K56&lt;'Необъективность 6 кл. р.я.'!K$65,"ДА","НЕТ")</f>
        <v>ДА</v>
      </c>
      <c r="L56" s="8" t="str">
        <f>IF('Решаемость 6 кл. р.я.'!L56&lt;'Необъективность 6 кл. р.я.'!L$65,"ДА","НЕТ")</f>
        <v>ДА</v>
      </c>
      <c r="M56" s="8" t="str">
        <f>IF('Решаемость 6 кл. р.я.'!M56&lt;'Необъективность 6 кл. р.я.'!M$65,"ДА","НЕТ")</f>
        <v>ДА</v>
      </c>
      <c r="N56" s="8" t="str">
        <f>IF('Решаемость 6 кл. р.я.'!N56&lt;'Необъективность 6 кл. р.я.'!N$65,"ДА","НЕТ")</f>
        <v>ДА</v>
      </c>
      <c r="O56" s="8">
        <f>'Результаты 6 кл. р.я.'!O56/'Результаты 6 кл. р.я.'!$B56</f>
        <v>0.22448979591836735</v>
      </c>
      <c r="P56" s="8">
        <f>'Результаты 6 кл. р.я.'!P56/'Результаты 6 кл. р.я.'!$B56</f>
        <v>0.40816326530612246</v>
      </c>
      <c r="Q56" s="8">
        <f>'Результаты 6 кл. р.я.'!Q56/'Результаты 6 кл. р.я.'!$B56</f>
        <v>0.34693877551020408</v>
      </c>
      <c r="R56" s="8">
        <f>'Результаты 6 кл. р.я.'!R56/'Результаты 6 кл. р.я.'!$B56</f>
        <v>2.0408163265306121E-2</v>
      </c>
    </row>
    <row r="57" spans="1:18" ht="15.75">
      <c r="A57" s="1">
        <v>87</v>
      </c>
      <c r="B57" s="2">
        <v>59</v>
      </c>
      <c r="C57" s="8" t="str">
        <f>IF('Решаемость 6 кл. р.я.'!C57&lt;'Необъективность 6 кл. р.я.'!C$65,"ДА","НЕТ")</f>
        <v>ДА</v>
      </c>
      <c r="D57" s="8" t="str">
        <f>IF('Решаемость 6 кл. р.я.'!D57&lt;'Необъективность 6 кл. р.я.'!D$65,"ДА","НЕТ")</f>
        <v>ДА</v>
      </c>
      <c r="E57" s="8" t="str">
        <f>IF('Решаемость 6 кл. р.я.'!E57&lt;'Необъективность 6 кл. р.я.'!E$65,"ДА","НЕТ")</f>
        <v>ДА</v>
      </c>
      <c r="F57" s="8" t="str">
        <f>IF('Решаемость 6 кл. р.я.'!F57&lt;'Необъективность 6 кл. р.я.'!F$65,"ДА","НЕТ")</f>
        <v>ДА</v>
      </c>
      <c r="G57" s="8" t="str">
        <f>IF('Решаемость 6 кл. р.я.'!G57&lt;'Необъективность 6 кл. р.я.'!G$65,"ДА","НЕТ")</f>
        <v>ДА</v>
      </c>
      <c r="H57" s="8" t="str">
        <f>IF('Решаемость 6 кл. р.я.'!H57&lt;'Необъективность 6 кл. р.я.'!H$65,"ДА","НЕТ")</f>
        <v>ДА</v>
      </c>
      <c r="I57" s="8" t="str">
        <f>IF('Решаемость 6 кл. р.я.'!I57&lt;'Необъективность 6 кл. р.я.'!I$65,"ДА","НЕТ")</f>
        <v>ДА</v>
      </c>
      <c r="J57" s="8" t="str">
        <f>IF('Решаемость 6 кл. р.я.'!J57&lt;'Необъективность 6 кл. р.я.'!J$65,"ДА","НЕТ")</f>
        <v>ДА</v>
      </c>
      <c r="K57" s="8" t="str">
        <f>IF('Решаемость 6 кл. р.я.'!K57&lt;'Необъективность 6 кл. р.я.'!K$65,"ДА","НЕТ")</f>
        <v>ДА</v>
      </c>
      <c r="L57" s="8" t="str">
        <f>IF('Решаемость 6 кл. р.я.'!L57&lt;'Необъективность 6 кл. р.я.'!L$65,"ДА","НЕТ")</f>
        <v>ДА</v>
      </c>
      <c r="M57" s="8" t="str">
        <f>IF('Решаемость 6 кл. р.я.'!M57&lt;'Необъективность 6 кл. р.я.'!M$65,"ДА","НЕТ")</f>
        <v>ДА</v>
      </c>
      <c r="N57" s="8" t="str">
        <f>IF('Решаемость 6 кл. р.я.'!N57&lt;'Необъективность 6 кл. р.я.'!N$65,"ДА","НЕТ")</f>
        <v>ДА</v>
      </c>
      <c r="O57" s="8">
        <f>'Результаты 6 кл. р.я.'!O57/'Результаты 6 кл. р.я.'!$B57</f>
        <v>0.30508474576271188</v>
      </c>
      <c r="P57" s="8">
        <f>'Результаты 6 кл. р.я.'!P57/'Результаты 6 кл. р.я.'!$B57</f>
        <v>0.50847457627118642</v>
      </c>
      <c r="Q57" s="8">
        <f>'Результаты 6 кл. р.я.'!Q57/'Результаты 6 кл. р.я.'!$B57</f>
        <v>0.15254237288135594</v>
      </c>
      <c r="R57" s="8">
        <f>'Результаты 6 кл. р.я.'!R57/'Результаты 6 кл. р.я.'!$B57</f>
        <v>3.3898305084745763E-2</v>
      </c>
    </row>
    <row r="58" spans="1:18" ht="15.75">
      <c r="A58" s="1">
        <v>90</v>
      </c>
      <c r="B58" s="2">
        <v>52</v>
      </c>
      <c r="C58" s="8" t="str">
        <f>IF('Решаемость 6 кл. р.я.'!C58&lt;'Необъективность 6 кл. р.я.'!C$65,"ДА","НЕТ")</f>
        <v>ДА</v>
      </c>
      <c r="D58" s="8" t="str">
        <f>IF('Решаемость 6 кл. р.я.'!D58&lt;'Необъективность 6 кл. р.я.'!D$65,"ДА","НЕТ")</f>
        <v>ДА</v>
      </c>
      <c r="E58" s="8" t="str">
        <f>IF('Решаемость 6 кл. р.я.'!E58&lt;'Необъективность 6 кл. р.я.'!E$65,"ДА","НЕТ")</f>
        <v>ДА</v>
      </c>
      <c r="F58" s="8" t="str">
        <f>IF('Решаемость 6 кл. р.я.'!F58&lt;'Необъективность 6 кл. р.я.'!F$65,"ДА","НЕТ")</f>
        <v>ДА</v>
      </c>
      <c r="G58" s="8" t="str">
        <f>IF('Решаемость 6 кл. р.я.'!G58&lt;'Необъективность 6 кл. р.я.'!G$65,"ДА","НЕТ")</f>
        <v>ДА</v>
      </c>
      <c r="H58" s="8" t="str">
        <f>IF('Решаемость 6 кл. р.я.'!H58&lt;'Необъективность 6 кл. р.я.'!H$65,"ДА","НЕТ")</f>
        <v>ДА</v>
      </c>
      <c r="I58" s="8" t="str">
        <f>IF('Решаемость 6 кл. р.я.'!I58&lt;'Необъективность 6 кл. р.я.'!I$65,"ДА","НЕТ")</f>
        <v>ДА</v>
      </c>
      <c r="J58" s="8" t="str">
        <f>IF('Решаемость 6 кл. р.я.'!J58&lt;'Необъективность 6 кл. р.я.'!J$65,"ДА","НЕТ")</f>
        <v>ДА</v>
      </c>
      <c r="K58" s="8" t="str">
        <f>IF('Решаемость 6 кл. р.я.'!K58&lt;'Необъективность 6 кл. р.я.'!K$65,"ДА","НЕТ")</f>
        <v>ДА</v>
      </c>
      <c r="L58" s="8" t="str">
        <f>IF('Решаемость 6 кл. р.я.'!L58&lt;'Необъективность 6 кл. р.я.'!L$65,"ДА","НЕТ")</f>
        <v>ДА</v>
      </c>
      <c r="M58" s="8" t="str">
        <f>IF('Решаемость 6 кл. р.я.'!M58&lt;'Необъективность 6 кл. р.я.'!M$65,"ДА","НЕТ")</f>
        <v>ДА</v>
      </c>
      <c r="N58" s="8" t="str">
        <f>IF('Решаемость 6 кл. р.я.'!N58&lt;'Необъективность 6 кл. р.я.'!N$65,"ДА","НЕТ")</f>
        <v>ДА</v>
      </c>
      <c r="O58" s="8">
        <f>'Результаты 6 кл. р.я.'!O58/'Результаты 6 кл. р.я.'!$B58</f>
        <v>0.11538461538461539</v>
      </c>
      <c r="P58" s="8">
        <f>'Результаты 6 кл. р.я.'!P58/'Результаты 6 кл. р.я.'!$B58</f>
        <v>0.5</v>
      </c>
      <c r="Q58" s="8">
        <f>'Результаты 6 кл. р.я.'!Q58/'Результаты 6 кл. р.я.'!$B58</f>
        <v>0.30769230769230771</v>
      </c>
      <c r="R58" s="8">
        <f>'Результаты 6 кл. р.я.'!R58/'Результаты 6 кл. р.я.'!$B58</f>
        <v>7.6923076923076927E-2</v>
      </c>
    </row>
    <row r="59" spans="1:18" ht="15.75">
      <c r="A59" s="1">
        <v>95</v>
      </c>
      <c r="B59" s="2">
        <v>87</v>
      </c>
      <c r="C59" s="8" t="str">
        <f>IF('Решаемость 6 кл. р.я.'!C59&lt;'Необъективность 6 кл. р.я.'!C$65,"ДА","НЕТ")</f>
        <v>ДА</v>
      </c>
      <c r="D59" s="8" t="str">
        <f>IF('Решаемость 6 кл. р.я.'!D59&lt;'Необъективность 6 кл. р.я.'!D$65,"ДА","НЕТ")</f>
        <v>ДА</v>
      </c>
      <c r="E59" s="8" t="str">
        <f>IF('Решаемость 6 кл. р.я.'!E59&lt;'Необъективность 6 кл. р.я.'!E$65,"ДА","НЕТ")</f>
        <v>НЕТ</v>
      </c>
      <c r="F59" s="8" t="str">
        <f>IF('Решаемость 6 кл. р.я.'!F59&lt;'Необъективность 6 кл. р.я.'!F$65,"ДА","НЕТ")</f>
        <v>ДА</v>
      </c>
      <c r="G59" s="8" t="str">
        <f>IF('Решаемость 6 кл. р.я.'!G59&lt;'Необъективность 6 кл. р.я.'!G$65,"ДА","НЕТ")</f>
        <v>ДА</v>
      </c>
      <c r="H59" s="8" t="str">
        <f>IF('Решаемость 6 кл. р.я.'!H59&lt;'Необъективность 6 кл. р.я.'!H$65,"ДА","НЕТ")</f>
        <v>НЕТ</v>
      </c>
      <c r="I59" s="8" t="str">
        <f>IF('Решаемость 6 кл. р.я.'!I59&lt;'Необъективность 6 кл. р.я.'!I$65,"ДА","НЕТ")</f>
        <v>ДА</v>
      </c>
      <c r="J59" s="8" t="str">
        <f>IF('Решаемость 6 кл. р.я.'!J59&lt;'Необъективность 6 кл. р.я.'!J$65,"ДА","НЕТ")</f>
        <v>ДА</v>
      </c>
      <c r="K59" s="8" t="str">
        <f>IF('Решаемость 6 кл. р.я.'!K59&lt;'Необъективность 6 кл. р.я.'!K$65,"ДА","НЕТ")</f>
        <v>ДА</v>
      </c>
      <c r="L59" s="8" t="str">
        <f>IF('Решаемость 6 кл. р.я.'!L59&lt;'Необъективность 6 кл. р.я.'!L$65,"ДА","НЕТ")</f>
        <v>ДА</v>
      </c>
      <c r="M59" s="8" t="str">
        <f>IF('Решаемость 6 кл. р.я.'!M59&lt;'Необъективность 6 кл. р.я.'!M$65,"ДА","НЕТ")</f>
        <v>ДА</v>
      </c>
      <c r="N59" s="8" t="str">
        <f>IF('Решаемость 6 кл. р.я.'!N59&lt;'Необъективность 6 кл. р.я.'!N$65,"ДА","НЕТ")</f>
        <v>ДА</v>
      </c>
      <c r="O59" s="8">
        <f>'Результаты 6 кл. р.я.'!O59/'Результаты 6 кл. р.я.'!$B59</f>
        <v>0.12643678160919541</v>
      </c>
      <c r="P59" s="8">
        <f>'Результаты 6 кл. р.я.'!P59/'Результаты 6 кл. р.я.'!$B59</f>
        <v>0.33333333333333331</v>
      </c>
      <c r="Q59" s="8">
        <f>'Результаты 6 кл. р.я.'!Q59/'Результаты 6 кл. р.я.'!$B59</f>
        <v>0.45977011494252873</v>
      </c>
      <c r="R59" s="8">
        <f>'Результаты 6 кл. р.я.'!R59/'Результаты 6 кл. р.я.'!$B59</f>
        <v>8.0459770114942528E-2</v>
      </c>
    </row>
    <row r="60" spans="1:18" ht="15.75">
      <c r="A60" s="1">
        <v>100</v>
      </c>
      <c r="B60" s="2">
        <v>114</v>
      </c>
      <c r="C60" s="8" t="str">
        <f>IF('Решаемость 6 кл. р.я.'!C60&lt;'Необъективность 6 кл. р.я.'!C$65,"ДА","НЕТ")</f>
        <v>ДА</v>
      </c>
      <c r="D60" s="8" t="str">
        <f>IF('Решаемость 6 кл. р.я.'!D60&lt;'Необъективность 6 кл. р.я.'!D$65,"ДА","НЕТ")</f>
        <v>ДА</v>
      </c>
      <c r="E60" s="8" t="str">
        <f>IF('Решаемость 6 кл. р.я.'!E60&lt;'Необъективность 6 кл. р.я.'!E$65,"ДА","НЕТ")</f>
        <v>ДА</v>
      </c>
      <c r="F60" s="8" t="str">
        <f>IF('Решаемость 6 кл. р.я.'!F60&lt;'Необъективность 6 кл. р.я.'!F$65,"ДА","НЕТ")</f>
        <v>ДА</v>
      </c>
      <c r="G60" s="8" t="str">
        <f>IF('Решаемость 6 кл. р.я.'!G60&lt;'Необъективность 6 кл. р.я.'!G$65,"ДА","НЕТ")</f>
        <v>ДА</v>
      </c>
      <c r="H60" s="8" t="str">
        <f>IF('Решаемость 6 кл. р.я.'!H60&lt;'Необъективность 6 кл. р.я.'!H$65,"ДА","НЕТ")</f>
        <v>ДА</v>
      </c>
      <c r="I60" s="8" t="str">
        <f>IF('Решаемость 6 кл. р.я.'!I60&lt;'Необъективность 6 кл. р.я.'!I$65,"ДА","НЕТ")</f>
        <v>ДА</v>
      </c>
      <c r="J60" s="8" t="str">
        <f>IF('Решаемость 6 кл. р.я.'!J60&lt;'Необъективность 6 кл. р.я.'!J$65,"ДА","НЕТ")</f>
        <v>ДА</v>
      </c>
      <c r="K60" s="8" t="str">
        <f>IF('Решаемость 6 кл. р.я.'!K60&lt;'Необъективность 6 кл. р.я.'!K$65,"ДА","НЕТ")</f>
        <v>ДА</v>
      </c>
      <c r="L60" s="8" t="str">
        <f>IF('Решаемость 6 кл. р.я.'!L60&lt;'Необъективность 6 кл. р.я.'!L$65,"ДА","НЕТ")</f>
        <v>ДА</v>
      </c>
      <c r="M60" s="8" t="str">
        <f>IF('Решаемость 6 кл. р.я.'!M60&lt;'Необъективность 6 кл. р.я.'!M$65,"ДА","НЕТ")</f>
        <v>ДА</v>
      </c>
      <c r="N60" s="8" t="str">
        <f>IF('Решаемость 6 кл. р.я.'!N60&lt;'Необъективность 6 кл. р.я.'!N$65,"ДА","НЕТ")</f>
        <v>ДА</v>
      </c>
      <c r="O60" s="8">
        <f>'Результаты 6 кл. р.я.'!O60/'Результаты 6 кл. р.я.'!$B60</f>
        <v>5.2631578947368418E-2</v>
      </c>
      <c r="P60" s="8">
        <f>'Результаты 6 кл. р.я.'!P60/'Результаты 6 кл. р.я.'!$B60</f>
        <v>0.48245614035087719</v>
      </c>
      <c r="Q60" s="8">
        <f>'Результаты 6 кл. р.я.'!Q60/'Результаты 6 кл. р.я.'!$B60</f>
        <v>0.36842105263157893</v>
      </c>
      <c r="R60" s="8">
        <f>'Результаты 6 кл. р.я.'!R60/'Результаты 6 кл. р.я.'!$B60</f>
        <v>9.6491228070175433E-2</v>
      </c>
    </row>
    <row r="61" spans="1:18" ht="15.75">
      <c r="A61" s="1">
        <v>138</v>
      </c>
      <c r="B61" s="2">
        <v>17</v>
      </c>
      <c r="C61" s="8" t="str">
        <f>IF('Решаемость 6 кл. р.я.'!C61&lt;'Необъективность 6 кл. р.я.'!C$65,"ДА","НЕТ")</f>
        <v>ДА</v>
      </c>
      <c r="D61" s="8" t="str">
        <f>IF('Решаемость 6 кл. р.я.'!D61&lt;'Необъективность 6 кл. р.я.'!D$65,"ДА","НЕТ")</f>
        <v>ДА</v>
      </c>
      <c r="E61" s="8" t="str">
        <f>IF('Решаемость 6 кл. р.я.'!E61&lt;'Необъективность 6 кл. р.я.'!E$65,"ДА","НЕТ")</f>
        <v>ДА</v>
      </c>
      <c r="F61" s="8" t="str">
        <f>IF('Решаемость 6 кл. р.я.'!F61&lt;'Необъективность 6 кл. р.я.'!F$65,"ДА","НЕТ")</f>
        <v>ДА</v>
      </c>
      <c r="G61" s="8" t="str">
        <f>IF('Решаемость 6 кл. р.я.'!G61&lt;'Необъективность 6 кл. р.я.'!G$65,"ДА","НЕТ")</f>
        <v>ДА</v>
      </c>
      <c r="H61" s="8" t="str">
        <f>IF('Решаемость 6 кл. р.я.'!H61&lt;'Необъективность 6 кл. р.я.'!H$65,"ДА","НЕТ")</f>
        <v>ДА</v>
      </c>
      <c r="I61" s="8" t="str">
        <f>IF('Решаемость 6 кл. р.я.'!I61&lt;'Необъективность 6 кл. р.я.'!I$65,"ДА","НЕТ")</f>
        <v>ДА</v>
      </c>
      <c r="J61" s="8" t="str">
        <f>IF('Решаемость 6 кл. р.я.'!J61&lt;'Необъективность 6 кл. р.я.'!J$65,"ДА","НЕТ")</f>
        <v>ДА</v>
      </c>
      <c r="K61" s="8" t="str">
        <f>IF('Решаемость 6 кл. р.я.'!K61&lt;'Необъективность 6 кл. р.я.'!K$65,"ДА","НЕТ")</f>
        <v>ДА</v>
      </c>
      <c r="L61" s="8" t="str">
        <f>IF('Решаемость 6 кл. р.я.'!L61&lt;'Необъективность 6 кл. р.я.'!L$65,"ДА","НЕТ")</f>
        <v>ДА</v>
      </c>
      <c r="M61" s="8" t="str">
        <f>IF('Решаемость 6 кл. р.я.'!M61&lt;'Необъективность 6 кл. р.я.'!M$65,"ДА","НЕТ")</f>
        <v>ДА</v>
      </c>
      <c r="N61" s="8" t="str">
        <f>IF('Решаемость 6 кл. р.я.'!N61&lt;'Необъективность 6 кл. р.я.'!N$65,"ДА","НЕТ")</f>
        <v>ДА</v>
      </c>
      <c r="O61" s="8">
        <f>'Результаты 6 кл. р.я.'!O61/'Результаты 6 кл. р.я.'!$B61</f>
        <v>0.58823529411764708</v>
      </c>
      <c r="P61" s="8">
        <f>'Результаты 6 кл. р.я.'!P61/'Результаты 6 кл. р.я.'!$B61</f>
        <v>0.35294117647058826</v>
      </c>
      <c r="Q61" s="8">
        <f>'Результаты 6 кл. р.я.'!Q61/'Результаты 6 кл. р.я.'!$B61</f>
        <v>5.8823529411764705E-2</v>
      </c>
      <c r="R61" s="8">
        <f>'Результаты 6 кл. р.я.'!R61/'Результаты 6 кл. р.я.'!$B61</f>
        <v>0</v>
      </c>
    </row>
    <row r="62" spans="1:18" ht="15.75">
      <c r="A62" s="1">
        <v>144</v>
      </c>
      <c r="B62" s="2">
        <v>49</v>
      </c>
      <c r="C62" s="8" t="str">
        <f>IF('Решаемость 6 кл. р.я.'!C62&lt;'Необъективность 6 кл. р.я.'!C$65,"ДА","НЕТ")</f>
        <v>ДА</v>
      </c>
      <c r="D62" s="8" t="str">
        <f>IF('Решаемость 6 кл. р.я.'!D62&lt;'Необъективность 6 кл. р.я.'!D$65,"ДА","НЕТ")</f>
        <v>ДА</v>
      </c>
      <c r="E62" s="8" t="str">
        <f>IF('Решаемость 6 кл. р.я.'!E62&lt;'Необъективность 6 кл. р.я.'!E$65,"ДА","НЕТ")</f>
        <v>ДА</v>
      </c>
      <c r="F62" s="8" t="str">
        <f>IF('Решаемость 6 кл. р.я.'!F62&lt;'Необъективность 6 кл. р.я.'!F$65,"ДА","НЕТ")</f>
        <v>ДА</v>
      </c>
      <c r="G62" s="8" t="str">
        <f>IF('Решаемость 6 кл. р.я.'!G62&lt;'Необъективность 6 кл. р.я.'!G$65,"ДА","НЕТ")</f>
        <v>ДА</v>
      </c>
      <c r="H62" s="8" t="str">
        <f>IF('Решаемость 6 кл. р.я.'!H62&lt;'Необъективность 6 кл. р.я.'!H$65,"ДА","НЕТ")</f>
        <v>ДА</v>
      </c>
      <c r="I62" s="8" t="str">
        <f>IF('Решаемость 6 кл. р.я.'!I62&lt;'Необъективность 6 кл. р.я.'!I$65,"ДА","НЕТ")</f>
        <v>ДА</v>
      </c>
      <c r="J62" s="8" t="str">
        <f>IF('Решаемость 6 кл. р.я.'!J62&lt;'Необъективность 6 кл. р.я.'!J$65,"ДА","НЕТ")</f>
        <v>ДА</v>
      </c>
      <c r="K62" s="8" t="str">
        <f>IF('Решаемость 6 кл. р.я.'!K62&lt;'Необъективность 6 кл. р.я.'!K$65,"ДА","НЕТ")</f>
        <v>ДА</v>
      </c>
      <c r="L62" s="8" t="str">
        <f>IF('Решаемость 6 кл. р.я.'!L62&lt;'Необъективность 6 кл. р.я.'!L$65,"ДА","НЕТ")</f>
        <v>ДА</v>
      </c>
      <c r="M62" s="8" t="str">
        <f>IF('Решаемость 6 кл. р.я.'!M62&lt;'Необъективность 6 кл. р.я.'!M$65,"ДА","НЕТ")</f>
        <v>ДА</v>
      </c>
      <c r="N62" s="8" t="str">
        <f>IF('Решаемость 6 кл. р.я.'!N62&lt;'Необъективность 6 кл. р.я.'!N$65,"ДА","НЕТ")</f>
        <v>ДА</v>
      </c>
      <c r="O62" s="8">
        <f>'Результаты 6 кл. р.я.'!O62/'Результаты 6 кл. р.я.'!$B62</f>
        <v>0.18367346938775511</v>
      </c>
      <c r="P62" s="8">
        <f>'Результаты 6 кл. р.я.'!P62/'Результаты 6 кл. р.я.'!$B62</f>
        <v>0.55102040816326525</v>
      </c>
      <c r="Q62" s="8">
        <f>'Результаты 6 кл. р.я.'!Q62/'Результаты 6 кл. р.я.'!$B62</f>
        <v>0.26530612244897961</v>
      </c>
      <c r="R62" s="8">
        <f>'Результаты 6 кл. р.я.'!R62/'Результаты 6 кл. р.я.'!$B62</f>
        <v>0</v>
      </c>
    </row>
    <row r="63" spans="1:18" ht="37.5">
      <c r="A63" s="3" t="s">
        <v>17</v>
      </c>
      <c r="B63" s="3">
        <v>3406</v>
      </c>
      <c r="C63" s="15">
        <f>'Результаты 6 кл. р.я.'!C63/'Результаты 6 кл. р.я.'!$B63/2</f>
        <v>0.82648267762771577</v>
      </c>
      <c r="D63" s="15">
        <f>'Результаты 6 кл. р.я.'!D63/'Результаты 6 кл. р.я.'!$B63/3</f>
        <v>0.6304560579369739</v>
      </c>
      <c r="E63" s="15">
        <f>'Результаты 6 кл. р.я.'!E63/'Результаты 6 кл. р.я.'!$B63/2</f>
        <v>0.68379330593071053</v>
      </c>
      <c r="F63" s="15">
        <f>'Результаты 6 кл. р.я.'!F63/'Результаты 6 кл. р.я.'!$B63/2</f>
        <v>0.53214914856136231</v>
      </c>
      <c r="G63" s="15">
        <f>'Результаты 6 кл. р.я.'!G63/'Результаты 6 кл. р.я.'!$B63/2</f>
        <v>0.67982971227246036</v>
      </c>
      <c r="H63" s="15">
        <f>'Результаты 6 кл. р.я.'!H63/'Результаты 6 кл. р.я.'!$B63/2</f>
        <v>0.65883734586024667</v>
      </c>
      <c r="I63" s="15">
        <f>'Результаты 6 кл. р.я.'!I63/'Результаты 6 кл. р.я.'!$B63/2</f>
        <v>0.72019964768056366</v>
      </c>
      <c r="J63" s="15">
        <f>'Результаты 6 кл. р.я.'!J63/'Результаты 6 кл. р.я.'!$B63/3</f>
        <v>0.58357799960853396</v>
      </c>
      <c r="K63" s="15">
        <f>'Результаты 6 кл. р.я.'!K63/'Результаты 6 кл. р.я.'!$B63/2</f>
        <v>0.62889019377569</v>
      </c>
      <c r="L63" s="15">
        <f>'Результаты 6 кл. р.я.'!L63/'Результаты 6 кл. р.я.'!$B63/2</f>
        <v>0.57706987668819731</v>
      </c>
      <c r="M63" s="15">
        <f>'Результаты 6 кл. р.я.'!M63/'Результаты 6 кл. р.я.'!$B63/2</f>
        <v>0.56972988843217853</v>
      </c>
      <c r="N63" s="15">
        <f>'Результаты 6 кл. р.я.'!N63/'Результаты 6 кл. р.я.'!$B63/2</f>
        <v>0.67469172049324722</v>
      </c>
      <c r="O63" s="16">
        <f>'Результаты 6 кл. р.я.'!O63/'Результаты 6 кл. р.я.'!$B63</f>
        <v>0.12830299471520845</v>
      </c>
      <c r="P63" s="17">
        <f>'Результаты 6 кл. р.я.'!P63/'Результаты 6 кл. р.я.'!$B63</f>
        <v>0.45625366999412803</v>
      </c>
      <c r="Q63" s="19">
        <f>'Результаты 6 кл. р.я.'!Q63/'Результаты 6 кл. р.я.'!$B63</f>
        <v>0.33499706400469759</v>
      </c>
      <c r="R63" s="18">
        <f>'Результаты 6 кл. р.я.'!R63/'Результаты 6 кл. р.я.'!$B63</f>
        <v>7.8391074574280684E-2</v>
      </c>
    </row>
    <row r="64" spans="1:18" ht="18.75">
      <c r="A64" s="21" t="s">
        <v>19</v>
      </c>
      <c r="B64" s="22"/>
      <c r="C64" s="10">
        <f>STDEV('Решаемость 6 кл. р.я.'!C2:C62)</f>
        <v>0.10417744924653613</v>
      </c>
      <c r="D64" s="10">
        <f>STDEV('Решаемость 6 кл. р.я.'!D2:D62)</f>
        <v>0.14381009975088663</v>
      </c>
      <c r="E64" s="10">
        <f>STDEV('Решаемость 6 кл. р.я.'!E2:E62)</f>
        <v>0.11162974657524719</v>
      </c>
      <c r="F64" s="10">
        <f>STDEV('Решаемость 6 кл. р.я.'!F2:F62)</f>
        <v>0.18211790916017989</v>
      </c>
      <c r="G64" s="10">
        <f>STDEV('Решаемость 6 кл. р.я.'!G2:G62)</f>
        <v>0.17109413483388536</v>
      </c>
      <c r="H64" s="10">
        <f>STDEV('Решаемость 6 кл. р.я.'!H2:H62)</f>
        <v>0.14199068084893823</v>
      </c>
      <c r="I64" s="10">
        <f>STDEV('Решаемость 6 кл. р.я.'!I2:I62)</f>
        <v>0.13093352059558197</v>
      </c>
      <c r="J64" s="10">
        <f>STDEV('Решаемость 6 кл. р.я.'!J2:J62)</f>
        <v>0.15606715209275535</v>
      </c>
      <c r="K64" s="10">
        <f>STDEV('Решаемость 6 кл. р.я.'!K2:K62)</f>
        <v>0.1158701843158719</v>
      </c>
      <c r="L64" s="10">
        <f>STDEV('Решаемость 6 кл. р.я.'!L2:L62)</f>
        <v>0.14546466514558934</v>
      </c>
      <c r="M64" s="10">
        <f>STDEV('Решаемость 6 кл. р.я.'!M2:M62)</f>
        <v>0.12160469777327672</v>
      </c>
      <c r="N64" s="10">
        <f>STDEV('Решаемость 6 кл. р.я.'!N2:N62)</f>
        <v>0.14497167052361562</v>
      </c>
      <c r="O64" s="9"/>
    </row>
    <row r="65" spans="1:14" ht="18.75">
      <c r="A65" s="23" t="s">
        <v>20</v>
      </c>
      <c r="B65" s="24"/>
      <c r="C65" s="11">
        <f>C63+C64</f>
        <v>0.93066012687425193</v>
      </c>
      <c r="D65" s="11">
        <f t="shared" ref="D65:N65" si="0">D63+D64</f>
        <v>0.77426615768786056</v>
      </c>
      <c r="E65" s="11">
        <f t="shared" si="0"/>
        <v>0.79542305250595768</v>
      </c>
      <c r="F65" s="11">
        <f t="shared" si="0"/>
        <v>0.7142670577215422</v>
      </c>
      <c r="G65" s="11">
        <f t="shared" si="0"/>
        <v>0.85092384710634572</v>
      </c>
      <c r="H65" s="11">
        <f t="shared" si="0"/>
        <v>0.80082802670918496</v>
      </c>
      <c r="I65" s="11">
        <f t="shared" si="0"/>
        <v>0.8511331682761456</v>
      </c>
      <c r="J65" s="11">
        <f t="shared" si="0"/>
        <v>0.73964515170128931</v>
      </c>
      <c r="K65" s="11">
        <f t="shared" si="0"/>
        <v>0.74476037809156193</v>
      </c>
      <c r="L65" s="11">
        <f t="shared" si="0"/>
        <v>0.72253454183378663</v>
      </c>
      <c r="M65" s="11">
        <f t="shared" si="0"/>
        <v>0.69133458620545529</v>
      </c>
      <c r="N65" s="11">
        <f t="shared" si="0"/>
        <v>0.81966339101686281</v>
      </c>
    </row>
    <row r="66" spans="1:14" ht="18.75">
      <c r="A66" s="25" t="s">
        <v>21</v>
      </c>
      <c r="B66" s="26"/>
      <c r="C66" s="11">
        <f>C63-C64</f>
        <v>0.72230522838117961</v>
      </c>
      <c r="D66" s="11">
        <f t="shared" ref="D66:N66" si="1">D63-D64</f>
        <v>0.48664595818608725</v>
      </c>
      <c r="E66" s="11">
        <f t="shared" si="1"/>
        <v>0.57216355935546337</v>
      </c>
      <c r="F66" s="11">
        <f t="shared" si="1"/>
        <v>0.35003123940118241</v>
      </c>
      <c r="G66" s="11">
        <f t="shared" si="1"/>
        <v>0.508735577438575</v>
      </c>
      <c r="H66" s="11">
        <f t="shared" si="1"/>
        <v>0.51684666501130838</v>
      </c>
      <c r="I66" s="11">
        <f t="shared" si="1"/>
        <v>0.58926612708498172</v>
      </c>
      <c r="J66" s="11">
        <f t="shared" si="1"/>
        <v>0.42751084751577861</v>
      </c>
      <c r="K66" s="11">
        <f t="shared" si="1"/>
        <v>0.51302000945981807</v>
      </c>
      <c r="L66" s="11">
        <f t="shared" si="1"/>
        <v>0.431605211542608</v>
      </c>
      <c r="M66" s="11">
        <f t="shared" si="1"/>
        <v>0.44812519065890183</v>
      </c>
      <c r="N66" s="11">
        <f t="shared" si="1"/>
        <v>0.52972004996963162</v>
      </c>
    </row>
  </sheetData>
  <dataConsolidate/>
  <mergeCells count="3">
    <mergeCell ref="A64:B64"/>
    <mergeCell ref="A65:B65"/>
    <mergeCell ref="A66:B66"/>
  </mergeCells>
  <conditionalFormatting sqref="C2:N62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activeCell="N2" sqref="N2"/>
    </sheetView>
  </sheetViews>
  <sheetFormatPr defaultRowHeight="15"/>
  <cols>
    <col min="1" max="1" width="22.85546875" customWidth="1"/>
    <col min="2" max="2" width="19.28515625" customWidth="1"/>
    <col min="3" max="7" width="14" customWidth="1"/>
    <col min="8" max="8" width="16.42578125" customWidth="1"/>
    <col min="9" max="9" width="14" customWidth="1"/>
    <col min="10" max="10" width="15.7109375" customWidth="1"/>
    <col min="11" max="14" width="15.140625" customWidth="1"/>
    <col min="15" max="15" width="13.42578125" customWidth="1"/>
  </cols>
  <sheetData>
    <row r="1" spans="1:15" ht="94.5">
      <c r="A1" s="1" t="s">
        <v>0</v>
      </c>
      <c r="B1" s="1" t="s">
        <v>1</v>
      </c>
      <c r="C1" s="1" t="s">
        <v>39</v>
      </c>
      <c r="D1" s="1" t="s">
        <v>40</v>
      </c>
      <c r="E1" s="1" t="s">
        <v>41</v>
      </c>
      <c r="F1" s="1" t="s">
        <v>42</v>
      </c>
      <c r="G1" s="1" t="s">
        <v>43</v>
      </c>
      <c r="H1" s="1" t="s">
        <v>44</v>
      </c>
      <c r="I1" s="1" t="s">
        <v>45</v>
      </c>
      <c r="J1" s="1" t="s">
        <v>46</v>
      </c>
      <c r="K1" s="1" t="s">
        <v>47</v>
      </c>
      <c r="L1" s="1" t="s">
        <v>48</v>
      </c>
      <c r="M1" s="1" t="s">
        <v>43</v>
      </c>
      <c r="N1" s="1" t="s">
        <v>49</v>
      </c>
      <c r="O1" s="1" t="s">
        <v>22</v>
      </c>
    </row>
    <row r="2" spans="1:15" ht="18.75">
      <c r="A2" s="1" t="s">
        <v>36</v>
      </c>
      <c r="B2" s="2">
        <v>3</v>
      </c>
      <c r="C2" s="8" t="str">
        <f>IF('Решаемость 6 кл. р.я.'!C4&gt;'Проблемные зоны 6 кл. р.я. '!C$66,"ДА","НЕТ")</f>
        <v>ДА</v>
      </c>
      <c r="D2" s="8" t="str">
        <f>IF('Решаемость 6 кл. р.я.'!D4&gt;'Проблемные зоны 6 кл. р.я. '!D$66,"ДА","НЕТ")</f>
        <v>НЕТ</v>
      </c>
      <c r="E2" s="8" t="str">
        <f>IF('Решаемость 6 кл. р.я.'!E4&gt;'Проблемные зоны 6 кл. р.я. '!E$66,"ДА","НЕТ")</f>
        <v>ДА</v>
      </c>
      <c r="F2" s="8" t="str">
        <f>IF('Решаемость 6 кл. р.я.'!F4&gt;'Проблемные зоны 6 кл. р.я. '!F$66,"ДА","НЕТ")</f>
        <v>НЕТ</v>
      </c>
      <c r="G2" s="8" t="str">
        <f>IF('Решаемость 6 кл. р.я.'!G4&gt;'Проблемные зоны 6 кл. р.я. '!G$66,"ДА","НЕТ")</f>
        <v>НЕТ</v>
      </c>
      <c r="H2" s="8" t="str">
        <f>IF('Решаемость 6 кл. р.я.'!H4&gt;'Проблемные зоны 6 кл. р.я. '!H$66,"ДА","НЕТ")</f>
        <v>НЕТ</v>
      </c>
      <c r="I2" s="8" t="str">
        <f>IF('Решаемость 6 кл. р.я.'!I4&gt;'Проблемные зоны 6 кл. р.я. '!I$66,"ДА","НЕТ")</f>
        <v>ДА</v>
      </c>
      <c r="J2" s="8" t="str">
        <f>IF('Решаемость 6 кл. р.я.'!J4&gt;'Проблемные зоны 6 кл. р.я. '!J$66,"ДА","НЕТ")</f>
        <v>ДА</v>
      </c>
      <c r="K2" s="8" t="str">
        <f>IF('Решаемость 6 кл. р.я.'!K4&gt;'Проблемные зоны 6 кл. р.я. '!K$66,"ДА","НЕТ")</f>
        <v>ДА</v>
      </c>
      <c r="L2" s="8" t="str">
        <f>IF('Решаемость 6 кл. р.я.'!L4&gt;'Проблемные зоны 6 кл. р.я. '!L$66,"ДА","НЕТ")</f>
        <v>ДА</v>
      </c>
      <c r="M2" s="8" t="str">
        <f>IF('Решаемость 6 кл. р.я.'!M4&gt;'Проблемные зоны 6 кл. р.я. '!M$66,"ДА","НЕТ")</f>
        <v>ДА</v>
      </c>
      <c r="N2" s="8" t="str">
        <f>IF('Решаемость 6 кл. р.я.'!N4&gt;'Проблемные зоны 6 кл. р.я. '!N$66,"ДА","НЕТ")</f>
        <v>НЕТ</v>
      </c>
      <c r="O2" s="12">
        <f t="shared" ref="O2:O33" si="0">COUNTIF(C2:N2,"нет")</f>
        <v>5</v>
      </c>
    </row>
    <row r="3" spans="1:15" ht="18.75">
      <c r="A3" s="1" t="s">
        <v>37</v>
      </c>
      <c r="B3" s="2">
        <v>1</v>
      </c>
      <c r="C3" s="8" t="str">
        <f>IF('Решаемость 6 кл. р.я.'!C5&gt;'Проблемные зоны 6 кл. р.я. '!C$66,"ДА","НЕТ")</f>
        <v>ДА</v>
      </c>
      <c r="D3" s="8" t="str">
        <f>IF('Решаемость 6 кл. р.я.'!D5&gt;'Проблемные зоны 6 кл. р.я. '!D$66,"ДА","НЕТ")</f>
        <v>ДА</v>
      </c>
      <c r="E3" s="8" t="str">
        <f>IF('Решаемость 6 кл. р.я.'!E5&gt;'Проблемные зоны 6 кл. р.я. '!E$66,"ДА","НЕТ")</f>
        <v>ДА</v>
      </c>
      <c r="F3" s="8" t="str">
        <f>IF('Решаемость 6 кл. р.я.'!F5&gt;'Проблемные зоны 6 кл. р.я. '!F$66,"ДА","НЕТ")</f>
        <v>ДА</v>
      </c>
      <c r="G3" s="8" t="str">
        <f>IF('Решаемость 6 кл. р.я.'!G5&gt;'Проблемные зоны 6 кл. р.я. '!G$66,"ДА","НЕТ")</f>
        <v>ДА</v>
      </c>
      <c r="H3" s="8" t="str">
        <f>IF('Решаемость 6 кл. р.я.'!H5&gt;'Проблемные зоны 6 кл. р.я. '!H$66,"ДА","НЕТ")</f>
        <v>ДА</v>
      </c>
      <c r="I3" s="8" t="str">
        <f>IF('Решаемость 6 кл. р.я.'!I5&gt;'Проблемные зоны 6 кл. р.я. '!I$66,"ДА","НЕТ")</f>
        <v>НЕТ</v>
      </c>
      <c r="J3" s="8" t="str">
        <f>IF('Решаемость 6 кл. р.я.'!J5&gt;'Проблемные зоны 6 кл. р.я. '!J$66,"ДА","НЕТ")</f>
        <v>ДА</v>
      </c>
      <c r="K3" s="8" t="str">
        <f>IF('Решаемость 6 кл. р.я.'!K5&gt;'Проблемные зоны 6 кл. р.я. '!K$66,"ДА","НЕТ")</f>
        <v>ДА</v>
      </c>
      <c r="L3" s="8" t="str">
        <f>IF('Решаемость 6 кл. р.я.'!L5&gt;'Проблемные зоны 6 кл. р.я. '!L$66,"ДА","НЕТ")</f>
        <v>ДА</v>
      </c>
      <c r="M3" s="8" t="str">
        <f>IF('Решаемость 6 кл. р.я.'!M5&gt;'Проблемные зоны 6 кл. р.я. '!M$66,"ДА","НЕТ")</f>
        <v>ДА</v>
      </c>
      <c r="N3" s="8" t="str">
        <f>IF('Решаемость 6 кл. р.я.'!N5&gt;'Проблемные зоны 6 кл. р.я. '!N$66,"ДА","НЕТ")</f>
        <v>ДА</v>
      </c>
      <c r="O3" s="12">
        <f t="shared" si="0"/>
        <v>1</v>
      </c>
    </row>
    <row r="4" spans="1:15" ht="18.75">
      <c r="A4" s="1" t="s">
        <v>10</v>
      </c>
      <c r="B4" s="2">
        <v>1</v>
      </c>
      <c r="C4" s="8" t="str">
        <f>IF('Решаемость 6 кл. р.я.'!C7&gt;'Проблемные зоны 6 кл. р.я. '!C$66,"ДА","НЕТ")</f>
        <v>ДА</v>
      </c>
      <c r="D4" s="8" t="str">
        <f>IF('Решаемость 6 кл. р.я.'!D7&gt;'Проблемные зоны 6 кл. р.я. '!D$66,"ДА","НЕТ")</f>
        <v>ДА</v>
      </c>
      <c r="E4" s="8" t="str">
        <f>IF('Решаемость 6 кл. р.я.'!E7&gt;'Проблемные зоны 6 кл. р.я. '!E$66,"ДА","НЕТ")</f>
        <v>ДА</v>
      </c>
      <c r="F4" s="8" t="str">
        <f>IF('Решаемость 6 кл. р.я.'!F7&gt;'Проблемные зоны 6 кл. р.я. '!F$66,"ДА","НЕТ")</f>
        <v>ДА</v>
      </c>
      <c r="G4" s="8" t="str">
        <f>IF('Решаемость 6 кл. р.я.'!G7&gt;'Проблемные зоны 6 кл. р.я. '!G$66,"ДА","НЕТ")</f>
        <v>НЕТ</v>
      </c>
      <c r="H4" s="8" t="str">
        <f>IF('Решаемость 6 кл. р.я.'!H7&gt;'Проблемные зоны 6 кл. р.я. '!H$66,"ДА","НЕТ")</f>
        <v>НЕТ</v>
      </c>
      <c r="I4" s="8" t="str">
        <f>IF('Решаемость 6 кл. р.я.'!I7&gt;'Проблемные зоны 6 кл. р.я. '!I$66,"ДА","НЕТ")</f>
        <v>НЕТ</v>
      </c>
      <c r="J4" s="8" t="str">
        <f>IF('Решаемость 6 кл. р.я.'!J7&gt;'Проблемные зоны 6 кл. р.я. '!J$66,"ДА","НЕТ")</f>
        <v>НЕТ</v>
      </c>
      <c r="K4" s="8" t="str">
        <f>IF('Решаемость 6 кл. р.я.'!K7&gt;'Проблемные зоны 6 кл. р.я. '!K$66,"ДА","НЕТ")</f>
        <v>НЕТ</v>
      </c>
      <c r="L4" s="8" t="str">
        <f>IF('Решаемость 6 кл. р.я.'!L7&gt;'Проблемные зоны 6 кл. р.я. '!L$66,"ДА","НЕТ")</f>
        <v>ДА</v>
      </c>
      <c r="M4" s="8" t="str">
        <f>IF('Решаемость 6 кл. р.я.'!M7&gt;'Проблемные зоны 6 кл. р.я. '!M$66,"ДА","НЕТ")</f>
        <v>ДА</v>
      </c>
      <c r="N4" s="8" t="str">
        <f>IF('Решаемость 6 кл. р.я.'!N7&gt;'Проблемные зоны 6 кл. р.я. '!N$66,"ДА","НЕТ")</f>
        <v>НЕТ</v>
      </c>
      <c r="O4" s="12">
        <f t="shared" si="0"/>
        <v>6</v>
      </c>
    </row>
    <row r="5" spans="1:15" ht="18.75">
      <c r="A5" s="1" t="s">
        <v>11</v>
      </c>
      <c r="B5" s="2">
        <v>11</v>
      </c>
      <c r="C5" s="8" t="str">
        <f>IF('Решаемость 6 кл. р.я.'!C8&gt;'Проблемные зоны 6 кл. р.я. '!C$66,"ДА","НЕТ")</f>
        <v>ДА</v>
      </c>
      <c r="D5" s="8" t="str">
        <f>IF('Решаемость 6 кл. р.я.'!D8&gt;'Проблемные зоны 6 кл. р.я. '!D$66,"ДА","НЕТ")</f>
        <v>ДА</v>
      </c>
      <c r="E5" s="8" t="str">
        <f>IF('Решаемость 6 кл. р.я.'!E8&gt;'Проблемные зоны 6 кл. р.я. '!E$66,"ДА","НЕТ")</f>
        <v>ДА</v>
      </c>
      <c r="F5" s="8" t="str">
        <f>IF('Решаемость 6 кл. р.я.'!F8&gt;'Проблемные зоны 6 кл. р.я. '!F$66,"ДА","НЕТ")</f>
        <v>НЕТ</v>
      </c>
      <c r="G5" s="8" t="str">
        <f>IF('Решаемость 6 кл. р.я.'!G8&gt;'Проблемные зоны 6 кл. р.я. '!G$66,"ДА","НЕТ")</f>
        <v>ДА</v>
      </c>
      <c r="H5" s="8" t="str">
        <f>IF('Решаемость 6 кл. р.я.'!H8&gt;'Проблемные зоны 6 кл. р.я. '!H$66,"ДА","НЕТ")</f>
        <v>ДА</v>
      </c>
      <c r="I5" s="8" t="str">
        <f>IF('Решаемость 6 кл. р.я.'!I8&gt;'Проблемные зоны 6 кл. р.я. '!I$66,"ДА","НЕТ")</f>
        <v>ДА</v>
      </c>
      <c r="J5" s="8" t="str">
        <f>IF('Решаемость 6 кл. р.я.'!J8&gt;'Проблемные зоны 6 кл. р.я. '!J$66,"ДА","НЕТ")</f>
        <v>ДА</v>
      </c>
      <c r="K5" s="8" t="str">
        <f>IF('Решаемость 6 кл. р.я.'!K8&gt;'Проблемные зоны 6 кл. р.я. '!K$66,"ДА","НЕТ")</f>
        <v>ДА</v>
      </c>
      <c r="L5" s="8" t="str">
        <f>IF('Решаемость 6 кл. р.я.'!L8&gt;'Проблемные зоны 6 кл. р.я. '!L$66,"ДА","НЕТ")</f>
        <v>ДА</v>
      </c>
      <c r="M5" s="8" t="str">
        <f>IF('Решаемость 6 кл. р.я.'!M8&gt;'Проблемные зоны 6 кл. р.я. '!M$66,"ДА","НЕТ")</f>
        <v>НЕТ</v>
      </c>
      <c r="N5" s="8" t="str">
        <f>IF('Решаемость 6 кл. р.я.'!N8&gt;'Проблемные зоны 6 кл. р.я. '!N$66,"ДА","НЕТ")</f>
        <v>ДА</v>
      </c>
      <c r="O5" s="12">
        <f t="shared" si="0"/>
        <v>2</v>
      </c>
    </row>
    <row r="6" spans="1:15" ht="18.75">
      <c r="A6" s="1" t="s">
        <v>14</v>
      </c>
      <c r="B6" s="2">
        <v>44</v>
      </c>
      <c r="C6" s="8" t="str">
        <f>IF('Решаемость 6 кл. р.я.'!C11&gt;'Проблемные зоны 6 кл. р.я. '!C$66,"ДА","НЕТ")</f>
        <v>ДА</v>
      </c>
      <c r="D6" s="8" t="str">
        <f>IF('Решаемость 6 кл. р.я.'!D11&gt;'Проблемные зоны 6 кл. р.я. '!D$66,"ДА","НЕТ")</f>
        <v>НЕТ</v>
      </c>
      <c r="E6" s="8" t="str">
        <f>IF('Решаемость 6 кл. р.я.'!E11&gt;'Проблемные зоны 6 кл. р.я. '!E$66,"ДА","НЕТ")</f>
        <v>НЕТ</v>
      </c>
      <c r="F6" s="8" t="str">
        <f>IF('Решаемость 6 кл. р.я.'!F11&gt;'Проблемные зоны 6 кл. р.я. '!F$66,"ДА","НЕТ")</f>
        <v>НЕТ</v>
      </c>
      <c r="G6" s="8" t="str">
        <f>IF('Решаемость 6 кл. р.я.'!G11&gt;'Проблемные зоны 6 кл. р.я. '!G$66,"ДА","НЕТ")</f>
        <v>НЕТ</v>
      </c>
      <c r="H6" s="8" t="str">
        <f>IF('Решаемость 6 кл. р.я.'!H11&gt;'Проблемные зоны 6 кл. р.я. '!H$66,"ДА","НЕТ")</f>
        <v>ДА</v>
      </c>
      <c r="I6" s="8" t="str">
        <f>IF('Решаемость 6 кл. р.я.'!I11&gt;'Проблемные зоны 6 кл. р.я. '!I$66,"ДА","НЕТ")</f>
        <v>ДА</v>
      </c>
      <c r="J6" s="8" t="str">
        <f>IF('Решаемость 6 кл. р.я.'!J11&gt;'Проблемные зоны 6 кл. р.я. '!J$66,"ДА","НЕТ")</f>
        <v>НЕТ</v>
      </c>
      <c r="K6" s="8" t="str">
        <f>IF('Решаемость 6 кл. р.я.'!K11&gt;'Проблемные зоны 6 кл. р.я. '!K$66,"ДА","НЕТ")</f>
        <v>ДА</v>
      </c>
      <c r="L6" s="8" t="str">
        <f>IF('Решаемость 6 кл. р.я.'!L11&gt;'Проблемные зоны 6 кл. р.я. '!L$66,"ДА","НЕТ")</f>
        <v>ДА</v>
      </c>
      <c r="M6" s="8" t="str">
        <f>IF('Решаемость 6 кл. р.я.'!M11&gt;'Проблемные зоны 6 кл. р.я. '!M$66,"ДА","НЕТ")</f>
        <v>ДА</v>
      </c>
      <c r="N6" s="8" t="str">
        <f>IF('Решаемость 6 кл. р.я.'!N11&gt;'Проблемные зоны 6 кл. р.я. '!N$66,"ДА","НЕТ")</f>
        <v>ДА</v>
      </c>
      <c r="O6" s="12">
        <f t="shared" si="0"/>
        <v>5</v>
      </c>
    </row>
    <row r="7" spans="1:15" ht="18.75">
      <c r="A7" s="1">
        <v>3</v>
      </c>
      <c r="B7" s="2">
        <v>18</v>
      </c>
      <c r="C7" s="8" t="str">
        <f>IF('Решаемость 6 кл. р.я.'!C15&gt;'Проблемные зоны 6 кл. р.я. '!C$66,"ДА","НЕТ")</f>
        <v>НЕТ</v>
      </c>
      <c r="D7" s="8" t="str">
        <f>IF('Решаемость 6 кл. р.я.'!D15&gt;'Проблемные зоны 6 кл. р.я. '!D$66,"ДА","НЕТ")</f>
        <v>ДА</v>
      </c>
      <c r="E7" s="8" t="str">
        <f>IF('Решаемость 6 кл. р.я.'!E15&gt;'Проблемные зоны 6 кл. р.я. '!E$66,"ДА","НЕТ")</f>
        <v>НЕТ</v>
      </c>
      <c r="F7" s="8" t="str">
        <f>IF('Решаемость 6 кл. р.я.'!F15&gt;'Проблемные зоны 6 кл. р.я. '!F$66,"ДА","НЕТ")</f>
        <v>ДА</v>
      </c>
      <c r="G7" s="8" t="str">
        <f>IF('Решаемость 6 кл. р.я.'!G15&gt;'Проблемные зоны 6 кл. р.я. '!G$66,"ДА","НЕТ")</f>
        <v>НЕТ</v>
      </c>
      <c r="H7" s="8" t="str">
        <f>IF('Решаемость 6 кл. р.я.'!H15&gt;'Проблемные зоны 6 кл. р.я. '!H$66,"ДА","НЕТ")</f>
        <v>НЕТ</v>
      </c>
      <c r="I7" s="8" t="str">
        <f>IF('Решаемость 6 кл. р.я.'!I15&gt;'Проблемные зоны 6 кл. р.я. '!I$66,"ДА","НЕТ")</f>
        <v>ДА</v>
      </c>
      <c r="J7" s="8" t="str">
        <f>IF('Решаемость 6 кл. р.я.'!J15&gt;'Проблемные зоны 6 кл. р.я. '!J$66,"ДА","НЕТ")</f>
        <v>ДА</v>
      </c>
      <c r="K7" s="8" t="str">
        <f>IF('Решаемость 6 кл. р.я.'!K15&gt;'Проблемные зоны 6 кл. р.я. '!K$66,"ДА","НЕТ")</f>
        <v>ДА</v>
      </c>
      <c r="L7" s="8" t="str">
        <f>IF('Решаемость 6 кл. р.я.'!L15&gt;'Проблемные зоны 6 кл. р.я. '!L$66,"ДА","НЕТ")</f>
        <v>НЕТ</v>
      </c>
      <c r="M7" s="8" t="str">
        <f>IF('Решаемость 6 кл. р.я.'!M15&gt;'Проблемные зоны 6 кл. р.я. '!M$66,"ДА","НЕТ")</f>
        <v>НЕТ</v>
      </c>
      <c r="N7" s="8" t="str">
        <f>IF('Решаемость 6 кл. р.я.'!N15&gt;'Проблемные зоны 6 кл. р.я. '!N$66,"ДА","НЕТ")</f>
        <v>ДА</v>
      </c>
      <c r="O7" s="12">
        <f t="shared" si="0"/>
        <v>6</v>
      </c>
    </row>
    <row r="8" spans="1:15" ht="18.75">
      <c r="A8" s="1">
        <v>6</v>
      </c>
      <c r="B8" s="2">
        <v>66</v>
      </c>
      <c r="C8" s="8" t="str">
        <f>IF('Решаемость 6 кл. р.я.'!C17&gt;'Проблемные зоны 6 кл. р.я. '!C$66,"ДА","НЕТ")</f>
        <v>ДА</v>
      </c>
      <c r="D8" s="8" t="str">
        <f>IF('Решаемость 6 кл. р.я.'!D17&gt;'Проблемные зоны 6 кл. р.я. '!D$66,"ДА","НЕТ")</f>
        <v>ДА</v>
      </c>
      <c r="E8" s="8" t="str">
        <f>IF('Решаемость 6 кл. р.я.'!E17&gt;'Проблемные зоны 6 кл. р.я. '!E$66,"ДА","НЕТ")</f>
        <v>ДА</v>
      </c>
      <c r="F8" s="8" t="str">
        <f>IF('Решаемость 6 кл. р.я.'!F17&gt;'Проблемные зоны 6 кл. р.я. '!F$66,"ДА","НЕТ")</f>
        <v>ДА</v>
      </c>
      <c r="G8" s="8" t="str">
        <f>IF('Решаемость 6 кл. р.я.'!G17&gt;'Проблемные зоны 6 кл. р.я. '!G$66,"ДА","НЕТ")</f>
        <v>ДА</v>
      </c>
      <c r="H8" s="8" t="str">
        <f>IF('Решаемость 6 кл. р.я.'!H17&gt;'Проблемные зоны 6 кл. р.я. '!H$66,"ДА","НЕТ")</f>
        <v>ДА</v>
      </c>
      <c r="I8" s="8" t="str">
        <f>IF('Решаемость 6 кл. р.я.'!I17&gt;'Проблемные зоны 6 кл. р.я. '!I$66,"ДА","НЕТ")</f>
        <v>ДА</v>
      </c>
      <c r="J8" s="8" t="str">
        <f>IF('Решаемость 6 кл. р.я.'!J17&gt;'Проблемные зоны 6 кл. р.я. '!J$66,"ДА","НЕТ")</f>
        <v>ДА</v>
      </c>
      <c r="K8" s="8" t="str">
        <f>IF('Решаемость 6 кл. р.я.'!K17&gt;'Проблемные зоны 6 кл. р.я. '!K$66,"ДА","НЕТ")</f>
        <v>ДА</v>
      </c>
      <c r="L8" s="8" t="str">
        <f>IF('Решаемость 6 кл. р.я.'!L17&gt;'Проблемные зоны 6 кл. р.я. '!L$66,"ДА","НЕТ")</f>
        <v>ДА</v>
      </c>
      <c r="M8" s="8" t="str">
        <f>IF('Решаемость 6 кл. р.я.'!M17&gt;'Проблемные зоны 6 кл. р.я. '!M$66,"ДА","НЕТ")</f>
        <v>НЕТ</v>
      </c>
      <c r="N8" s="8" t="str">
        <f>IF('Решаемость 6 кл. р.я.'!N17&gt;'Проблемные зоны 6 кл. р.я. '!N$66,"ДА","НЕТ")</f>
        <v>ДА</v>
      </c>
      <c r="O8" s="12">
        <f t="shared" si="0"/>
        <v>1</v>
      </c>
    </row>
    <row r="9" spans="1:15" ht="18.75">
      <c r="A9" s="1">
        <v>8</v>
      </c>
      <c r="B9" s="2">
        <v>57</v>
      </c>
      <c r="C9" s="8" t="str">
        <f>IF('Решаемость 6 кл. р.я.'!C19&gt;'Проблемные зоны 6 кл. р.я. '!C$66,"ДА","НЕТ")</f>
        <v>ДА</v>
      </c>
      <c r="D9" s="8" t="str">
        <f>IF('Решаемость 6 кл. р.я.'!D19&gt;'Проблемные зоны 6 кл. р.я. '!D$66,"ДА","НЕТ")</f>
        <v>ДА</v>
      </c>
      <c r="E9" s="8" t="str">
        <f>IF('Решаемость 6 кл. р.я.'!E19&gt;'Проблемные зоны 6 кл. р.я. '!E$66,"ДА","НЕТ")</f>
        <v>ДА</v>
      </c>
      <c r="F9" s="8" t="str">
        <f>IF('Решаемость 6 кл. р.я.'!F19&gt;'Проблемные зоны 6 кл. р.я. '!F$66,"ДА","НЕТ")</f>
        <v>ДА</v>
      </c>
      <c r="G9" s="8" t="str">
        <f>IF('Решаемость 6 кл. р.я.'!G19&gt;'Проблемные зоны 6 кл. р.я. '!G$66,"ДА","НЕТ")</f>
        <v>ДА</v>
      </c>
      <c r="H9" s="8" t="str">
        <f>IF('Решаемость 6 кл. р.я.'!H19&gt;'Проблемные зоны 6 кл. р.я. '!H$66,"ДА","НЕТ")</f>
        <v>ДА</v>
      </c>
      <c r="I9" s="8" t="str">
        <f>IF('Решаемость 6 кл. р.я.'!I19&gt;'Проблемные зоны 6 кл. р.я. '!I$66,"ДА","НЕТ")</f>
        <v>НЕТ</v>
      </c>
      <c r="J9" s="8" t="str">
        <f>IF('Решаемость 6 кл. р.я.'!J19&gt;'Проблемные зоны 6 кл. р.я. '!J$66,"ДА","НЕТ")</f>
        <v>ДА</v>
      </c>
      <c r="K9" s="8" t="str">
        <f>IF('Решаемость 6 кл. р.я.'!K19&gt;'Проблемные зоны 6 кл. р.я. '!K$66,"ДА","НЕТ")</f>
        <v>НЕТ</v>
      </c>
      <c r="L9" s="8" t="str">
        <f>IF('Решаемость 6 кл. р.я.'!L19&gt;'Проблемные зоны 6 кл. р.я. '!L$66,"ДА","НЕТ")</f>
        <v>ДА</v>
      </c>
      <c r="M9" s="8" t="str">
        <f>IF('Решаемость 6 кл. р.я.'!M19&gt;'Проблемные зоны 6 кл. р.я. '!M$66,"ДА","НЕТ")</f>
        <v>НЕТ</v>
      </c>
      <c r="N9" s="8" t="str">
        <f>IF('Решаемость 6 кл. р.я.'!N19&gt;'Проблемные зоны 6 кл. р.я. '!N$66,"ДА","НЕТ")</f>
        <v>НЕТ</v>
      </c>
      <c r="O9" s="12">
        <f t="shared" si="0"/>
        <v>4</v>
      </c>
    </row>
    <row r="10" spans="1:15" ht="18.75">
      <c r="A10" s="1">
        <v>9</v>
      </c>
      <c r="B10" s="2">
        <v>69</v>
      </c>
      <c r="C10" s="8" t="str">
        <f>IF('Решаемость 6 кл. р.я.'!C20&gt;'Проблемные зоны 6 кл. р.я. '!C$66,"ДА","НЕТ")</f>
        <v>ДА</v>
      </c>
      <c r="D10" s="8" t="str">
        <f>IF('Решаемость 6 кл. р.я.'!D20&gt;'Проблемные зоны 6 кл. р.я. '!D$66,"ДА","НЕТ")</f>
        <v>НЕТ</v>
      </c>
      <c r="E10" s="8" t="str">
        <f>IF('Решаемость 6 кл. р.я.'!E20&gt;'Проблемные зоны 6 кл. р.я. '!E$66,"ДА","НЕТ")</f>
        <v>ДА</v>
      </c>
      <c r="F10" s="8" t="str">
        <f>IF('Решаемость 6 кл. р.я.'!F20&gt;'Проблемные зоны 6 кл. р.я. '!F$66,"ДА","НЕТ")</f>
        <v>ДА</v>
      </c>
      <c r="G10" s="8" t="str">
        <f>IF('Решаемость 6 кл. р.я.'!G20&gt;'Проблемные зоны 6 кл. р.я. '!G$66,"ДА","НЕТ")</f>
        <v>ДА</v>
      </c>
      <c r="H10" s="8" t="str">
        <f>IF('Решаемость 6 кл. р.я.'!H20&gt;'Проблемные зоны 6 кл. р.я. '!H$66,"ДА","НЕТ")</f>
        <v>ДА</v>
      </c>
      <c r="I10" s="8" t="str">
        <f>IF('Решаемость 6 кл. р.я.'!I20&gt;'Проблемные зоны 6 кл. р.я. '!I$66,"ДА","НЕТ")</f>
        <v>ДА</v>
      </c>
      <c r="J10" s="8" t="str">
        <f>IF('Решаемость 6 кл. р.я.'!J20&gt;'Проблемные зоны 6 кл. р.я. '!J$66,"ДА","НЕТ")</f>
        <v>ДА</v>
      </c>
      <c r="K10" s="8" t="str">
        <f>IF('Решаемость 6 кл. р.я.'!K20&gt;'Проблемные зоны 6 кл. р.я. '!K$66,"ДА","НЕТ")</f>
        <v>ДА</v>
      </c>
      <c r="L10" s="8" t="str">
        <f>IF('Решаемость 6 кл. р.я.'!L20&gt;'Проблемные зоны 6 кл. р.я. '!L$66,"ДА","НЕТ")</f>
        <v>ДА</v>
      </c>
      <c r="M10" s="8" t="str">
        <f>IF('Решаемость 6 кл. р.я.'!M20&gt;'Проблемные зоны 6 кл. р.я. '!M$66,"ДА","НЕТ")</f>
        <v>ДА</v>
      </c>
      <c r="N10" s="8" t="str">
        <f>IF('Решаемость 6 кл. р.я.'!N20&gt;'Проблемные зоны 6 кл. р.я. '!N$66,"ДА","НЕТ")</f>
        <v>ДА</v>
      </c>
      <c r="O10" s="12">
        <f t="shared" si="0"/>
        <v>1</v>
      </c>
    </row>
    <row r="11" spans="1:15" ht="18.75">
      <c r="A11" s="1">
        <v>10</v>
      </c>
      <c r="B11" s="2">
        <v>68</v>
      </c>
      <c r="C11" s="8" t="str">
        <f>IF('Решаемость 6 кл. р.я.'!C21&gt;'Проблемные зоны 6 кл. р.я. '!C$66,"ДА","НЕТ")</f>
        <v>ДА</v>
      </c>
      <c r="D11" s="8" t="str">
        <f>IF('Решаемость 6 кл. р.я.'!D21&gt;'Проблемные зоны 6 кл. р.я. '!D$66,"ДА","НЕТ")</f>
        <v>НЕТ</v>
      </c>
      <c r="E11" s="8" t="str">
        <f>IF('Решаемость 6 кл. р.я.'!E21&gt;'Проблемные зоны 6 кл. р.я. '!E$66,"ДА","НЕТ")</f>
        <v>НЕТ</v>
      </c>
      <c r="F11" s="8" t="str">
        <f>IF('Решаемость 6 кл. р.я.'!F21&gt;'Проблемные зоны 6 кл. р.я. '!F$66,"ДА","НЕТ")</f>
        <v>НЕТ</v>
      </c>
      <c r="G11" s="8" t="str">
        <f>IF('Решаемость 6 кл. р.я.'!G21&gt;'Проблемные зоны 6 кл. р.я. '!G$66,"ДА","НЕТ")</f>
        <v>НЕТ</v>
      </c>
      <c r="H11" s="8" t="str">
        <f>IF('Решаемость 6 кл. р.я.'!H21&gt;'Проблемные зоны 6 кл. р.я. '!H$66,"ДА","НЕТ")</f>
        <v>ДА</v>
      </c>
      <c r="I11" s="8" t="str">
        <f>IF('Решаемость 6 кл. р.я.'!I21&gt;'Проблемные зоны 6 кл. р.я. '!I$66,"ДА","НЕТ")</f>
        <v>ДА</v>
      </c>
      <c r="J11" s="8" t="str">
        <f>IF('Решаемость 6 кл. р.я.'!J21&gt;'Проблемные зоны 6 кл. р.я. '!J$66,"ДА","НЕТ")</f>
        <v>ДА</v>
      </c>
      <c r="K11" s="8" t="str">
        <f>IF('Решаемость 6 кл. р.я.'!K21&gt;'Проблемные зоны 6 кл. р.я. '!K$66,"ДА","НЕТ")</f>
        <v>ДА</v>
      </c>
      <c r="L11" s="8" t="str">
        <f>IF('Решаемость 6 кл. р.я.'!L21&gt;'Проблемные зоны 6 кл. р.я. '!L$66,"ДА","НЕТ")</f>
        <v>ДА</v>
      </c>
      <c r="M11" s="8" t="str">
        <f>IF('Решаемость 6 кл. р.я.'!M21&gt;'Проблемные зоны 6 кл. р.я. '!M$66,"ДА","НЕТ")</f>
        <v>НЕТ</v>
      </c>
      <c r="N11" s="8" t="str">
        <f>IF('Решаемость 6 кл. р.я.'!N21&gt;'Проблемные зоны 6 кл. р.я. '!N$66,"ДА","НЕТ")</f>
        <v>НЕТ</v>
      </c>
      <c r="O11" s="12">
        <f>COUNTIF(C11:N11,"нет")</f>
        <v>6</v>
      </c>
    </row>
    <row r="12" spans="1:15" ht="18.75">
      <c r="A12" s="1">
        <v>12</v>
      </c>
      <c r="B12" s="2">
        <v>40</v>
      </c>
      <c r="C12" s="8" t="str">
        <f>IF('Решаемость 6 кл. р.я.'!C22&gt;'Проблемные зоны 6 кл. р.я. '!C$66,"ДА","НЕТ")</f>
        <v>ДА</v>
      </c>
      <c r="D12" s="8" t="str">
        <f>IF('Решаемость 6 кл. р.я.'!D22&gt;'Проблемные зоны 6 кл. р.я. '!D$66,"ДА","НЕТ")</f>
        <v>НЕТ</v>
      </c>
      <c r="E12" s="8" t="str">
        <f>IF('Решаемость 6 кл. р.я.'!E22&gt;'Проблемные зоны 6 кл. р.я. '!E$66,"ДА","НЕТ")</f>
        <v>ДА</v>
      </c>
      <c r="F12" s="8" t="str">
        <f>IF('Решаемость 6 кл. р.я.'!F22&gt;'Проблемные зоны 6 кл. р.я. '!F$66,"ДА","НЕТ")</f>
        <v>НЕТ</v>
      </c>
      <c r="G12" s="8" t="str">
        <f>IF('Решаемость 6 кл. р.я.'!G22&gt;'Проблемные зоны 6 кл. р.я. '!G$66,"ДА","НЕТ")</f>
        <v>ДА</v>
      </c>
      <c r="H12" s="8" t="str">
        <f>IF('Решаемость 6 кл. р.я.'!H22&gt;'Проблемные зоны 6 кл. р.я. '!H$66,"ДА","НЕТ")</f>
        <v>ДА</v>
      </c>
      <c r="I12" s="8" t="str">
        <f>IF('Решаемость 6 кл. р.я.'!I22&gt;'Проблемные зоны 6 кл. р.я. '!I$66,"ДА","НЕТ")</f>
        <v>ДА</v>
      </c>
      <c r="J12" s="8" t="str">
        <f>IF('Решаемость 6 кл. р.я.'!J22&gt;'Проблемные зоны 6 кл. р.я. '!J$66,"ДА","НЕТ")</f>
        <v>ДА</v>
      </c>
      <c r="K12" s="8" t="str">
        <f>IF('Решаемость 6 кл. р.я.'!K22&gt;'Проблемные зоны 6 кл. р.я. '!K$66,"ДА","НЕТ")</f>
        <v>ДА</v>
      </c>
      <c r="L12" s="8" t="str">
        <f>IF('Решаемость 6 кл. р.я.'!L22&gt;'Проблемные зоны 6 кл. р.я. '!L$66,"ДА","НЕТ")</f>
        <v>ДА</v>
      </c>
      <c r="M12" s="8" t="str">
        <f>IF('Решаемость 6 кл. р.я.'!M22&gt;'Проблемные зоны 6 кл. р.я. '!M$66,"ДА","НЕТ")</f>
        <v>ДА</v>
      </c>
      <c r="N12" s="8" t="str">
        <f>IF('Решаемость 6 кл. р.я.'!N22&gt;'Проблемные зоны 6 кл. р.я. '!N$66,"ДА","НЕТ")</f>
        <v>ДА</v>
      </c>
      <c r="O12" s="12">
        <f t="shared" si="0"/>
        <v>2</v>
      </c>
    </row>
    <row r="13" spans="1:15" ht="18.75">
      <c r="A13" s="1">
        <v>24</v>
      </c>
      <c r="B13" s="2">
        <v>52</v>
      </c>
      <c r="C13" s="8" t="str">
        <f>IF('Решаемость 6 кл. р.я.'!C27&gt;'Проблемные зоны 6 кл. р.я. '!C$66,"ДА","НЕТ")</f>
        <v>ДА</v>
      </c>
      <c r="D13" s="8" t="str">
        <f>IF('Решаемость 6 кл. р.я.'!D27&gt;'Проблемные зоны 6 кл. р.я. '!D$66,"ДА","НЕТ")</f>
        <v>НЕТ</v>
      </c>
      <c r="E13" s="8" t="str">
        <f>IF('Решаемость 6 кл. р.я.'!E27&gt;'Проблемные зоны 6 кл. р.я. '!E$66,"ДА","НЕТ")</f>
        <v>ДА</v>
      </c>
      <c r="F13" s="8" t="str">
        <f>IF('Решаемость 6 кл. р.я.'!F27&gt;'Проблемные зоны 6 кл. р.я. '!F$66,"ДА","НЕТ")</f>
        <v>ДА</v>
      </c>
      <c r="G13" s="8" t="str">
        <f>IF('Решаемость 6 кл. р.я.'!G27&gt;'Проблемные зоны 6 кл. р.я. '!G$66,"ДА","НЕТ")</f>
        <v>ДА</v>
      </c>
      <c r="H13" s="8" t="str">
        <f>IF('Решаемость 6 кл. р.я.'!H27&gt;'Проблемные зоны 6 кл. р.я. '!H$66,"ДА","НЕТ")</f>
        <v>ДА</v>
      </c>
      <c r="I13" s="8" t="str">
        <f>IF('Решаемость 6 кл. р.я.'!I27&gt;'Проблемные зоны 6 кл. р.я. '!I$66,"ДА","НЕТ")</f>
        <v>НЕТ</v>
      </c>
      <c r="J13" s="8" t="str">
        <f>IF('Решаемость 6 кл. р.я.'!J27&gt;'Проблемные зоны 6 кл. р.я. '!J$66,"ДА","НЕТ")</f>
        <v>ДА</v>
      </c>
      <c r="K13" s="8" t="str">
        <f>IF('Решаемость 6 кл. р.я.'!K27&gt;'Проблемные зоны 6 кл. р.я. '!K$66,"ДА","НЕТ")</f>
        <v>НЕТ</v>
      </c>
      <c r="L13" s="8" t="str">
        <f>IF('Решаемость 6 кл. р.я.'!L27&gt;'Проблемные зоны 6 кл. р.я. '!L$66,"ДА","НЕТ")</f>
        <v>ДА</v>
      </c>
      <c r="M13" s="8" t="str">
        <f>IF('Решаемость 6 кл. р.я.'!M27&gt;'Проблемные зоны 6 кл. р.я. '!M$66,"ДА","НЕТ")</f>
        <v>ДА</v>
      </c>
      <c r="N13" s="8" t="str">
        <f>IF('Решаемость 6 кл. р.я.'!N27&gt;'Проблемные зоны 6 кл. р.я. '!N$66,"ДА","НЕТ")</f>
        <v>ДА</v>
      </c>
      <c r="O13" s="12">
        <f t="shared" si="0"/>
        <v>3</v>
      </c>
    </row>
    <row r="14" spans="1:15" ht="18.75">
      <c r="A14" s="1">
        <v>30</v>
      </c>
      <c r="B14" s="2">
        <v>77</v>
      </c>
      <c r="C14" s="8" t="str">
        <f>IF('Решаемость 6 кл. р.я.'!C29&gt;'Проблемные зоны 6 кл. р.я. '!C$66,"ДА","НЕТ")</f>
        <v>НЕТ</v>
      </c>
      <c r="D14" s="8" t="str">
        <f>IF('Решаемость 6 кл. р.я.'!D29&gt;'Проблемные зоны 6 кл. р.я. '!D$66,"ДА","НЕТ")</f>
        <v>НЕТ</v>
      </c>
      <c r="E14" s="8" t="str">
        <f>IF('Решаемость 6 кл. р.я.'!E29&gt;'Проблемные зоны 6 кл. р.я. '!E$66,"ДА","НЕТ")</f>
        <v>ДА</v>
      </c>
      <c r="F14" s="8" t="str">
        <f>IF('Решаемость 6 кл. р.я.'!F29&gt;'Проблемные зоны 6 кл. р.я. '!F$66,"ДА","НЕТ")</f>
        <v>ДА</v>
      </c>
      <c r="G14" s="8" t="str">
        <f>IF('Решаемость 6 кл. р.я.'!G29&gt;'Проблемные зоны 6 кл. р.я. '!G$66,"ДА","НЕТ")</f>
        <v>НЕТ</v>
      </c>
      <c r="H14" s="8" t="str">
        <f>IF('Решаемость 6 кл. р.я.'!H29&gt;'Проблемные зоны 6 кл. р.я. '!H$66,"ДА","НЕТ")</f>
        <v>НЕТ</v>
      </c>
      <c r="I14" s="8" t="str">
        <f>IF('Решаемость 6 кл. р.я.'!I29&gt;'Проблемные зоны 6 кл. р.я. '!I$66,"ДА","НЕТ")</f>
        <v>ДА</v>
      </c>
      <c r="J14" s="8" t="str">
        <f>IF('Решаемость 6 кл. р.я.'!J29&gt;'Проблемные зоны 6 кл. р.я. '!J$66,"ДА","НЕТ")</f>
        <v>ДА</v>
      </c>
      <c r="K14" s="8" t="str">
        <f>IF('Решаемость 6 кл. р.я.'!K29&gt;'Проблемные зоны 6 кл. р.я. '!K$66,"ДА","НЕТ")</f>
        <v>НЕТ</v>
      </c>
      <c r="L14" s="8" t="str">
        <f>IF('Решаемость 6 кл. р.я.'!L29&gt;'Проблемные зоны 6 кл. р.я. '!L$66,"ДА","НЕТ")</f>
        <v>НЕТ</v>
      </c>
      <c r="M14" s="8" t="str">
        <f>IF('Решаемость 6 кл. р.я.'!M29&gt;'Проблемные зоны 6 кл. р.я. '!M$66,"ДА","НЕТ")</f>
        <v>НЕТ</v>
      </c>
      <c r="N14" s="8" t="str">
        <f>IF('Решаемость 6 кл. р.я.'!N29&gt;'Проблемные зоны 6 кл. р.я. '!N$66,"ДА","НЕТ")</f>
        <v>ДА</v>
      </c>
      <c r="O14" s="12">
        <f t="shared" si="0"/>
        <v>7</v>
      </c>
    </row>
    <row r="15" spans="1:15" ht="18.75">
      <c r="A15" s="1">
        <v>33</v>
      </c>
      <c r="B15" s="2">
        <v>42</v>
      </c>
      <c r="C15" s="8" t="str">
        <f>IF('Решаемость 6 кл. р.я.'!C31&gt;'Проблемные зоны 6 кл. р.я. '!C$66,"ДА","НЕТ")</f>
        <v>ДА</v>
      </c>
      <c r="D15" s="8" t="str">
        <f>IF('Решаемость 6 кл. р.я.'!D31&gt;'Проблемные зоны 6 кл. р.я. '!D$66,"ДА","НЕТ")</f>
        <v>ДА</v>
      </c>
      <c r="E15" s="8" t="str">
        <f>IF('Решаемость 6 кл. р.я.'!E31&gt;'Проблемные зоны 6 кл. р.я. '!E$66,"ДА","НЕТ")</f>
        <v>ДА</v>
      </c>
      <c r="F15" s="8" t="str">
        <f>IF('Решаемость 6 кл. р.я.'!F31&gt;'Проблемные зоны 6 кл. р.я. '!F$66,"ДА","НЕТ")</f>
        <v>ДА</v>
      </c>
      <c r="G15" s="8" t="str">
        <f>IF('Решаемость 6 кл. р.я.'!G31&gt;'Проблемные зоны 6 кл. р.я. '!G$66,"ДА","НЕТ")</f>
        <v>ДА</v>
      </c>
      <c r="H15" s="8" t="str">
        <f>IF('Решаемость 6 кл. р.я.'!H31&gt;'Проблемные зоны 6 кл. р.я. '!H$66,"ДА","НЕТ")</f>
        <v>НЕТ</v>
      </c>
      <c r="I15" s="8" t="str">
        <f>IF('Решаемость 6 кл. р.я.'!I31&gt;'Проблемные зоны 6 кл. р.я. '!I$66,"ДА","НЕТ")</f>
        <v>НЕТ</v>
      </c>
      <c r="J15" s="8" t="str">
        <f>IF('Решаемость 6 кл. р.я.'!J31&gt;'Проблемные зоны 6 кл. р.я. '!J$66,"ДА","НЕТ")</f>
        <v>ДА</v>
      </c>
      <c r="K15" s="8" t="str">
        <f>IF('Решаемость 6 кл. р.я.'!K31&gt;'Проблемные зоны 6 кл. р.я. '!K$66,"ДА","НЕТ")</f>
        <v>ДА</v>
      </c>
      <c r="L15" s="8" t="str">
        <f>IF('Решаемость 6 кл. р.я.'!L31&gt;'Проблемные зоны 6 кл. р.я. '!L$66,"ДА","НЕТ")</f>
        <v>НЕТ</v>
      </c>
      <c r="M15" s="8" t="str">
        <f>IF('Решаемость 6 кл. р.я.'!M31&gt;'Проблемные зоны 6 кл. р.я. '!M$66,"ДА","НЕТ")</f>
        <v>ДА</v>
      </c>
      <c r="N15" s="8" t="str">
        <f>IF('Решаемость 6 кл. р.я.'!N31&gt;'Проблемные зоны 6 кл. р.я. '!N$66,"ДА","НЕТ")</f>
        <v>ДА</v>
      </c>
      <c r="O15" s="12">
        <f t="shared" si="0"/>
        <v>3</v>
      </c>
    </row>
    <row r="16" spans="1:15" ht="18.75">
      <c r="A16" s="1">
        <v>35</v>
      </c>
      <c r="B16" s="2">
        <v>50</v>
      </c>
      <c r="C16" s="8" t="str">
        <f>IF('Решаемость 6 кл. р.я.'!C32&gt;'Проблемные зоны 6 кл. р.я. '!C$66,"ДА","НЕТ")</f>
        <v>НЕТ</v>
      </c>
      <c r="D16" s="8" t="str">
        <f>IF('Решаемость 6 кл. р.я.'!D32&gt;'Проблемные зоны 6 кл. р.я. '!D$66,"ДА","НЕТ")</f>
        <v>ДА</v>
      </c>
      <c r="E16" s="8" t="str">
        <f>IF('Решаемость 6 кл. р.я.'!E32&gt;'Проблемные зоны 6 кл. р.я. '!E$66,"ДА","НЕТ")</f>
        <v>ДА</v>
      </c>
      <c r="F16" s="8" t="str">
        <f>IF('Решаемость 6 кл. р.я.'!F32&gt;'Проблемные зоны 6 кл. р.я. '!F$66,"ДА","НЕТ")</f>
        <v>ДА</v>
      </c>
      <c r="G16" s="8" t="str">
        <f>IF('Решаемость 6 кл. р.я.'!G32&gt;'Проблемные зоны 6 кл. р.я. '!G$66,"ДА","НЕТ")</f>
        <v>ДА</v>
      </c>
      <c r="H16" s="8" t="str">
        <f>IF('Решаемость 6 кл. р.я.'!H32&gt;'Проблемные зоны 6 кл. р.я. '!H$66,"ДА","НЕТ")</f>
        <v>ДА</v>
      </c>
      <c r="I16" s="8" t="str">
        <f>IF('Решаемость 6 кл. р.я.'!I32&gt;'Проблемные зоны 6 кл. р.я. '!I$66,"ДА","НЕТ")</f>
        <v>ДА</v>
      </c>
      <c r="J16" s="8" t="str">
        <f>IF('Решаемость 6 кл. р.я.'!J32&gt;'Проблемные зоны 6 кл. р.я. '!J$66,"ДА","НЕТ")</f>
        <v>ДА</v>
      </c>
      <c r="K16" s="8" t="str">
        <f>IF('Решаемость 6 кл. р.я.'!K32&gt;'Проблемные зоны 6 кл. р.я. '!K$66,"ДА","НЕТ")</f>
        <v>НЕТ</v>
      </c>
      <c r="L16" s="8" t="str">
        <f>IF('Решаемость 6 кл. р.я.'!L32&gt;'Проблемные зоны 6 кл. р.я. '!L$66,"ДА","НЕТ")</f>
        <v>ДА</v>
      </c>
      <c r="M16" s="8" t="str">
        <f>IF('Решаемость 6 кл. р.я.'!M32&gt;'Проблемные зоны 6 кл. р.я. '!M$66,"ДА","НЕТ")</f>
        <v>НЕТ</v>
      </c>
      <c r="N16" s="8" t="str">
        <f>IF('Решаемость 6 кл. р.я.'!N32&gt;'Проблемные зоны 6 кл. р.я. '!N$66,"ДА","НЕТ")</f>
        <v>ДА</v>
      </c>
      <c r="O16" s="12">
        <f t="shared" si="0"/>
        <v>3</v>
      </c>
    </row>
    <row r="17" spans="1:15" ht="18.75">
      <c r="A17" s="1">
        <v>36</v>
      </c>
      <c r="B17" s="2">
        <v>59</v>
      </c>
      <c r="C17" s="8" t="str">
        <f>IF('Решаемость 6 кл. р.я.'!C33&gt;'Проблемные зоны 6 кл. р.я. '!C$66,"ДА","НЕТ")</f>
        <v>ДА</v>
      </c>
      <c r="D17" s="8" t="str">
        <f>IF('Решаемость 6 кл. р.я.'!D33&gt;'Проблемные зоны 6 кл. р.я. '!D$66,"ДА","НЕТ")</f>
        <v>ДА</v>
      </c>
      <c r="E17" s="8" t="str">
        <f>IF('Решаемость 6 кл. р.я.'!E33&gt;'Проблемные зоны 6 кл. р.я. '!E$66,"ДА","НЕТ")</f>
        <v>ДА</v>
      </c>
      <c r="F17" s="8" t="str">
        <f>IF('Решаемость 6 кл. р.я.'!F33&gt;'Проблемные зоны 6 кл. р.я. '!F$66,"ДА","НЕТ")</f>
        <v>НЕТ</v>
      </c>
      <c r="G17" s="8" t="str">
        <f>IF('Решаемость 6 кл. р.я.'!G33&gt;'Проблемные зоны 6 кл. р.я. '!G$66,"ДА","НЕТ")</f>
        <v>ДА</v>
      </c>
      <c r="H17" s="8" t="str">
        <f>IF('Решаемость 6 кл. р.я.'!H33&gt;'Проблемные зоны 6 кл. р.я. '!H$66,"ДА","НЕТ")</f>
        <v>ДА</v>
      </c>
      <c r="I17" s="8" t="str">
        <f>IF('Решаемость 6 кл. р.я.'!I33&gt;'Проблемные зоны 6 кл. р.я. '!I$66,"ДА","НЕТ")</f>
        <v>ДА</v>
      </c>
      <c r="J17" s="8" t="str">
        <f>IF('Решаемость 6 кл. р.я.'!J33&gt;'Проблемные зоны 6 кл. р.я. '!J$66,"ДА","НЕТ")</f>
        <v>ДА</v>
      </c>
      <c r="K17" s="8" t="str">
        <f>IF('Решаемость 6 кл. р.я.'!K33&gt;'Проблемные зоны 6 кл. р.я. '!K$66,"ДА","НЕТ")</f>
        <v>ДА</v>
      </c>
      <c r="L17" s="8" t="str">
        <f>IF('Решаемость 6 кл. р.я.'!L33&gt;'Проблемные зоны 6 кл. р.я. '!L$66,"ДА","НЕТ")</f>
        <v>ДА</v>
      </c>
      <c r="M17" s="8" t="str">
        <f>IF('Решаемость 6 кл. р.я.'!M33&gt;'Проблемные зоны 6 кл. р.я. '!M$66,"ДА","НЕТ")</f>
        <v>ДА</v>
      </c>
      <c r="N17" s="8" t="str">
        <f>IF('Решаемость 6 кл. р.я.'!N33&gt;'Проблемные зоны 6 кл. р.я. '!N$66,"ДА","НЕТ")</f>
        <v>ДА</v>
      </c>
      <c r="O17" s="12">
        <f t="shared" si="0"/>
        <v>1</v>
      </c>
    </row>
    <row r="18" spans="1:15" ht="18.75">
      <c r="A18" s="1">
        <v>38</v>
      </c>
      <c r="B18" s="2">
        <v>37</v>
      </c>
      <c r="C18" s="8" t="str">
        <f>IF('Решаемость 6 кл. р.я.'!C34&gt;'Проблемные зоны 6 кл. р.я. '!C$66,"ДА","НЕТ")</f>
        <v>НЕТ</v>
      </c>
      <c r="D18" s="8" t="str">
        <f>IF('Решаемость 6 кл. р.я.'!D34&gt;'Проблемные зоны 6 кл. р.я. '!D$66,"ДА","НЕТ")</f>
        <v>ДА</v>
      </c>
      <c r="E18" s="8" t="str">
        <f>IF('Решаемость 6 кл. р.я.'!E34&gt;'Проблемные зоны 6 кл. р.я. '!E$66,"ДА","НЕТ")</f>
        <v>ДА</v>
      </c>
      <c r="F18" s="8" t="str">
        <f>IF('Решаемость 6 кл. р.я.'!F34&gt;'Проблемные зоны 6 кл. р.я. '!F$66,"ДА","НЕТ")</f>
        <v>ДА</v>
      </c>
      <c r="G18" s="8" t="str">
        <f>IF('Решаемость 6 кл. р.я.'!G34&gt;'Проблемные зоны 6 кл. р.я. '!G$66,"ДА","НЕТ")</f>
        <v>ДА</v>
      </c>
      <c r="H18" s="8" t="str">
        <f>IF('Решаемость 6 кл. р.я.'!H34&gt;'Проблемные зоны 6 кл. р.я. '!H$66,"ДА","НЕТ")</f>
        <v>ДА</v>
      </c>
      <c r="I18" s="8" t="str">
        <f>IF('Решаемость 6 кл. р.я.'!I34&gt;'Проблемные зоны 6 кл. р.я. '!I$66,"ДА","НЕТ")</f>
        <v>ДА</v>
      </c>
      <c r="J18" s="8" t="str">
        <f>IF('Решаемость 6 кл. р.я.'!J34&gt;'Проблемные зоны 6 кл. р.я. '!J$66,"ДА","НЕТ")</f>
        <v>ДА</v>
      </c>
      <c r="K18" s="8" t="str">
        <f>IF('Решаемость 6 кл. р.я.'!K34&gt;'Проблемные зоны 6 кл. р.я. '!K$66,"ДА","НЕТ")</f>
        <v>ДА</v>
      </c>
      <c r="L18" s="8" t="str">
        <f>IF('Решаемость 6 кл. р.я.'!L34&gt;'Проблемные зоны 6 кл. р.я. '!L$66,"ДА","НЕТ")</f>
        <v>ДА</v>
      </c>
      <c r="M18" s="8" t="str">
        <f>IF('Решаемость 6 кл. р.я.'!M34&gt;'Проблемные зоны 6 кл. р.я. '!M$66,"ДА","НЕТ")</f>
        <v>ДА</v>
      </c>
      <c r="N18" s="8" t="str">
        <f>IF('Решаемость 6 кл. р.я.'!N34&gt;'Проблемные зоны 6 кл. р.я. '!N$66,"ДА","НЕТ")</f>
        <v>ДА</v>
      </c>
      <c r="O18" s="12">
        <f t="shared" si="0"/>
        <v>1</v>
      </c>
    </row>
    <row r="19" spans="1:15" ht="18.75">
      <c r="A19" s="1">
        <v>44</v>
      </c>
      <c r="B19" s="2">
        <v>62</v>
      </c>
      <c r="C19" s="8" t="str">
        <f>IF('Решаемость 6 кл. р.я.'!C37&gt;'Проблемные зоны 6 кл. р.я. '!C$66,"ДА","НЕТ")</f>
        <v>ДА</v>
      </c>
      <c r="D19" s="8" t="str">
        <f>IF('Решаемость 6 кл. р.я.'!D37&gt;'Проблемные зоны 6 кл. р.я. '!D$66,"ДА","НЕТ")</f>
        <v>ДА</v>
      </c>
      <c r="E19" s="8" t="str">
        <f>IF('Решаемость 6 кл. р.я.'!E37&gt;'Проблемные зоны 6 кл. р.я. '!E$66,"ДА","НЕТ")</f>
        <v>ДА</v>
      </c>
      <c r="F19" s="8" t="str">
        <f>IF('Решаемость 6 кл. р.я.'!F37&gt;'Проблемные зоны 6 кл. р.я. '!F$66,"ДА","НЕТ")</f>
        <v>НЕТ</v>
      </c>
      <c r="G19" s="8" t="str">
        <f>IF('Решаемость 6 кл. р.я.'!G37&gt;'Проблемные зоны 6 кл. р.я. '!G$66,"ДА","НЕТ")</f>
        <v>ДА</v>
      </c>
      <c r="H19" s="8" t="str">
        <f>IF('Решаемость 6 кл. р.я.'!H37&gt;'Проблемные зоны 6 кл. р.я. '!H$66,"ДА","НЕТ")</f>
        <v>ДА</v>
      </c>
      <c r="I19" s="8" t="str">
        <f>IF('Решаемость 6 кл. р.я.'!I37&gt;'Проблемные зоны 6 кл. р.я. '!I$66,"ДА","НЕТ")</f>
        <v>ДА</v>
      </c>
      <c r="J19" s="8" t="str">
        <f>IF('Решаемость 6 кл. р.я.'!J37&gt;'Проблемные зоны 6 кл. р.я. '!J$66,"ДА","НЕТ")</f>
        <v>ДА</v>
      </c>
      <c r="K19" s="8" t="str">
        <f>IF('Решаемость 6 кл. р.я.'!K37&gt;'Проблемные зоны 6 кл. р.я. '!K$66,"ДА","НЕТ")</f>
        <v>ДА</v>
      </c>
      <c r="L19" s="8" t="str">
        <f>IF('Решаемость 6 кл. р.я.'!L37&gt;'Проблемные зоны 6 кл. р.я. '!L$66,"ДА","НЕТ")</f>
        <v>ДА</v>
      </c>
      <c r="M19" s="8" t="str">
        <f>IF('Решаемость 6 кл. р.я.'!M37&gt;'Проблемные зоны 6 кл. р.я. '!M$66,"ДА","НЕТ")</f>
        <v>ДА</v>
      </c>
      <c r="N19" s="8" t="str">
        <f>IF('Решаемость 6 кл. р.я.'!N37&gt;'Проблемные зоны 6 кл. р.я. '!N$66,"ДА","НЕТ")</f>
        <v>ДА</v>
      </c>
      <c r="O19" s="12">
        <f t="shared" si="0"/>
        <v>1</v>
      </c>
    </row>
    <row r="20" spans="1:15" ht="18.75">
      <c r="A20" s="1">
        <v>45</v>
      </c>
      <c r="B20" s="2">
        <v>74</v>
      </c>
      <c r="C20" s="8" t="str">
        <f>IF('Решаемость 6 кл. р.я.'!C38&gt;'Проблемные зоны 6 кл. р.я. '!C$66,"ДА","НЕТ")</f>
        <v>ДА</v>
      </c>
      <c r="D20" s="8" t="str">
        <f>IF('Решаемость 6 кл. р.я.'!D38&gt;'Проблемные зоны 6 кл. р.я. '!D$66,"ДА","НЕТ")</f>
        <v>НЕТ</v>
      </c>
      <c r="E20" s="8" t="str">
        <f>IF('Решаемость 6 кл. р.я.'!E38&gt;'Проблемные зоны 6 кл. р.я. '!E$66,"ДА","НЕТ")</f>
        <v>ДА</v>
      </c>
      <c r="F20" s="8" t="str">
        <f>IF('Решаемость 6 кл. р.я.'!F38&gt;'Проблемные зоны 6 кл. р.я. '!F$66,"ДА","НЕТ")</f>
        <v>ДА</v>
      </c>
      <c r="G20" s="8" t="str">
        <f>IF('Решаемость 6 кл. р.я.'!G38&gt;'Проблемные зоны 6 кл. р.я. '!G$66,"ДА","НЕТ")</f>
        <v>ДА</v>
      </c>
      <c r="H20" s="8" t="str">
        <f>IF('Решаемость 6 кл. р.я.'!H38&gt;'Проблемные зоны 6 кл. р.я. '!H$66,"ДА","НЕТ")</f>
        <v>ДА</v>
      </c>
      <c r="I20" s="8" t="str">
        <f>IF('Решаемость 6 кл. р.я.'!I38&gt;'Проблемные зоны 6 кл. р.я. '!I$66,"ДА","НЕТ")</f>
        <v>ДА</v>
      </c>
      <c r="J20" s="8" t="str">
        <f>IF('Решаемость 6 кл. р.я.'!J38&gt;'Проблемные зоны 6 кл. р.я. '!J$66,"ДА","НЕТ")</f>
        <v>ДА</v>
      </c>
      <c r="K20" s="8" t="str">
        <f>IF('Решаемость 6 кл. р.я.'!K38&gt;'Проблемные зоны 6 кл. р.я. '!K$66,"ДА","НЕТ")</f>
        <v>ДА</v>
      </c>
      <c r="L20" s="8" t="str">
        <f>IF('Решаемость 6 кл. р.я.'!L38&gt;'Проблемные зоны 6 кл. р.я. '!L$66,"ДА","НЕТ")</f>
        <v>ДА</v>
      </c>
      <c r="M20" s="8" t="str">
        <f>IF('Решаемость 6 кл. р.я.'!M38&gt;'Проблемные зоны 6 кл. р.я. '!M$66,"ДА","НЕТ")</f>
        <v>ДА</v>
      </c>
      <c r="N20" s="8" t="str">
        <f>IF('Решаемость 6 кл. р.я.'!N38&gt;'Проблемные зоны 6 кл. р.я. '!N$66,"ДА","НЕТ")</f>
        <v>ДА</v>
      </c>
      <c r="O20" s="12">
        <f t="shared" si="0"/>
        <v>1</v>
      </c>
    </row>
    <row r="21" spans="1:15" ht="18.75">
      <c r="A21" s="1">
        <v>48</v>
      </c>
      <c r="B21" s="2">
        <v>10</v>
      </c>
      <c r="C21" s="8" t="str">
        <f>IF('Решаемость 6 кл. р.я.'!C39&gt;'Проблемные зоны 6 кл. р.я. '!C$66,"ДА","НЕТ")</f>
        <v>ДА</v>
      </c>
      <c r="D21" s="8" t="str">
        <f>IF('Решаемость 6 кл. р.я.'!D39&gt;'Проблемные зоны 6 кл. р.я. '!D$66,"ДА","НЕТ")</f>
        <v>ДА</v>
      </c>
      <c r="E21" s="8" t="str">
        <f>IF('Решаемость 6 кл. р.я.'!E39&gt;'Проблемные зоны 6 кл. р.я. '!E$66,"ДА","НЕТ")</f>
        <v>ДА</v>
      </c>
      <c r="F21" s="8" t="str">
        <f>IF('Решаемость 6 кл. р.я.'!F39&gt;'Проблемные зоны 6 кл. р.я. '!F$66,"ДА","НЕТ")</f>
        <v>ДА</v>
      </c>
      <c r="G21" s="8" t="str">
        <f>IF('Решаемость 6 кл. р.я.'!G39&gt;'Проблемные зоны 6 кл. р.я. '!G$66,"ДА","НЕТ")</f>
        <v>ДА</v>
      </c>
      <c r="H21" s="8" t="str">
        <f>IF('Решаемость 6 кл. р.я.'!H39&gt;'Проблемные зоны 6 кл. р.я. '!H$66,"ДА","НЕТ")</f>
        <v>ДА</v>
      </c>
      <c r="I21" s="8" t="str">
        <f>IF('Решаемость 6 кл. р.я.'!I39&gt;'Проблемные зоны 6 кл. р.я. '!I$66,"ДА","НЕТ")</f>
        <v>ДА</v>
      </c>
      <c r="J21" s="8" t="str">
        <f>IF('Решаемость 6 кл. р.я.'!J39&gt;'Проблемные зоны 6 кл. р.я. '!J$66,"ДА","НЕТ")</f>
        <v>НЕТ</v>
      </c>
      <c r="K21" s="8" t="str">
        <f>IF('Решаемость 6 кл. р.я.'!K39&gt;'Проблемные зоны 6 кл. р.я. '!K$66,"ДА","НЕТ")</f>
        <v>НЕТ</v>
      </c>
      <c r="L21" s="8" t="str">
        <f>IF('Решаемость 6 кл. р.я.'!L39&gt;'Проблемные зоны 6 кл. р.я. '!L$66,"ДА","НЕТ")</f>
        <v>ДА</v>
      </c>
      <c r="M21" s="8" t="str">
        <f>IF('Решаемость 6 кл. р.я.'!M39&gt;'Проблемные зоны 6 кл. р.я. '!M$66,"ДА","НЕТ")</f>
        <v>НЕТ</v>
      </c>
      <c r="N21" s="8" t="str">
        <f>IF('Решаемость 6 кл. р.я.'!N39&gt;'Проблемные зоны 6 кл. р.я. '!N$66,"ДА","НЕТ")</f>
        <v>НЕТ</v>
      </c>
      <c r="O21" s="12">
        <f t="shared" si="0"/>
        <v>4</v>
      </c>
    </row>
    <row r="22" spans="1:15" ht="18.75">
      <c r="A22" s="1">
        <v>49</v>
      </c>
      <c r="B22" s="2">
        <v>44</v>
      </c>
      <c r="C22" s="8" t="str">
        <f>IF('Решаемость 6 кл. р.я.'!C40&gt;'Проблемные зоны 6 кл. р.я. '!C$66,"ДА","НЕТ")</f>
        <v>НЕТ</v>
      </c>
      <c r="D22" s="8" t="str">
        <f>IF('Решаемость 6 кл. р.я.'!D40&gt;'Проблемные зоны 6 кл. р.я. '!D$66,"ДА","НЕТ")</f>
        <v>НЕТ</v>
      </c>
      <c r="E22" s="8" t="str">
        <f>IF('Решаемость 6 кл. р.я.'!E40&gt;'Проблемные зоны 6 кл. р.я. '!E$66,"ДА","НЕТ")</f>
        <v>НЕТ</v>
      </c>
      <c r="F22" s="8" t="str">
        <f>IF('Решаемость 6 кл. р.я.'!F40&gt;'Проблемные зоны 6 кл. р.я. '!F$66,"ДА","НЕТ")</f>
        <v>НЕТ</v>
      </c>
      <c r="G22" s="8" t="str">
        <f>IF('Решаемость 6 кл. р.я.'!G40&gt;'Проблемные зоны 6 кл. р.я. '!G$66,"ДА","НЕТ")</f>
        <v>НЕТ</v>
      </c>
      <c r="H22" s="8" t="str">
        <f>IF('Решаемость 6 кл. р.я.'!H40&gt;'Проблемные зоны 6 кл. р.я. '!H$66,"ДА","НЕТ")</f>
        <v>НЕТ</v>
      </c>
      <c r="I22" s="8" t="str">
        <f>IF('Решаемость 6 кл. р.я.'!I40&gt;'Проблемные зоны 6 кл. р.я. '!I$66,"ДА","НЕТ")</f>
        <v>ДА</v>
      </c>
      <c r="J22" s="8" t="str">
        <f>IF('Решаемость 6 кл. р.я.'!J40&gt;'Проблемные зоны 6 кл. р.я. '!J$66,"ДА","НЕТ")</f>
        <v>ДА</v>
      </c>
      <c r="K22" s="8" t="str">
        <f>IF('Решаемость 6 кл. р.я.'!K40&gt;'Проблемные зоны 6 кл. р.я. '!K$66,"ДА","НЕТ")</f>
        <v>НЕТ</v>
      </c>
      <c r="L22" s="8" t="str">
        <f>IF('Решаемость 6 кл. р.я.'!L40&gt;'Проблемные зоны 6 кл. р.я. '!L$66,"ДА","НЕТ")</f>
        <v>ДА</v>
      </c>
      <c r="M22" s="8" t="str">
        <f>IF('Решаемость 6 кл. р.я.'!M40&gt;'Проблемные зоны 6 кл. р.я. '!M$66,"ДА","НЕТ")</f>
        <v>НЕТ</v>
      </c>
      <c r="N22" s="8" t="str">
        <f>IF('Решаемость 6 кл. р.я.'!N40&gt;'Проблемные зоны 6 кл. р.я. '!N$66,"ДА","НЕТ")</f>
        <v>НЕТ</v>
      </c>
      <c r="O22" s="12">
        <f t="shared" si="0"/>
        <v>9</v>
      </c>
    </row>
    <row r="23" spans="1:15" ht="18.75">
      <c r="A23" s="1">
        <v>65</v>
      </c>
      <c r="B23" s="2">
        <v>18</v>
      </c>
      <c r="C23" s="8" t="str">
        <f>IF('Решаемость 6 кл. р.я.'!C47&gt;'Проблемные зоны 6 кл. р.я. '!C$66,"ДА","НЕТ")</f>
        <v>ДА</v>
      </c>
      <c r="D23" s="8" t="str">
        <f>IF('Решаемость 6 кл. р.я.'!D47&gt;'Проблемные зоны 6 кл. р.я. '!D$66,"ДА","НЕТ")</f>
        <v>НЕТ</v>
      </c>
      <c r="E23" s="8" t="str">
        <f>IF('Решаемость 6 кл. р.я.'!E47&gt;'Проблемные зоны 6 кл. р.я. '!E$66,"ДА","НЕТ")</f>
        <v>ДА</v>
      </c>
      <c r="F23" s="8" t="str">
        <f>IF('Решаемость 6 кл. р.я.'!F47&gt;'Проблемные зоны 6 кл. р.я. '!F$66,"ДА","НЕТ")</f>
        <v>ДА</v>
      </c>
      <c r="G23" s="8" t="str">
        <f>IF('Решаемость 6 кл. р.я.'!G47&gt;'Проблемные зоны 6 кл. р.я. '!G$66,"ДА","НЕТ")</f>
        <v>ДА</v>
      </c>
      <c r="H23" s="8" t="str">
        <f>IF('Решаемость 6 кл. р.я.'!H47&gt;'Проблемные зоны 6 кл. р.я. '!H$66,"ДА","НЕТ")</f>
        <v>ДА</v>
      </c>
      <c r="I23" s="8" t="str">
        <f>IF('Решаемость 6 кл. р.я.'!I47&gt;'Проблемные зоны 6 кл. р.я. '!I$66,"ДА","НЕТ")</f>
        <v>ДА</v>
      </c>
      <c r="J23" s="8" t="str">
        <f>IF('Решаемость 6 кл. р.я.'!J47&gt;'Проблемные зоны 6 кл. р.я. '!J$66,"ДА","НЕТ")</f>
        <v>НЕТ</v>
      </c>
      <c r="K23" s="8" t="str">
        <f>IF('Решаемость 6 кл. р.я.'!K47&gt;'Проблемные зоны 6 кл. р.я. '!K$66,"ДА","НЕТ")</f>
        <v>ДА</v>
      </c>
      <c r="L23" s="8" t="str">
        <f>IF('Решаемость 6 кл. р.я.'!L47&gt;'Проблемные зоны 6 кл. р.я. '!L$66,"ДА","НЕТ")</f>
        <v>ДА</v>
      </c>
      <c r="M23" s="8" t="str">
        <f>IF('Решаемость 6 кл. р.я.'!M47&gt;'Проблемные зоны 6 кл. р.я. '!M$66,"ДА","НЕТ")</f>
        <v>НЕТ</v>
      </c>
      <c r="N23" s="8" t="str">
        <f>IF('Решаемость 6 кл. р.я.'!N47&gt;'Проблемные зоны 6 кл. р.я. '!N$66,"ДА","НЕТ")</f>
        <v>ДА</v>
      </c>
      <c r="O23" s="12">
        <f t="shared" si="0"/>
        <v>3</v>
      </c>
    </row>
    <row r="24" spans="1:15" ht="18.75">
      <c r="A24" s="1">
        <v>66</v>
      </c>
      <c r="B24" s="2">
        <v>39</v>
      </c>
      <c r="C24" s="8" t="str">
        <f>IF('Решаемость 6 кл. р.я.'!C48&gt;'Проблемные зоны 6 кл. р.я. '!C$66,"ДА","НЕТ")</f>
        <v>ДА</v>
      </c>
      <c r="D24" s="8" t="str">
        <f>IF('Решаемость 6 кл. р.я.'!D48&gt;'Проблемные зоны 6 кл. р.я. '!D$66,"ДА","НЕТ")</f>
        <v>ДА</v>
      </c>
      <c r="E24" s="8" t="str">
        <f>IF('Решаемость 6 кл. р.я.'!E48&gt;'Проблемные зоны 6 кл. р.я. '!E$66,"ДА","НЕТ")</f>
        <v>НЕТ</v>
      </c>
      <c r="F24" s="8" t="str">
        <f>IF('Решаемость 6 кл. р.я.'!F48&gt;'Проблемные зоны 6 кл. р.я. '!F$66,"ДА","НЕТ")</f>
        <v>ДА</v>
      </c>
      <c r="G24" s="8" t="str">
        <f>IF('Решаемость 6 кл. р.я.'!G48&gt;'Проблемные зоны 6 кл. р.я. '!G$66,"ДА","НЕТ")</f>
        <v>ДА</v>
      </c>
      <c r="H24" s="8" t="str">
        <f>IF('Решаемость 6 кл. р.я.'!H48&gt;'Проблемные зоны 6 кл. р.я. '!H$66,"ДА","НЕТ")</f>
        <v>ДА</v>
      </c>
      <c r="I24" s="8" t="str">
        <f>IF('Решаемость 6 кл. р.я.'!I48&gt;'Проблемные зоны 6 кл. р.я. '!I$66,"ДА","НЕТ")</f>
        <v>ДА</v>
      </c>
      <c r="J24" s="8" t="str">
        <f>IF('Решаемость 6 кл. р.я.'!J48&gt;'Проблемные зоны 6 кл. р.я. '!J$66,"ДА","НЕТ")</f>
        <v>ДА</v>
      </c>
      <c r="K24" s="8" t="str">
        <f>IF('Решаемость 6 кл. р.я.'!K48&gt;'Проблемные зоны 6 кл. р.я. '!K$66,"ДА","НЕТ")</f>
        <v>ДА</v>
      </c>
      <c r="L24" s="8" t="str">
        <f>IF('Решаемость 6 кл. р.я.'!L48&gt;'Проблемные зоны 6 кл. р.я. '!L$66,"ДА","НЕТ")</f>
        <v>ДА</v>
      </c>
      <c r="M24" s="8" t="str">
        <f>IF('Решаемость 6 кл. р.я.'!M48&gt;'Проблемные зоны 6 кл. р.я. '!M$66,"ДА","НЕТ")</f>
        <v>ДА</v>
      </c>
      <c r="N24" s="8" t="str">
        <f>IF('Решаемость 6 кл. р.я.'!N48&gt;'Проблемные зоны 6 кл. р.я. '!N$66,"ДА","НЕТ")</f>
        <v>ДА</v>
      </c>
      <c r="O24" s="12">
        <f t="shared" si="0"/>
        <v>1</v>
      </c>
    </row>
    <row r="25" spans="1:15" ht="18.75">
      <c r="A25" s="1">
        <v>69</v>
      </c>
      <c r="B25" s="1">
        <v>103</v>
      </c>
      <c r="C25" s="8" t="str">
        <f>IF('Решаемость 6 кл. р.я.'!C49&gt;'Проблемные зоны 6 кл. р.я. '!C$66,"ДА","НЕТ")</f>
        <v>ДА</v>
      </c>
      <c r="D25" s="8" t="str">
        <f>IF('Решаемость 6 кл. р.я.'!D49&gt;'Проблемные зоны 6 кл. р.я. '!D$66,"ДА","НЕТ")</f>
        <v>ДА</v>
      </c>
      <c r="E25" s="8" t="str">
        <f>IF('Решаемость 6 кл. р.я.'!E49&gt;'Проблемные зоны 6 кл. р.я. '!E$66,"ДА","НЕТ")</f>
        <v>НЕТ</v>
      </c>
      <c r="F25" s="8" t="str">
        <f>IF('Решаемость 6 кл. р.я.'!F49&gt;'Проблемные зоны 6 кл. р.я. '!F$66,"ДА","НЕТ")</f>
        <v>ДА</v>
      </c>
      <c r="G25" s="8" t="str">
        <f>IF('Решаемость 6 кл. р.я.'!G49&gt;'Проблемные зоны 6 кл. р.я. '!G$66,"ДА","НЕТ")</f>
        <v>ДА</v>
      </c>
      <c r="H25" s="8" t="str">
        <f>IF('Решаемость 6 кл. р.я.'!H49&gt;'Проблемные зоны 6 кл. р.я. '!H$66,"ДА","НЕТ")</f>
        <v>ДА</v>
      </c>
      <c r="I25" s="8" t="str">
        <f>IF('Решаемость 6 кл. р.я.'!I49&gt;'Проблемные зоны 6 кл. р.я. '!I$66,"ДА","НЕТ")</f>
        <v>ДА</v>
      </c>
      <c r="J25" s="8" t="str">
        <f>IF('Решаемость 6 кл. р.я.'!J49&gt;'Проблемные зоны 6 кл. р.я. '!J$66,"ДА","НЕТ")</f>
        <v>ДА</v>
      </c>
      <c r="K25" s="8" t="str">
        <f>IF('Решаемость 6 кл. р.я.'!K49&gt;'Проблемные зоны 6 кл. р.я. '!K$66,"ДА","НЕТ")</f>
        <v>ДА</v>
      </c>
      <c r="L25" s="8" t="str">
        <f>IF('Решаемость 6 кл. р.я.'!L49&gt;'Проблемные зоны 6 кл. р.я. '!L$66,"ДА","НЕТ")</f>
        <v>ДА</v>
      </c>
      <c r="M25" s="8" t="str">
        <f>IF('Решаемость 6 кл. р.я.'!M49&gt;'Проблемные зоны 6 кл. р.я. '!M$66,"ДА","НЕТ")</f>
        <v>ДА</v>
      </c>
      <c r="N25" s="8" t="str">
        <f>IF('Решаемость 6 кл. р.я.'!N49&gt;'Проблемные зоны 6 кл. р.я. '!N$66,"ДА","НЕТ")</f>
        <v>ДА</v>
      </c>
      <c r="O25" s="12">
        <f t="shared" si="0"/>
        <v>1</v>
      </c>
    </row>
    <row r="26" spans="1:15" ht="18.75">
      <c r="A26" s="1">
        <v>70</v>
      </c>
      <c r="B26" s="2">
        <v>58</v>
      </c>
      <c r="C26" s="8" t="str">
        <f>IF('Решаемость 6 кл. р.я.'!C50&gt;'Проблемные зоны 6 кл. р.я. '!C$66,"ДА","НЕТ")</f>
        <v>ДА</v>
      </c>
      <c r="D26" s="8" t="str">
        <f>IF('Решаемость 6 кл. р.я.'!D50&gt;'Проблемные зоны 6 кл. р.я. '!D$66,"ДА","НЕТ")</f>
        <v>ДА</v>
      </c>
      <c r="E26" s="8" t="str">
        <f>IF('Решаемость 6 кл. р.я.'!E50&gt;'Проблемные зоны 6 кл. р.я. '!E$66,"ДА","НЕТ")</f>
        <v>ДА</v>
      </c>
      <c r="F26" s="8" t="str">
        <f>IF('Решаемость 6 кл. р.я.'!F50&gt;'Проблемные зоны 6 кл. р.я. '!F$66,"ДА","НЕТ")</f>
        <v>ДА</v>
      </c>
      <c r="G26" s="8" t="str">
        <f>IF('Решаемость 6 кл. р.я.'!G50&gt;'Проблемные зоны 6 кл. р.я. '!G$66,"ДА","НЕТ")</f>
        <v>НЕТ</v>
      </c>
      <c r="H26" s="8" t="str">
        <f>IF('Решаемость 6 кл. р.я.'!H50&gt;'Проблемные зоны 6 кл. р.я. '!H$66,"ДА","НЕТ")</f>
        <v>ДА</v>
      </c>
      <c r="I26" s="8" t="str">
        <f>IF('Решаемость 6 кл. р.я.'!I50&gt;'Проблемные зоны 6 кл. р.я. '!I$66,"ДА","НЕТ")</f>
        <v>ДА</v>
      </c>
      <c r="J26" s="8" t="str">
        <f>IF('Решаемость 6 кл. р.я.'!J50&gt;'Проблемные зоны 6 кл. р.я. '!J$66,"ДА","НЕТ")</f>
        <v>НЕТ</v>
      </c>
      <c r="K26" s="8" t="str">
        <f>IF('Решаемость 6 кл. р.я.'!K50&gt;'Проблемные зоны 6 кл. р.я. '!K$66,"ДА","НЕТ")</f>
        <v>ДА</v>
      </c>
      <c r="L26" s="8" t="str">
        <f>IF('Решаемость 6 кл. р.я.'!L50&gt;'Проблемные зоны 6 кл. р.я. '!L$66,"ДА","НЕТ")</f>
        <v>ДА</v>
      </c>
      <c r="M26" s="8" t="str">
        <f>IF('Решаемость 6 кл. р.я.'!M50&gt;'Проблемные зоны 6 кл. р.я. '!M$66,"ДА","НЕТ")</f>
        <v>ДА</v>
      </c>
      <c r="N26" s="8" t="str">
        <f>IF('Решаемость 6 кл. р.я.'!N50&gt;'Проблемные зоны 6 кл. р.я. '!N$66,"ДА","НЕТ")</f>
        <v>ДА</v>
      </c>
      <c r="O26" s="12">
        <f t="shared" si="0"/>
        <v>2</v>
      </c>
    </row>
    <row r="27" spans="1:15" ht="18.75">
      <c r="A27" s="1">
        <v>71</v>
      </c>
      <c r="B27" s="2">
        <v>46</v>
      </c>
      <c r="C27" s="8" t="str">
        <f>IF('Решаемость 6 кл. р.я.'!C51&gt;'Проблемные зоны 6 кл. р.я. '!C$66,"ДА","НЕТ")</f>
        <v>ДА</v>
      </c>
      <c r="D27" s="8" t="str">
        <f>IF('Решаемость 6 кл. р.я.'!D51&gt;'Проблемные зоны 6 кл. р.я. '!D$66,"ДА","НЕТ")</f>
        <v>НЕТ</v>
      </c>
      <c r="E27" s="8" t="str">
        <f>IF('Решаемость 6 кл. р.я.'!E51&gt;'Проблемные зоны 6 кл. р.я. '!E$66,"ДА","НЕТ")</f>
        <v>ДА</v>
      </c>
      <c r="F27" s="8" t="str">
        <f>IF('Решаемость 6 кл. р.я.'!F51&gt;'Проблемные зоны 6 кл. р.я. '!F$66,"ДА","НЕТ")</f>
        <v>НЕТ</v>
      </c>
      <c r="G27" s="8" t="str">
        <f>IF('Решаемость 6 кл. р.я.'!G51&gt;'Проблемные зоны 6 кл. р.я. '!G$66,"ДА","НЕТ")</f>
        <v>ДА</v>
      </c>
      <c r="H27" s="8" t="str">
        <f>IF('Решаемость 6 кл. р.я.'!H51&gt;'Проблемные зоны 6 кл. р.я. '!H$66,"ДА","НЕТ")</f>
        <v>ДА</v>
      </c>
      <c r="I27" s="8" t="str">
        <f>IF('Решаемость 6 кл. р.я.'!I51&gt;'Проблемные зоны 6 кл. р.я. '!I$66,"ДА","НЕТ")</f>
        <v>ДА</v>
      </c>
      <c r="J27" s="8" t="str">
        <f>IF('Решаемость 6 кл. р.я.'!J51&gt;'Проблемные зоны 6 кл. р.я. '!J$66,"ДА","НЕТ")</f>
        <v>ДА</v>
      </c>
      <c r="K27" s="8" t="str">
        <f>IF('Решаемость 6 кл. р.я.'!K51&gt;'Проблемные зоны 6 кл. р.я. '!K$66,"ДА","НЕТ")</f>
        <v>ДА</v>
      </c>
      <c r="L27" s="8" t="str">
        <f>IF('Решаемость 6 кл. р.я.'!L51&gt;'Проблемные зоны 6 кл. р.я. '!L$66,"ДА","НЕТ")</f>
        <v>ДА</v>
      </c>
      <c r="M27" s="8" t="str">
        <f>IF('Решаемость 6 кл. р.я.'!M51&gt;'Проблемные зоны 6 кл. р.я. '!M$66,"ДА","НЕТ")</f>
        <v>ДА</v>
      </c>
      <c r="N27" s="8" t="str">
        <f>IF('Решаемость 6 кл. р.я.'!N51&gt;'Проблемные зоны 6 кл. р.я. '!N$66,"ДА","НЕТ")</f>
        <v>ДА</v>
      </c>
      <c r="O27" s="12">
        <f t="shared" si="0"/>
        <v>2</v>
      </c>
    </row>
    <row r="28" spans="1:15" ht="18.75">
      <c r="A28" s="1">
        <v>72</v>
      </c>
      <c r="B28" s="2">
        <v>15</v>
      </c>
      <c r="C28" s="8" t="str">
        <f>IF('Решаемость 6 кл. р.я.'!C52&gt;'Проблемные зоны 6 кл. р.я. '!C$66,"ДА","НЕТ")</f>
        <v>НЕТ</v>
      </c>
      <c r="D28" s="8" t="str">
        <f>IF('Решаемость 6 кл. р.я.'!D52&gt;'Проблемные зоны 6 кл. р.я. '!D$66,"ДА","НЕТ")</f>
        <v>ДА</v>
      </c>
      <c r="E28" s="8" t="str">
        <f>IF('Решаемость 6 кл. р.я.'!E52&gt;'Проблемные зоны 6 кл. р.я. '!E$66,"ДА","НЕТ")</f>
        <v>ДА</v>
      </c>
      <c r="F28" s="8" t="str">
        <f>IF('Решаемость 6 кл. р.я.'!F52&gt;'Проблемные зоны 6 кл. р.я. '!F$66,"ДА","НЕТ")</f>
        <v>ДА</v>
      </c>
      <c r="G28" s="8" t="str">
        <f>IF('Решаемость 6 кл. р.я.'!G52&gt;'Проблемные зоны 6 кл. р.я. '!G$66,"ДА","НЕТ")</f>
        <v>ДА</v>
      </c>
      <c r="H28" s="8" t="str">
        <f>IF('Решаемость 6 кл. р.я.'!H52&gt;'Проблемные зоны 6 кл. р.я. '!H$66,"ДА","НЕТ")</f>
        <v>НЕТ</v>
      </c>
      <c r="I28" s="8" t="str">
        <f>IF('Решаемость 6 кл. р.я.'!I52&gt;'Проблемные зоны 6 кл. р.я. '!I$66,"ДА","НЕТ")</f>
        <v>ДА</v>
      </c>
      <c r="J28" s="8" t="str">
        <f>IF('Решаемость 6 кл. р.я.'!J52&gt;'Проблемные зоны 6 кл. р.я. '!J$66,"ДА","НЕТ")</f>
        <v>ДА</v>
      </c>
      <c r="K28" s="8" t="str">
        <f>IF('Решаемость 6 кл. р.я.'!K52&gt;'Проблемные зоны 6 кл. р.я. '!K$66,"ДА","НЕТ")</f>
        <v>НЕТ</v>
      </c>
      <c r="L28" s="8" t="str">
        <f>IF('Решаемость 6 кл. р.я.'!L52&gt;'Проблемные зоны 6 кл. р.я. '!L$66,"ДА","НЕТ")</f>
        <v>НЕТ</v>
      </c>
      <c r="M28" s="8" t="str">
        <f>IF('Решаемость 6 кл. р.я.'!M52&gt;'Проблемные зоны 6 кл. р.я. '!M$66,"ДА","НЕТ")</f>
        <v>НЕТ</v>
      </c>
      <c r="N28" s="8" t="str">
        <f>IF('Решаемость 6 кл. р.я.'!N52&gt;'Проблемные зоны 6 кл. р.я. '!N$66,"ДА","НЕТ")</f>
        <v>ДА</v>
      </c>
      <c r="O28" s="12">
        <f t="shared" si="0"/>
        <v>5</v>
      </c>
    </row>
    <row r="29" spans="1:15" ht="18.75">
      <c r="A29" s="1">
        <v>77</v>
      </c>
      <c r="B29" s="2">
        <v>25</v>
      </c>
      <c r="C29" s="8" t="str">
        <f>IF('Решаемость 6 кл. р.я.'!C53&gt;'Проблемные зоны 6 кл. р.я. '!C$66,"ДА","НЕТ")</f>
        <v>ДА</v>
      </c>
      <c r="D29" s="8" t="str">
        <f>IF('Решаемость 6 кл. р.я.'!D53&gt;'Проблемные зоны 6 кл. р.я. '!D$66,"ДА","НЕТ")</f>
        <v>НЕТ</v>
      </c>
      <c r="E29" s="8" t="str">
        <f>IF('Решаемость 6 кл. р.я.'!E53&gt;'Проблемные зоны 6 кл. р.я. '!E$66,"ДА","НЕТ")</f>
        <v>ДА</v>
      </c>
      <c r="F29" s="8" t="str">
        <f>IF('Решаемость 6 кл. р.я.'!F53&gt;'Проблемные зоны 6 кл. р.я. '!F$66,"ДА","НЕТ")</f>
        <v>ДА</v>
      </c>
      <c r="G29" s="8" t="str">
        <f>IF('Решаемость 6 кл. р.я.'!G53&gt;'Проблемные зоны 6 кл. р.я. '!G$66,"ДА","НЕТ")</f>
        <v>ДА</v>
      </c>
      <c r="H29" s="8" t="str">
        <f>IF('Решаемость 6 кл. р.я.'!H53&gt;'Проблемные зоны 6 кл. р.я. '!H$66,"ДА","НЕТ")</f>
        <v>ДА</v>
      </c>
      <c r="I29" s="8" t="str">
        <f>IF('Решаемость 6 кл. р.я.'!I53&gt;'Проблемные зоны 6 кл. р.я. '!I$66,"ДА","НЕТ")</f>
        <v>ДА</v>
      </c>
      <c r="J29" s="8" t="str">
        <f>IF('Решаемость 6 кл. р.я.'!J53&gt;'Проблемные зоны 6 кл. р.я. '!J$66,"ДА","НЕТ")</f>
        <v>ДА</v>
      </c>
      <c r="K29" s="8" t="str">
        <f>IF('Решаемость 6 кл. р.я.'!K53&gt;'Проблемные зоны 6 кл. р.я. '!K$66,"ДА","НЕТ")</f>
        <v>ДА</v>
      </c>
      <c r="L29" s="8" t="str">
        <f>IF('Решаемость 6 кл. р.я.'!L53&gt;'Проблемные зоны 6 кл. р.я. '!L$66,"ДА","НЕТ")</f>
        <v>ДА</v>
      </c>
      <c r="M29" s="8" t="str">
        <f>IF('Решаемость 6 кл. р.я.'!M53&gt;'Проблемные зоны 6 кл. р.я. '!M$66,"ДА","НЕТ")</f>
        <v>ДА</v>
      </c>
      <c r="N29" s="8" t="str">
        <f>IF('Решаемость 6 кл. р.я.'!N53&gt;'Проблемные зоны 6 кл. р.я. '!N$66,"ДА","НЕТ")</f>
        <v>НЕТ</v>
      </c>
      <c r="O29" s="12">
        <f t="shared" si="0"/>
        <v>2</v>
      </c>
    </row>
    <row r="30" spans="1:15" ht="18.75">
      <c r="A30" s="1">
        <v>85</v>
      </c>
      <c r="B30" s="2">
        <v>49</v>
      </c>
      <c r="C30" s="8" t="str">
        <f>IF('Решаемость 6 кл. р.я.'!C56&gt;'Проблемные зоны 6 кл. р.я. '!C$66,"ДА","НЕТ")</f>
        <v>ДА</v>
      </c>
      <c r="D30" s="8" t="str">
        <f>IF('Решаемость 6 кл. р.я.'!D56&gt;'Проблемные зоны 6 кл. р.я. '!D$66,"ДА","НЕТ")</f>
        <v>ДА</v>
      </c>
      <c r="E30" s="8" t="str">
        <f>IF('Решаемость 6 кл. р.я.'!E56&gt;'Проблемные зоны 6 кл. р.я. '!E$66,"ДА","НЕТ")</f>
        <v>ДА</v>
      </c>
      <c r="F30" s="8" t="str">
        <f>IF('Решаемость 6 кл. р.я.'!F56&gt;'Проблемные зоны 6 кл. р.я. '!F$66,"ДА","НЕТ")</f>
        <v>ДА</v>
      </c>
      <c r="G30" s="8" t="str">
        <f>IF('Решаемость 6 кл. р.я.'!G56&gt;'Проблемные зоны 6 кл. р.я. '!G$66,"ДА","НЕТ")</f>
        <v>ДА</v>
      </c>
      <c r="H30" s="8" t="str">
        <f>IF('Решаемость 6 кл. р.я.'!H56&gt;'Проблемные зоны 6 кл. р.я. '!H$66,"ДА","НЕТ")</f>
        <v>ДА</v>
      </c>
      <c r="I30" s="8" t="str">
        <f>IF('Решаемость 6 кл. р.я.'!I56&gt;'Проблемные зоны 6 кл. р.я. '!I$66,"ДА","НЕТ")</f>
        <v>ДА</v>
      </c>
      <c r="J30" s="8" t="str">
        <f>IF('Решаемость 6 кл. р.я.'!J56&gt;'Проблемные зоны 6 кл. р.я. '!J$66,"ДА","НЕТ")</f>
        <v>НЕТ</v>
      </c>
      <c r="K30" s="8" t="str">
        <f>IF('Решаемость 6 кл. р.я.'!K56&gt;'Проблемные зоны 6 кл. р.я. '!K$66,"ДА","НЕТ")</f>
        <v>ДА</v>
      </c>
      <c r="L30" s="8" t="str">
        <f>IF('Решаемость 6 кл. р.я.'!L56&gt;'Проблемные зоны 6 кл. р.я. '!L$66,"ДА","НЕТ")</f>
        <v>ДА</v>
      </c>
      <c r="M30" s="8" t="str">
        <f>IF('Решаемость 6 кл. р.я.'!M56&gt;'Проблемные зоны 6 кл. р.я. '!M$66,"ДА","НЕТ")</f>
        <v>ДА</v>
      </c>
      <c r="N30" s="8" t="str">
        <f>IF('Решаемость 6 кл. р.я.'!N56&gt;'Проблемные зоны 6 кл. р.я. '!N$66,"ДА","НЕТ")</f>
        <v>ДА</v>
      </c>
      <c r="O30" s="12">
        <f t="shared" si="0"/>
        <v>1</v>
      </c>
    </row>
    <row r="31" spans="1:15" ht="18.75">
      <c r="A31" s="1">
        <v>87</v>
      </c>
      <c r="B31" s="2">
        <v>59</v>
      </c>
      <c r="C31" s="8" t="str">
        <f>IF('Решаемость 6 кл. р.я.'!C57&gt;'Проблемные зоны 6 кл. р.я. '!C$66,"ДА","НЕТ")</f>
        <v>ДА</v>
      </c>
      <c r="D31" s="8" t="str">
        <f>IF('Решаемость 6 кл. р.я.'!D57&gt;'Проблемные зоны 6 кл. р.я. '!D$66,"ДА","НЕТ")</f>
        <v>ДА</v>
      </c>
      <c r="E31" s="8" t="str">
        <f>IF('Решаемость 6 кл. р.я.'!E57&gt;'Проблемные зоны 6 кл. р.я. '!E$66,"ДА","НЕТ")</f>
        <v>ДА</v>
      </c>
      <c r="F31" s="8" t="str">
        <f>IF('Решаемость 6 кл. р.я.'!F57&gt;'Проблемные зоны 6 кл. р.я. '!F$66,"ДА","НЕТ")</f>
        <v>ДА</v>
      </c>
      <c r="G31" s="8" t="str">
        <f>IF('Решаемость 6 кл. р.я.'!G57&gt;'Проблемные зоны 6 кл. р.я. '!G$66,"ДА","НЕТ")</f>
        <v>НЕТ</v>
      </c>
      <c r="H31" s="8" t="str">
        <f>IF('Решаемость 6 кл. р.я.'!H57&gt;'Проблемные зоны 6 кл. р.я. '!H$66,"ДА","НЕТ")</f>
        <v>ДА</v>
      </c>
      <c r="I31" s="8" t="str">
        <f>IF('Решаемость 6 кл. р.я.'!I57&gt;'Проблемные зоны 6 кл. р.я. '!I$66,"ДА","НЕТ")</f>
        <v>ДА</v>
      </c>
      <c r="J31" s="8" t="str">
        <f>IF('Решаемость 6 кл. р.я.'!J57&gt;'Проблемные зоны 6 кл. р.я. '!J$66,"ДА","НЕТ")</f>
        <v>НЕТ</v>
      </c>
      <c r="K31" s="8" t="str">
        <f>IF('Решаемость 6 кл. р.я.'!K57&gt;'Проблемные зоны 6 кл. р.я. '!K$66,"ДА","НЕТ")</f>
        <v>ДА</v>
      </c>
      <c r="L31" s="8" t="str">
        <f>IF('Решаемость 6 кл. р.я.'!L57&gt;'Проблемные зоны 6 кл. р.я. '!L$66,"ДА","НЕТ")</f>
        <v>ДА</v>
      </c>
      <c r="M31" s="8" t="str">
        <f>IF('Решаемость 6 кл. р.я.'!M57&gt;'Проблемные зоны 6 кл. р.я. '!M$66,"ДА","НЕТ")</f>
        <v>ДА</v>
      </c>
      <c r="N31" s="8" t="str">
        <f>IF('Решаемость 6 кл. р.я.'!N57&gt;'Проблемные зоны 6 кл. р.я. '!N$66,"ДА","НЕТ")</f>
        <v>ДА</v>
      </c>
      <c r="O31" s="12">
        <f t="shared" si="0"/>
        <v>2</v>
      </c>
    </row>
    <row r="32" spans="1:15" ht="18.75">
      <c r="A32" s="1">
        <v>138</v>
      </c>
      <c r="B32" s="2">
        <v>17</v>
      </c>
      <c r="C32" s="8" t="str">
        <f>IF('Решаемость 6 кл. р.я.'!C61&gt;'Проблемные зоны 6 кл. р.я. '!C$66,"ДА","НЕТ")</f>
        <v>НЕТ</v>
      </c>
      <c r="D32" s="8" t="str">
        <f>IF('Решаемость 6 кл. р.я.'!D61&gt;'Проблемные зоны 6 кл. р.я. '!D$66,"ДА","НЕТ")</f>
        <v>НЕТ</v>
      </c>
      <c r="E32" s="8" t="str">
        <f>IF('Решаемость 6 кл. р.я.'!E61&gt;'Проблемные зоны 6 кл. р.я. '!E$66,"ДА","НЕТ")</f>
        <v>ДА</v>
      </c>
      <c r="F32" s="8" t="str">
        <f>IF('Решаемость 6 кл. р.я.'!F61&gt;'Проблемные зоны 6 кл. р.я. '!F$66,"ДА","НЕТ")</f>
        <v>НЕТ</v>
      </c>
      <c r="G32" s="8" t="str">
        <f>IF('Решаемость 6 кл. р.я.'!G61&gt;'Проблемные зоны 6 кл. р.я. '!G$66,"ДА","НЕТ")</f>
        <v>НЕТ</v>
      </c>
      <c r="H32" s="8" t="str">
        <f>IF('Решаемость 6 кл. р.я.'!H61&gt;'Проблемные зоны 6 кл. р.я. '!H$66,"ДА","НЕТ")</f>
        <v>НЕТ</v>
      </c>
      <c r="I32" s="8" t="str">
        <f>IF('Решаемость 6 кл. р.я.'!I61&gt;'Проблемные зоны 6 кл. р.я. '!I$66,"ДА","НЕТ")</f>
        <v>НЕТ</v>
      </c>
      <c r="J32" s="8" t="str">
        <f>IF('Решаемость 6 кл. р.я.'!J61&gt;'Проблемные зоны 6 кл. р.я. '!J$66,"ДА","НЕТ")</f>
        <v>НЕТ</v>
      </c>
      <c r="K32" s="8" t="str">
        <f>IF('Решаемость 6 кл. р.я.'!K61&gt;'Проблемные зоны 6 кл. р.я. '!K$66,"ДА","НЕТ")</f>
        <v>НЕТ</v>
      </c>
      <c r="L32" s="8" t="str">
        <f>IF('Решаемость 6 кл. р.я.'!L61&gt;'Проблемные зоны 6 кл. р.я. '!L$66,"ДА","НЕТ")</f>
        <v>ДА</v>
      </c>
      <c r="M32" s="8" t="str">
        <f>IF('Решаемость 6 кл. р.я.'!M61&gt;'Проблемные зоны 6 кл. р.я. '!M$66,"ДА","НЕТ")</f>
        <v>ДА</v>
      </c>
      <c r="N32" s="8" t="str">
        <f>IF('Решаемость 6 кл. р.я.'!N61&gt;'Проблемные зоны 6 кл. р.я. '!N$66,"ДА","НЕТ")</f>
        <v>НЕТ</v>
      </c>
      <c r="O32" s="12">
        <f t="shared" si="0"/>
        <v>9</v>
      </c>
    </row>
    <row r="33" spans="1:15" ht="18.75">
      <c r="A33" s="1">
        <v>144</v>
      </c>
      <c r="B33" s="2">
        <v>49</v>
      </c>
      <c r="C33" s="8" t="str">
        <f>IF('Решаемость 6 кл. р.я.'!C62&gt;'Проблемные зоны 6 кл. р.я. '!C$66,"ДА","НЕТ")</f>
        <v>ДА</v>
      </c>
      <c r="D33" s="8" t="str">
        <f>IF('Решаемость 6 кл. р.я.'!D62&gt;'Проблемные зоны 6 кл. р.я. '!D$66,"ДА","НЕТ")</f>
        <v>ДА</v>
      </c>
      <c r="E33" s="8" t="str">
        <f>IF('Решаемость 6 кл. р.я.'!E62&gt;'Проблемные зоны 6 кл. р.я. '!E$66,"ДА","НЕТ")</f>
        <v>ДА</v>
      </c>
      <c r="F33" s="8" t="str">
        <f>IF('Решаемость 6 кл. р.я.'!F62&gt;'Проблемные зоны 6 кл. р.я. '!F$66,"ДА","НЕТ")</f>
        <v>ДА</v>
      </c>
      <c r="G33" s="8" t="str">
        <f>IF('Решаемость 6 кл. р.я.'!G62&gt;'Проблемные зоны 6 кл. р.я. '!G$66,"ДА","НЕТ")</f>
        <v>ДА</v>
      </c>
      <c r="H33" s="8" t="str">
        <f>IF('Решаемость 6 кл. р.я.'!H62&gt;'Проблемные зоны 6 кл. р.я. '!H$66,"ДА","НЕТ")</f>
        <v>НЕТ</v>
      </c>
      <c r="I33" s="8" t="str">
        <f>IF('Решаемость 6 кл. р.я.'!I62&gt;'Проблемные зоны 6 кл. р.я. '!I$66,"ДА","НЕТ")</f>
        <v>ДА</v>
      </c>
      <c r="J33" s="8" t="str">
        <f>IF('Решаемость 6 кл. р.я.'!J62&gt;'Проблемные зоны 6 кл. р.я. '!J$66,"ДА","НЕТ")</f>
        <v>НЕТ</v>
      </c>
      <c r="K33" s="8" t="str">
        <f>IF('Решаемость 6 кл. р.я.'!K62&gt;'Проблемные зоны 6 кл. р.я. '!K$66,"ДА","НЕТ")</f>
        <v>ДА</v>
      </c>
      <c r="L33" s="8" t="str">
        <f>IF('Решаемость 6 кл. р.я.'!L62&gt;'Проблемные зоны 6 кл. р.я. '!L$66,"ДА","НЕТ")</f>
        <v>ДА</v>
      </c>
      <c r="M33" s="8" t="str">
        <f>IF('Решаемость 6 кл. р.я.'!M62&gt;'Проблемные зоны 6 кл. р.я. '!M$66,"ДА","НЕТ")</f>
        <v>ДА</v>
      </c>
      <c r="N33" s="8" t="str">
        <f>IF('Решаемость 6 кл. р.я.'!N62&gt;'Проблемные зоны 6 кл. р.я. '!N$66,"ДА","НЕТ")</f>
        <v>ДА</v>
      </c>
      <c r="O33" s="12">
        <f t="shared" si="0"/>
        <v>2</v>
      </c>
    </row>
    <row r="34" spans="1:15" ht="18.75">
      <c r="A34" s="21" t="s">
        <v>23</v>
      </c>
      <c r="B34" s="22"/>
      <c r="C34" s="13">
        <f t="shared" ref="C34:N34" si="1">COUNTIF(C2:C33,"нет")</f>
        <v>7</v>
      </c>
      <c r="D34" s="13">
        <f t="shared" si="1"/>
        <v>13</v>
      </c>
      <c r="E34" s="13">
        <f t="shared" si="1"/>
        <v>6</v>
      </c>
      <c r="F34" s="13">
        <f t="shared" si="1"/>
        <v>10</v>
      </c>
      <c r="G34" s="13">
        <f t="shared" si="1"/>
        <v>10</v>
      </c>
      <c r="H34" s="13">
        <f t="shared" si="1"/>
        <v>9</v>
      </c>
      <c r="I34" s="13">
        <f t="shared" si="1"/>
        <v>6</v>
      </c>
      <c r="J34" s="13">
        <f t="shared" si="1"/>
        <v>9</v>
      </c>
      <c r="K34" s="13">
        <f t="shared" si="1"/>
        <v>9</v>
      </c>
      <c r="L34" s="13">
        <f t="shared" si="1"/>
        <v>4</v>
      </c>
      <c r="M34" s="13">
        <f t="shared" si="1"/>
        <v>11</v>
      </c>
      <c r="N34" s="13">
        <f t="shared" si="1"/>
        <v>8</v>
      </c>
    </row>
  </sheetData>
  <mergeCells count="1">
    <mergeCell ref="A34:B34"/>
  </mergeCells>
  <conditionalFormatting sqref="C2:N33">
    <cfRule type="cellIs" dxfId="1" priority="3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4"/>
  <sheetViews>
    <sheetView workbookViewId="0">
      <selection activeCell="C13" sqref="C13"/>
    </sheetView>
  </sheetViews>
  <sheetFormatPr defaultRowHeight="15"/>
  <cols>
    <col min="1" max="1" width="16.42578125" customWidth="1"/>
    <col min="2" max="9" width="14.7109375" customWidth="1"/>
    <col min="10" max="10" width="16.28515625" customWidth="1"/>
    <col min="11" max="11" width="15.42578125" customWidth="1"/>
    <col min="12" max="12" width="16" customWidth="1"/>
    <col min="13" max="14" width="15.85546875" customWidth="1"/>
    <col min="15" max="15" width="15.42578125" customWidth="1"/>
    <col min="16" max="16" width="20.28515625" customWidth="1"/>
  </cols>
  <sheetData>
    <row r="1" spans="1:16" ht="111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2" t="s">
        <v>22</v>
      </c>
      <c r="P1" s="12" t="s">
        <v>24</v>
      </c>
    </row>
    <row r="2" spans="1:16" ht="18.75">
      <c r="A2" s="1" t="s">
        <v>11</v>
      </c>
      <c r="B2" s="2">
        <v>11</v>
      </c>
      <c r="C2" s="8" t="str">
        <f>IF('Решаемость 6 кл. р.я.'!C8&lt;'Необъективность 6 кл. р.я.'!C$65,"ДА","НЕТ")</f>
        <v>ДА</v>
      </c>
      <c r="D2" s="8" t="str">
        <f>IF('Решаемость 6 кл. р.я.'!D8&lt;'Необъективность 6 кл. р.я.'!D$65,"ДА","НЕТ")</f>
        <v>ДА</v>
      </c>
      <c r="E2" s="8" t="str">
        <f>IF('Решаемость 6 кл. р.я.'!E8&lt;'Необъективность 6 кл. р.я.'!E$65,"ДА","НЕТ")</f>
        <v>ДА</v>
      </c>
      <c r="F2" s="8" t="str">
        <f>IF('Решаемость 6 кл. р.я.'!F8&lt;'Необъективность 6 кл. р.я.'!F$65,"ДА","НЕТ")</f>
        <v>ДА</v>
      </c>
      <c r="G2" s="8" t="str">
        <f>IF('Решаемость 6 кл. р.я.'!G8&lt;'Необъективность 6 кл. р.я.'!G$65,"ДА","НЕТ")</f>
        <v>ДА</v>
      </c>
      <c r="H2" s="8" t="str">
        <f>IF('Решаемость 6 кл. р.я.'!H8&lt;'Необъективность 6 кл. р.я.'!H$65,"ДА","НЕТ")</f>
        <v>НЕТ</v>
      </c>
      <c r="I2" s="8" t="str">
        <f>IF('Решаемость 6 кл. р.я.'!I8&lt;'Необъективность 6 кл. р.я.'!I$65,"ДА","НЕТ")</f>
        <v>ДА</v>
      </c>
      <c r="J2" s="8" t="str">
        <f>IF('Решаемость 6 кл. р.я.'!J8&lt;'Необъективность 6 кл. р.я.'!J$65,"ДА","НЕТ")</f>
        <v>ДА</v>
      </c>
      <c r="K2" s="8" t="str">
        <f>IF('Решаемость 6 кл. р.я.'!K8&lt;'Необъективность 6 кл. р.я.'!K$65,"ДА","НЕТ")</f>
        <v>НЕТ</v>
      </c>
      <c r="L2" s="8" t="str">
        <f>IF('Решаемость 6 кл. р.я.'!L8&lt;'Необъективность 6 кл. р.я.'!L$65,"ДА","НЕТ")</f>
        <v>ДА</v>
      </c>
      <c r="M2" s="8" t="str">
        <f>IF('Решаемость 6 кл. р.я.'!M8&lt;'Необъективность 6 кл. р.я.'!M$65,"ДА","НЕТ")</f>
        <v>ДА</v>
      </c>
      <c r="N2" s="8" t="str">
        <f>IF('Решаемость 6 кл. р.я.'!N8&lt;'Необъективность 6 кл. р.я.'!N$65,"ДА","НЕТ")</f>
        <v>ДА</v>
      </c>
      <c r="O2" s="14">
        <f>'Адресные кейсы'!O5</f>
        <v>2</v>
      </c>
      <c r="P2" s="14">
        <f t="shared" ref="P2:P13" si="0">COUNTIF(C2:N2, "нет")</f>
        <v>2</v>
      </c>
    </row>
    <row r="3" spans="1:16" ht="18.75">
      <c r="A3" s="1">
        <v>9</v>
      </c>
      <c r="B3" s="2">
        <v>69</v>
      </c>
      <c r="C3" s="8" t="str">
        <f>IF('Решаемость 6 кл. р.я.'!C20&lt;'Необъективность 6 кл. р.я.'!C$65,"ДА","НЕТ")</f>
        <v>ДА</v>
      </c>
      <c r="D3" s="8" t="str">
        <f>IF('Решаемость 6 кл. р.я.'!D20&lt;'Необъективность 6 кл. р.я.'!D$65,"ДА","НЕТ")</f>
        <v>ДА</v>
      </c>
      <c r="E3" s="8" t="str">
        <f>IF('Решаемость 6 кл. р.я.'!E20&lt;'Необъективность 6 кл. р.я.'!E$65,"ДА","НЕТ")</f>
        <v>ДА</v>
      </c>
      <c r="F3" s="8" t="str">
        <f>IF('Решаемость 6 кл. р.я.'!F20&lt;'Необъективность 6 кл. р.я.'!F$65,"ДА","НЕТ")</f>
        <v>ДА</v>
      </c>
      <c r="G3" s="8" t="str">
        <f>IF('Решаемость 6 кл. р.я.'!G20&lt;'Необъективность 6 кл. р.я.'!G$65,"ДА","НЕТ")</f>
        <v>ДА</v>
      </c>
      <c r="H3" s="8" t="str">
        <f>IF('Решаемость 6 кл. р.я.'!H20&lt;'Необъективность 6 кл. р.я.'!H$65,"ДА","НЕТ")</f>
        <v>ДА</v>
      </c>
      <c r="I3" s="8" t="str">
        <f>IF('Решаемость 6 кл. р.я.'!I20&lt;'Необъективность 6 кл. р.я.'!I$65,"ДА","НЕТ")</f>
        <v>ДА</v>
      </c>
      <c r="J3" s="8" t="str">
        <f>IF('Решаемость 6 кл. р.я.'!J20&lt;'Необъективность 6 кл. р.я.'!J$65,"ДА","НЕТ")</f>
        <v>НЕТ</v>
      </c>
      <c r="K3" s="8" t="str">
        <f>IF('Решаемость 6 кл. р.я.'!K20&lt;'Необъективность 6 кл. р.я.'!K$65,"ДА","НЕТ")</f>
        <v>НЕТ</v>
      </c>
      <c r="L3" s="8" t="str">
        <f>IF('Решаемость 6 кл. р.я.'!L20&lt;'Необъективность 6 кл. р.я.'!L$65,"ДА","НЕТ")</f>
        <v>НЕТ</v>
      </c>
      <c r="M3" s="8" t="str">
        <f>IF('Решаемость 6 кл. р.я.'!M20&lt;'Необъективность 6 кл. р.я.'!M$65,"ДА","НЕТ")</f>
        <v>ДА</v>
      </c>
      <c r="N3" s="8" t="str">
        <f>IF('Решаемость 6 кл. р.я.'!N20&lt;'Необъективность 6 кл. р.я.'!N$65,"ДА","НЕТ")</f>
        <v>НЕТ</v>
      </c>
      <c r="O3" s="14">
        <f>'Адресные кейсы'!O10</f>
        <v>1</v>
      </c>
      <c r="P3" s="14">
        <f t="shared" si="0"/>
        <v>4</v>
      </c>
    </row>
    <row r="4" spans="1:16" ht="18.75">
      <c r="A4" s="1">
        <v>24</v>
      </c>
      <c r="B4" s="2">
        <v>52</v>
      </c>
      <c r="C4" s="8" t="str">
        <f>IF('Решаемость 6 кл. р.я.'!C27&lt;'Необъективность 6 кл. р.я.'!C$65,"ДА","НЕТ")</f>
        <v>ДА</v>
      </c>
      <c r="D4" s="8" t="str">
        <f>IF('Решаемость 6 кл. р.я.'!D27&lt;'Необъективность 6 кл. р.я.'!D$65,"ДА","НЕТ")</f>
        <v>ДА</v>
      </c>
      <c r="E4" s="8" t="str">
        <f>IF('Решаемость 6 кл. р.я.'!E27&lt;'Необъективность 6 кл. р.я.'!E$65,"ДА","НЕТ")</f>
        <v>ДА</v>
      </c>
      <c r="F4" s="8" t="str">
        <f>IF('Решаемость 6 кл. р.я.'!F27&lt;'Необъективность 6 кл. р.я.'!F$65,"ДА","НЕТ")</f>
        <v>ДА</v>
      </c>
      <c r="G4" s="8" t="str">
        <f>IF('Решаемость 6 кл. р.я.'!G27&lt;'Необъективность 6 кл. р.я.'!G$65,"ДА","НЕТ")</f>
        <v>ДА</v>
      </c>
      <c r="H4" s="8" t="str">
        <f>IF('Решаемость 6 кл. р.я.'!H27&lt;'Необъективность 6 кл. р.я.'!H$65,"ДА","НЕТ")</f>
        <v>ДА</v>
      </c>
      <c r="I4" s="8" t="str">
        <f>IF('Решаемость 6 кл. р.я.'!I27&lt;'Необъективность 6 кл. р.я.'!I$65,"ДА","НЕТ")</f>
        <v>ДА</v>
      </c>
      <c r="J4" s="8" t="str">
        <f>IF('Решаемость 6 кл. р.я.'!J27&lt;'Необъективность 6 кл. р.я.'!J$65,"ДА","НЕТ")</f>
        <v>ДА</v>
      </c>
      <c r="K4" s="8" t="str">
        <f>IF('Решаемость 6 кл. р.я.'!K27&lt;'Необъективность 6 кл. р.я.'!K$65,"ДА","НЕТ")</f>
        <v>ДА</v>
      </c>
      <c r="L4" s="8" t="str">
        <f>IF('Решаемость 6 кл. р.я.'!L27&lt;'Необъективность 6 кл. р.я.'!L$65,"ДА","НЕТ")</f>
        <v>ДА</v>
      </c>
      <c r="M4" s="8" t="str">
        <f>IF('Решаемость 6 кл. р.я.'!M27&lt;'Необъективность 6 кл. р.я.'!M$65,"ДА","НЕТ")</f>
        <v>НЕТ</v>
      </c>
      <c r="N4" s="8" t="str">
        <f>IF('Решаемость 6 кл. р.я.'!N27&lt;'Необъективность 6 кл. р.я.'!N$65,"ДА","НЕТ")</f>
        <v>ДА</v>
      </c>
      <c r="O4" s="14">
        <f>'Адресные кейсы'!O13</f>
        <v>3</v>
      </c>
      <c r="P4" s="14">
        <f t="shared" si="0"/>
        <v>1</v>
      </c>
    </row>
    <row r="5" spans="1:16" ht="18.75">
      <c r="A5" s="1">
        <v>33</v>
      </c>
      <c r="B5" s="2">
        <v>42</v>
      </c>
      <c r="C5" s="8" t="str">
        <f>IF('Решаемость 6 кл. р.я.'!C31&lt;'Необъективность 6 кл. р.я.'!C$65,"ДА","НЕТ")</f>
        <v>ДА</v>
      </c>
      <c r="D5" s="8" t="str">
        <f>IF('Решаемость 6 кл. р.я.'!D31&lt;'Необъективность 6 кл. р.я.'!D$65,"ДА","НЕТ")</f>
        <v>НЕТ</v>
      </c>
      <c r="E5" s="8" t="str">
        <f>IF('Решаемость 6 кл. р.я.'!E31&lt;'Необъективность 6 кл. р.я.'!E$65,"ДА","НЕТ")</f>
        <v>НЕТ</v>
      </c>
      <c r="F5" s="8" t="str">
        <f>IF('Решаемость 6 кл. р.я.'!F31&lt;'Необъективность 6 кл. р.я.'!F$65,"ДА","НЕТ")</f>
        <v>НЕТ</v>
      </c>
      <c r="G5" s="8" t="str">
        <f>IF('Решаемость 6 кл. р.я.'!G31&lt;'Необъективность 6 кл. р.я.'!G$65,"ДА","НЕТ")</f>
        <v>ДА</v>
      </c>
      <c r="H5" s="8" t="str">
        <f>IF('Решаемость 6 кл. р.я.'!H31&lt;'Необъективность 6 кл. р.я.'!H$65,"ДА","НЕТ")</f>
        <v>ДА</v>
      </c>
      <c r="I5" s="8" t="str">
        <f>IF('Решаемость 6 кл. р.я.'!I31&lt;'Необъективность 6 кл. р.я.'!I$65,"ДА","НЕТ")</f>
        <v>ДА</v>
      </c>
      <c r="J5" s="8" t="str">
        <f>IF('Решаемость 6 кл. р.я.'!J31&lt;'Необъективность 6 кл. р.я.'!J$65,"ДА","НЕТ")</f>
        <v>ДА</v>
      </c>
      <c r="K5" s="8" t="str">
        <f>IF('Решаемость 6 кл. р.я.'!K31&lt;'Необъективность 6 кл. р.я.'!K$65,"ДА","НЕТ")</f>
        <v>ДА</v>
      </c>
      <c r="L5" s="8" t="str">
        <f>IF('Решаемость 6 кл. р.я.'!L31&lt;'Необъективность 6 кл. р.я.'!L$65,"ДА","НЕТ")</f>
        <v>ДА</v>
      </c>
      <c r="M5" s="8" t="str">
        <f>IF('Решаемость 6 кл. р.я.'!M31&lt;'Необъективность 6 кл. р.я.'!M$65,"ДА","НЕТ")</f>
        <v>ДА</v>
      </c>
      <c r="N5" s="8" t="str">
        <f>IF('Решаемость 6 кл. р.я.'!N31&lt;'Необъективность 6 кл. р.я.'!N$65,"ДА","НЕТ")</f>
        <v>ДА</v>
      </c>
      <c r="O5" s="14">
        <f>'Адресные кейсы'!O15</f>
        <v>3</v>
      </c>
      <c r="P5" s="14">
        <f t="shared" si="0"/>
        <v>3</v>
      </c>
    </row>
    <row r="6" spans="1:16" ht="18.75">
      <c r="A6" s="1">
        <v>35</v>
      </c>
      <c r="B6" s="2">
        <v>50</v>
      </c>
      <c r="C6" s="8" t="str">
        <f>IF('Решаемость 6 кл. р.я.'!C32&lt;'Необъективность 6 кл. р.я.'!C$65,"ДА","НЕТ")</f>
        <v>ДА</v>
      </c>
      <c r="D6" s="8" t="str">
        <f>IF('Решаемость 6 кл. р.я.'!D32&lt;'Необъективность 6 кл. р.я.'!D$65,"ДА","НЕТ")</f>
        <v>НЕТ</v>
      </c>
      <c r="E6" s="8" t="str">
        <f>IF('Решаемость 6 кл. р.я.'!E32&lt;'Необъективность 6 кл. р.я.'!E$65,"ДА","НЕТ")</f>
        <v>ДА</v>
      </c>
      <c r="F6" s="8" t="str">
        <f>IF('Решаемость 6 кл. р.я.'!F32&lt;'Необъективность 6 кл. р.я.'!F$65,"ДА","НЕТ")</f>
        <v>ДА</v>
      </c>
      <c r="G6" s="8" t="str">
        <f>IF('Решаемость 6 кл. р.я.'!G32&lt;'Необъективность 6 кл. р.я.'!G$65,"ДА","НЕТ")</f>
        <v>ДА</v>
      </c>
      <c r="H6" s="8" t="str">
        <f>IF('Решаемость 6 кл. р.я.'!H32&lt;'Необъективность 6 кл. р.я.'!H$65,"ДА","НЕТ")</f>
        <v>ДА</v>
      </c>
      <c r="I6" s="8" t="str">
        <f>IF('Решаемость 6 кл. р.я.'!I32&lt;'Необъективность 6 кл. р.я.'!I$65,"ДА","НЕТ")</f>
        <v>ДА</v>
      </c>
      <c r="J6" s="8" t="str">
        <f>IF('Решаемость 6 кл. р.я.'!J32&lt;'Необъективность 6 кл. р.я.'!J$65,"ДА","НЕТ")</f>
        <v>ДА</v>
      </c>
      <c r="K6" s="8" t="str">
        <f>IF('Решаемость 6 кл. р.я.'!K32&lt;'Необъективность 6 кл. р.я.'!K$65,"ДА","НЕТ")</f>
        <v>ДА</v>
      </c>
      <c r="L6" s="8" t="str">
        <f>IF('Решаемость 6 кл. р.я.'!L32&lt;'Необъективность 6 кл. р.я.'!L$65,"ДА","НЕТ")</f>
        <v>ДА</v>
      </c>
      <c r="M6" s="8" t="str">
        <f>IF('Решаемость 6 кл. р.я.'!M32&lt;'Необъективность 6 кл. р.я.'!M$65,"ДА","НЕТ")</f>
        <v>ДА</v>
      </c>
      <c r="N6" s="8" t="str">
        <f>IF('Решаемость 6 кл. р.я.'!N32&lt;'Необъективность 6 кл. р.я.'!N$65,"ДА","НЕТ")</f>
        <v>ДА</v>
      </c>
      <c r="O6" s="14">
        <f>'Адресные кейсы'!O16</f>
        <v>3</v>
      </c>
      <c r="P6" s="14">
        <f t="shared" si="0"/>
        <v>1</v>
      </c>
    </row>
    <row r="7" spans="1:16" ht="18.75">
      <c r="A7" s="1">
        <v>36</v>
      </c>
      <c r="B7" s="2">
        <v>59</v>
      </c>
      <c r="C7" s="8" t="str">
        <f>IF('Решаемость 6 кл. р.я.'!C33&lt;'Необъективность 6 кл. р.я.'!C$65,"ДА","НЕТ")</f>
        <v>ДА</v>
      </c>
      <c r="D7" s="8" t="str">
        <f>IF('Решаемость 6 кл. р.я.'!D33&lt;'Необъективность 6 кл. р.я.'!D$65,"ДА","НЕТ")</f>
        <v>ДА</v>
      </c>
      <c r="E7" s="8" t="str">
        <f>IF('Решаемость 6 кл. р.я.'!E33&lt;'Необъективность 6 кл. р.я.'!E$65,"ДА","НЕТ")</f>
        <v>ДА</v>
      </c>
      <c r="F7" s="8" t="str">
        <f>IF('Решаемость 6 кл. р.я.'!F33&lt;'Необъективность 6 кл. р.я.'!F$65,"ДА","НЕТ")</f>
        <v>ДА</v>
      </c>
      <c r="G7" s="8" t="str">
        <f>IF('Решаемость 6 кл. р.я.'!G33&lt;'Необъективность 6 кл. р.я.'!G$65,"ДА","НЕТ")</f>
        <v>ДА</v>
      </c>
      <c r="H7" s="8" t="str">
        <f>IF('Решаемость 6 кл. р.я.'!H33&lt;'Необъективность 6 кл. р.я.'!H$65,"ДА","НЕТ")</f>
        <v>ДА</v>
      </c>
      <c r="I7" s="8" t="str">
        <f>IF('Решаемость 6 кл. р.я.'!I33&lt;'Необъективность 6 кл. р.я.'!I$65,"ДА","НЕТ")</f>
        <v>ДА</v>
      </c>
      <c r="J7" s="8" t="str">
        <f>IF('Решаемость 6 кл. р.я.'!J33&lt;'Необъективность 6 кл. р.я.'!J$65,"ДА","НЕТ")</f>
        <v>ДА</v>
      </c>
      <c r="K7" s="8" t="str">
        <f>IF('Решаемость 6 кл. р.я.'!K33&lt;'Необъективность 6 кл. р.я.'!K$65,"ДА","НЕТ")</f>
        <v>ДА</v>
      </c>
      <c r="L7" s="8" t="str">
        <f>IF('Решаемость 6 кл. р.я.'!L33&lt;'Необъективность 6 кл. р.я.'!L$65,"ДА","НЕТ")</f>
        <v>НЕТ</v>
      </c>
      <c r="M7" s="8" t="str">
        <f>IF('Решаемость 6 кл. р.я.'!M33&lt;'Необъективность 6 кл. р.я.'!M$65,"ДА","НЕТ")</f>
        <v>ДА</v>
      </c>
      <c r="N7" s="8" t="str">
        <f>IF('Решаемость 6 кл. р.я.'!N33&lt;'Необъективность 6 кл. р.я.'!N$65,"ДА","НЕТ")</f>
        <v>ДА</v>
      </c>
      <c r="O7" s="14">
        <f>'Адресные кейсы'!O17</f>
        <v>1</v>
      </c>
      <c r="P7" s="14">
        <f t="shared" si="0"/>
        <v>1</v>
      </c>
    </row>
    <row r="8" spans="1:16" ht="18.75">
      <c r="A8" s="1">
        <v>44</v>
      </c>
      <c r="B8" s="2">
        <v>62</v>
      </c>
      <c r="C8" s="8" t="str">
        <f>IF('Решаемость 6 кл. р.я.'!C37&lt;'Необъективность 6 кл. р.я.'!C$65,"ДА","НЕТ")</f>
        <v>ДА</v>
      </c>
      <c r="D8" s="8" t="str">
        <f>IF('Решаемость 6 кл. р.я.'!D37&lt;'Необъективность 6 кл. р.я.'!D$65,"ДА","НЕТ")</f>
        <v>НЕТ</v>
      </c>
      <c r="E8" s="8" t="str">
        <f>IF('Решаемость 6 кл. р.я.'!E37&lt;'Необъективность 6 кл. р.я.'!E$65,"ДА","НЕТ")</f>
        <v>ДА</v>
      </c>
      <c r="F8" s="8" t="str">
        <f>IF('Решаемость 6 кл. р.я.'!F37&lt;'Необъективность 6 кл. р.я.'!F$65,"ДА","НЕТ")</f>
        <v>ДА</v>
      </c>
      <c r="G8" s="8" t="str">
        <f>IF('Решаемость 6 кл. р.я.'!G37&lt;'Необъективность 6 кл. р.я.'!G$65,"ДА","НЕТ")</f>
        <v>ДА</v>
      </c>
      <c r="H8" s="8" t="str">
        <f>IF('Решаемость 6 кл. р.я.'!H37&lt;'Необъективность 6 кл. р.я.'!H$65,"ДА","НЕТ")</f>
        <v>ДА</v>
      </c>
      <c r="I8" s="8" t="str">
        <f>IF('Решаемость 6 кл. р.я.'!I37&lt;'Необъективность 6 кл. р.я.'!I$65,"ДА","НЕТ")</f>
        <v>ДА</v>
      </c>
      <c r="J8" s="8" t="str">
        <f>IF('Решаемость 6 кл. р.я.'!J37&lt;'Необъективность 6 кл. р.я.'!J$65,"ДА","НЕТ")</f>
        <v>НЕТ</v>
      </c>
      <c r="K8" s="8" t="str">
        <f>IF('Решаемость 6 кл. р.я.'!K37&lt;'Необъективность 6 кл. р.я.'!K$65,"ДА","НЕТ")</f>
        <v>ДА</v>
      </c>
      <c r="L8" s="8" t="str">
        <f>IF('Решаемость 6 кл. р.я.'!L37&lt;'Необъективность 6 кл. р.я.'!L$65,"ДА","НЕТ")</f>
        <v>НЕТ</v>
      </c>
      <c r="M8" s="8" t="str">
        <f>IF('Решаемость 6 кл. р.я.'!M37&lt;'Необъективность 6 кл. р.я.'!M$65,"ДА","НЕТ")</f>
        <v>ДА</v>
      </c>
      <c r="N8" s="8" t="str">
        <f>IF('Решаемость 6 кл. р.я.'!N37&lt;'Необъективность 6 кл. р.я.'!N$65,"ДА","НЕТ")</f>
        <v>ДА</v>
      </c>
      <c r="O8" s="14">
        <f>'Адресные кейсы'!O19</f>
        <v>1</v>
      </c>
      <c r="P8" s="14">
        <f t="shared" si="0"/>
        <v>3</v>
      </c>
    </row>
    <row r="9" spans="1:16" ht="18.75">
      <c r="A9" s="1">
        <v>48</v>
      </c>
      <c r="B9" s="2">
        <v>10</v>
      </c>
      <c r="C9" s="8" t="str">
        <f>IF('Решаемость 6 кл. р.я.'!C39&lt;'Необъективность 6 кл. р.я.'!C$65,"ДА","НЕТ")</f>
        <v>ДА</v>
      </c>
      <c r="D9" s="8" t="str">
        <f>IF('Решаемость 6 кл. р.я.'!D39&lt;'Необъективность 6 кл. р.я.'!D$65,"ДА","НЕТ")</f>
        <v>НЕТ</v>
      </c>
      <c r="E9" s="8" t="str">
        <f>IF('Решаемость 6 кл. р.я.'!E39&lt;'Необъективность 6 кл. р.я.'!E$65,"ДА","НЕТ")</f>
        <v>НЕТ</v>
      </c>
      <c r="F9" s="8" t="str">
        <f>IF('Решаемость 6 кл. р.я.'!F39&lt;'Необъективность 6 кл. р.я.'!F$65,"ДА","НЕТ")</f>
        <v>ДА</v>
      </c>
      <c r="G9" s="8" t="str">
        <f>IF('Решаемость 6 кл. р.я.'!G39&lt;'Необъективность 6 кл. р.я.'!G$65,"ДА","НЕТ")</f>
        <v>ДА</v>
      </c>
      <c r="H9" s="8" t="str">
        <f>IF('Решаемость 6 кл. р.я.'!H39&lt;'Необъективность 6 кл. р.я.'!H$65,"ДА","НЕТ")</f>
        <v>ДА</v>
      </c>
      <c r="I9" s="8" t="str">
        <f>IF('Решаемость 6 кл. р.я.'!I39&lt;'Необъективность 6 кл. р.я.'!I$65,"ДА","НЕТ")</f>
        <v>ДА</v>
      </c>
      <c r="J9" s="8" t="str">
        <f>IF('Решаемость 6 кл. р.я.'!J39&lt;'Необъективность 6 кл. р.я.'!J$65,"ДА","НЕТ")</f>
        <v>ДА</v>
      </c>
      <c r="K9" s="8" t="str">
        <f>IF('Решаемость 6 кл. р.я.'!K39&lt;'Необъективность 6 кл. р.я.'!K$65,"ДА","НЕТ")</f>
        <v>ДА</v>
      </c>
      <c r="L9" s="8" t="str">
        <f>IF('Решаемость 6 кл. р.я.'!L39&lt;'Необъективность 6 кл. р.я.'!L$65,"ДА","НЕТ")</f>
        <v>ДА</v>
      </c>
      <c r="M9" s="8" t="str">
        <f>IF('Решаемость 6 кл. р.я.'!M39&lt;'Необъективность 6 кл. р.я.'!M$65,"ДА","НЕТ")</f>
        <v>ДА</v>
      </c>
      <c r="N9" s="8" t="str">
        <f>IF('Решаемость 6 кл. р.я.'!N39&lt;'Необъективность 6 кл. р.я.'!N$65,"ДА","НЕТ")</f>
        <v>ДА</v>
      </c>
      <c r="O9" s="14">
        <f>'Адресные кейсы'!O21</f>
        <v>4</v>
      </c>
      <c r="P9" s="14">
        <f t="shared" si="0"/>
        <v>2</v>
      </c>
    </row>
    <row r="10" spans="1:16" ht="18.75">
      <c r="A10" s="1">
        <v>65</v>
      </c>
      <c r="B10" s="2">
        <v>18</v>
      </c>
      <c r="C10" s="8" t="str">
        <f>IF('Решаемость 6 кл. р.я.'!C47&lt;'Необъективность 6 кл. р.я.'!C$65,"ДА","НЕТ")</f>
        <v>ДА</v>
      </c>
      <c r="D10" s="8" t="str">
        <f>IF('Решаемость 6 кл. р.я.'!D47&lt;'Необъективность 6 кл. р.я.'!D$65,"ДА","НЕТ")</f>
        <v>ДА</v>
      </c>
      <c r="E10" s="8" t="str">
        <f>IF('Решаемость 6 кл. р.я.'!E47&lt;'Необъективность 6 кл. р.я.'!E$65,"ДА","НЕТ")</f>
        <v>ДА</v>
      </c>
      <c r="F10" s="8" t="str">
        <f>IF('Решаемость 6 кл. р.я.'!F47&lt;'Необъективность 6 кл. р.я.'!F$65,"ДА","НЕТ")</f>
        <v>НЕТ</v>
      </c>
      <c r="G10" s="8" t="str">
        <f>IF('Решаемость 6 кл. р.я.'!G47&lt;'Необъективность 6 кл. р.я.'!G$65,"ДА","НЕТ")</f>
        <v>ДА</v>
      </c>
      <c r="H10" s="8" t="str">
        <f>IF('Решаемость 6 кл. р.я.'!H47&lt;'Необъективность 6 кл. р.я.'!H$65,"ДА","НЕТ")</f>
        <v>ДА</v>
      </c>
      <c r="I10" s="8" t="str">
        <f>IF('Решаемость 6 кл. р.я.'!I47&lt;'Необъективность 6 кл. р.я.'!I$65,"ДА","НЕТ")</f>
        <v>ДА</v>
      </c>
      <c r="J10" s="8" t="str">
        <f>IF('Решаемость 6 кл. р.я.'!J47&lt;'Необъективность 6 кл. р.я.'!J$65,"ДА","НЕТ")</f>
        <v>ДА</v>
      </c>
      <c r="K10" s="8" t="str">
        <f>IF('Решаемость 6 кл. р.я.'!K47&lt;'Необъективность 6 кл. р.я.'!K$65,"ДА","НЕТ")</f>
        <v>ДА</v>
      </c>
      <c r="L10" s="8" t="str">
        <f>IF('Решаемость 6 кл. р.я.'!L47&lt;'Необъективность 6 кл. р.я.'!L$65,"ДА","НЕТ")</f>
        <v>ДА</v>
      </c>
      <c r="M10" s="8" t="str">
        <f>IF('Решаемость 6 кл. р.я.'!M47&lt;'Необъективность 6 кл. р.я.'!M$65,"ДА","НЕТ")</f>
        <v>ДА</v>
      </c>
      <c r="N10" s="8" t="str">
        <f>IF('Решаемость 6 кл. р.я.'!N47&lt;'Необъективность 6 кл. р.я.'!N$65,"ДА","НЕТ")</f>
        <v>ДА</v>
      </c>
      <c r="O10" s="14">
        <f>'Адресные кейсы'!O23</f>
        <v>3</v>
      </c>
      <c r="P10" s="14">
        <f t="shared" si="0"/>
        <v>1</v>
      </c>
    </row>
    <row r="11" spans="1:16" ht="18.75">
      <c r="A11" s="1">
        <v>66</v>
      </c>
      <c r="B11" s="2">
        <v>39</v>
      </c>
      <c r="C11" s="8" t="str">
        <f>IF('Решаемость 6 кл. р.я.'!C48&lt;'Необъективность 6 кл. р.я.'!C$65,"ДА","НЕТ")</f>
        <v>ДА</v>
      </c>
      <c r="D11" s="8" t="str">
        <f>IF('Решаемость 6 кл. р.я.'!D48&lt;'Необъективность 6 кл. р.я.'!D$65,"ДА","НЕТ")</f>
        <v>ДА</v>
      </c>
      <c r="E11" s="8" t="str">
        <f>IF('Решаемость 6 кл. р.я.'!E48&lt;'Необъективность 6 кл. р.я.'!E$65,"ДА","НЕТ")</f>
        <v>ДА</v>
      </c>
      <c r="F11" s="8" t="str">
        <f>IF('Решаемость 6 кл. р.я.'!F48&lt;'Необъективность 6 кл. р.я.'!F$65,"ДА","НЕТ")</f>
        <v>ДА</v>
      </c>
      <c r="G11" s="8" t="str">
        <f>IF('Решаемость 6 кл. р.я.'!G48&lt;'Необъективность 6 кл. р.я.'!G$65,"ДА","НЕТ")</f>
        <v>ДА</v>
      </c>
      <c r="H11" s="8" t="str">
        <f>IF('Решаемость 6 кл. р.я.'!H48&lt;'Необъективность 6 кл. р.я.'!H$65,"ДА","НЕТ")</f>
        <v>ДА</v>
      </c>
      <c r="I11" s="8" t="str">
        <f>IF('Решаемость 6 кл. р.я.'!I48&lt;'Необъективность 6 кл. р.я.'!I$65,"ДА","НЕТ")</f>
        <v>ДА</v>
      </c>
      <c r="J11" s="8" t="str">
        <f>IF('Решаемость 6 кл. р.я.'!J48&lt;'Необъективность 6 кл. р.я.'!J$65,"ДА","НЕТ")</f>
        <v>ДА</v>
      </c>
      <c r="K11" s="8" t="str">
        <f>IF('Решаемость 6 кл. р.я.'!K48&lt;'Необъективность 6 кл. р.я.'!K$65,"ДА","НЕТ")</f>
        <v>ДА</v>
      </c>
      <c r="L11" s="8" t="str">
        <f>IF('Решаемость 6 кл. р.я.'!L48&lt;'Необъективность 6 кл. р.я.'!L$65,"ДА","НЕТ")</f>
        <v>ДА</v>
      </c>
      <c r="M11" s="8" t="str">
        <f>IF('Решаемость 6 кл. р.я.'!M48&lt;'Необъективность 6 кл. р.я.'!M$65,"ДА","НЕТ")</f>
        <v>НЕТ</v>
      </c>
      <c r="N11" s="8" t="str">
        <f>IF('Решаемость 6 кл. р.я.'!N48&lt;'Необъективность 6 кл. р.я.'!N$65,"ДА","НЕТ")</f>
        <v>ДА</v>
      </c>
      <c r="O11" s="14">
        <f>'Адресные кейсы'!O24</f>
        <v>1</v>
      </c>
      <c r="P11" s="14">
        <f t="shared" si="0"/>
        <v>1</v>
      </c>
    </row>
    <row r="12" spans="1:16" ht="18.75">
      <c r="A12" s="1">
        <v>69</v>
      </c>
      <c r="B12" s="1">
        <v>103</v>
      </c>
      <c r="C12" s="8" t="str">
        <f>IF('Решаемость 6 кл. р.я.'!C49&lt;'Необъективность 6 кл. р.я.'!C$65,"ДА","НЕТ")</f>
        <v>ДА</v>
      </c>
      <c r="D12" s="8" t="str">
        <f>IF('Решаемость 6 кл. р.я.'!D49&lt;'Необъективность 6 кл. р.я.'!D$65,"ДА","НЕТ")</f>
        <v>ДА</v>
      </c>
      <c r="E12" s="8" t="str">
        <f>IF('Решаемость 6 кл. р.я.'!E49&lt;'Необъективность 6 кл. р.я.'!E$65,"ДА","НЕТ")</f>
        <v>ДА</v>
      </c>
      <c r="F12" s="8" t="str">
        <f>IF('Решаемость 6 кл. р.я.'!F49&lt;'Необъективность 6 кл. р.я.'!F$65,"ДА","НЕТ")</f>
        <v>ДА</v>
      </c>
      <c r="G12" s="8" t="str">
        <f>IF('Решаемость 6 кл. р.я.'!G49&lt;'Необъективность 6 кл. р.я.'!G$65,"ДА","НЕТ")</f>
        <v>ДА</v>
      </c>
      <c r="H12" s="8" t="str">
        <f>IF('Решаемость 6 кл. р.я.'!H49&lt;'Необъективность 6 кл. р.я.'!H$65,"ДА","НЕТ")</f>
        <v>ДА</v>
      </c>
      <c r="I12" s="8" t="str">
        <f>IF('Решаемость 6 кл. р.я.'!I49&lt;'Необъективность 6 кл. р.я.'!I$65,"ДА","НЕТ")</f>
        <v>ДА</v>
      </c>
      <c r="J12" s="8" t="str">
        <f>IF('Решаемость 6 кл. р.я.'!J49&lt;'Необъективность 6 кл. р.я.'!J$65,"ДА","НЕТ")</f>
        <v>ДА</v>
      </c>
      <c r="K12" s="8" t="str">
        <f>IF('Решаемость 6 кл. р.я.'!K49&lt;'Необъективность 6 кл. р.я.'!K$65,"ДА","НЕТ")</f>
        <v>НЕТ</v>
      </c>
      <c r="L12" s="8" t="str">
        <f>IF('Решаемость 6 кл. р.я.'!L49&lt;'Необъективность 6 кл. р.я.'!L$65,"ДА","НЕТ")</f>
        <v>ДА</v>
      </c>
      <c r="M12" s="8" t="str">
        <f>IF('Решаемость 6 кл. р.я.'!M49&lt;'Необъективность 6 кл. р.я.'!M$65,"ДА","НЕТ")</f>
        <v>ДА</v>
      </c>
      <c r="N12" s="8" t="str">
        <f>IF('Решаемость 6 кл. р.я.'!N49&lt;'Необъективность 6 кл. р.я.'!N$65,"ДА","НЕТ")</f>
        <v>ДА</v>
      </c>
      <c r="O12" s="14">
        <f>'Адресные кейсы'!O25</f>
        <v>1</v>
      </c>
      <c r="P12" s="14">
        <f t="shared" si="0"/>
        <v>1</v>
      </c>
    </row>
    <row r="13" spans="1:16" ht="18.75">
      <c r="A13" s="1">
        <v>77</v>
      </c>
      <c r="B13" s="2">
        <v>25</v>
      </c>
      <c r="C13" s="8" t="str">
        <f>IF('Решаемость 6 кл. р.я.'!C53&lt;'Необъективность 6 кл. р.я.'!C$65,"ДА","НЕТ")</f>
        <v>НЕТ</v>
      </c>
      <c r="D13" s="8" t="str">
        <f>IF('Решаемость 6 кл. р.я.'!D53&lt;'Необъективность 6 кл. р.я.'!D$65,"ДА","НЕТ")</f>
        <v>ДА</v>
      </c>
      <c r="E13" s="8" t="str">
        <f>IF('Решаемость 6 кл. р.я.'!E53&lt;'Необъективность 6 кл. р.я.'!E$65,"ДА","НЕТ")</f>
        <v>ДА</v>
      </c>
      <c r="F13" s="8" t="str">
        <f>IF('Решаемость 6 кл. р.я.'!F53&lt;'Необъективность 6 кл. р.я.'!F$65,"ДА","НЕТ")</f>
        <v>ДА</v>
      </c>
      <c r="G13" s="8" t="str">
        <f>IF('Решаемость 6 кл. р.я.'!G53&lt;'Необъективность 6 кл. р.я.'!G$65,"ДА","НЕТ")</f>
        <v>ДА</v>
      </c>
      <c r="H13" s="8" t="str">
        <f>IF('Решаемость 6 кл. р.я.'!H53&lt;'Необъективность 6 кл. р.я.'!H$65,"ДА","НЕТ")</f>
        <v>НЕТ</v>
      </c>
      <c r="I13" s="8" t="str">
        <f>IF('Решаемость 6 кл. р.я.'!I53&lt;'Необъективность 6 кл. р.я.'!I$65,"ДА","НЕТ")</f>
        <v>НЕТ</v>
      </c>
      <c r="J13" s="8" t="str">
        <f>IF('Решаемость 6 кл. р.я.'!J53&lt;'Необъективность 6 кл. р.я.'!J$65,"ДА","НЕТ")</f>
        <v>ДА</v>
      </c>
      <c r="K13" s="8" t="str">
        <f>IF('Решаемость 6 кл. р.я.'!K53&lt;'Необъективность 6 кл. р.я.'!K$65,"ДА","НЕТ")</f>
        <v>НЕТ</v>
      </c>
      <c r="L13" s="8" t="str">
        <f>IF('Решаемость 6 кл. р.я.'!L53&lt;'Необъективность 6 кл. р.я.'!L$65,"ДА","НЕТ")</f>
        <v>ДА</v>
      </c>
      <c r="M13" s="8" t="str">
        <f>IF('Решаемость 6 кл. р.я.'!M53&lt;'Необъективность 6 кл. р.я.'!M$65,"ДА","НЕТ")</f>
        <v>ДА</v>
      </c>
      <c r="N13" s="8" t="str">
        <f>IF('Решаемость 6 кл. р.я.'!N53&lt;'Необъективность 6 кл. р.я.'!N$65,"ДА","НЕТ")</f>
        <v>ДА</v>
      </c>
      <c r="O13" s="14">
        <f>'Адресные кейсы'!O29</f>
        <v>2</v>
      </c>
      <c r="P13" s="14">
        <f t="shared" si="0"/>
        <v>4</v>
      </c>
    </row>
    <row r="14" spans="1:16" ht="36" customHeight="1">
      <c r="A14" s="27" t="s">
        <v>23</v>
      </c>
      <c r="B14" s="28"/>
      <c r="C14" s="13">
        <f t="shared" ref="C14:N14" si="1">COUNTIF(C13:C13,"нет")</f>
        <v>1</v>
      </c>
      <c r="D14" s="13">
        <f t="shared" si="1"/>
        <v>0</v>
      </c>
      <c r="E14" s="13">
        <f t="shared" si="1"/>
        <v>0</v>
      </c>
      <c r="F14" s="13">
        <f t="shared" si="1"/>
        <v>0</v>
      </c>
      <c r="G14" s="13">
        <f t="shared" si="1"/>
        <v>0</v>
      </c>
      <c r="H14" s="13">
        <f t="shared" si="1"/>
        <v>1</v>
      </c>
      <c r="I14" s="13">
        <f t="shared" si="1"/>
        <v>1</v>
      </c>
      <c r="J14" s="13">
        <f t="shared" si="1"/>
        <v>0</v>
      </c>
      <c r="K14" s="13">
        <f t="shared" si="1"/>
        <v>1</v>
      </c>
      <c r="L14" s="13">
        <f t="shared" si="1"/>
        <v>0</v>
      </c>
      <c r="M14" s="13">
        <f t="shared" si="1"/>
        <v>0</v>
      </c>
      <c r="N14" s="13">
        <f t="shared" si="1"/>
        <v>0</v>
      </c>
    </row>
  </sheetData>
  <mergeCells count="1">
    <mergeCell ref="A14:B14"/>
  </mergeCells>
  <conditionalFormatting sqref="C2:N13">
    <cfRule type="cellIs" dxfId="0" priority="4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Результаты 6 кл. р.я.</vt:lpstr>
      <vt:lpstr>Решаемость 6 кл. р.я.</vt:lpstr>
      <vt:lpstr>Проблемные зоны 6 кл. р.я. </vt:lpstr>
      <vt:lpstr>Необъективность 6 кл. р.я.</vt:lpstr>
      <vt:lpstr>Адресные кейсы</vt:lpstr>
      <vt:lpstr>Необьективность</vt:lpstr>
      <vt:lpstr>'Адресные кейсы'!_GoBack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2022-06-07T11:04:11Z</dcterms:modified>
</cp:coreProperties>
</file>